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rilvalencia/Desktop/BootCamp Data Files/Virtual Class 1 - Module 1/StarterBook Challenge 1/Deliverable 1/"/>
    </mc:Choice>
  </mc:AlternateContent>
  <xr:revisionPtr revIDLastSave="0" documentId="13_ncr:1_{15C2774A-4B81-314E-9A7F-A68B01C53951}" xr6:coauthVersionLast="47" xr6:coauthVersionMax="47" xr10:uidLastSave="{00000000-0000-0000-0000-000000000000}"/>
  <bookViews>
    <workbookView xWindow="960" yWindow="1700" windowWidth="38920" windowHeight="19400" xr2:uid="{00000000-000D-0000-FFFF-FFFF00000000}"/>
  </bookViews>
  <sheets>
    <sheet name="KickStarter" sheetId="1" r:id="rId1"/>
    <sheet name="Outcomes Based on Goals" sheetId="15" r:id="rId2"/>
    <sheet name="Outcomes_vs_Goals.png" sheetId="16" r:id="rId3"/>
    <sheet name="Outcomes Based on Launch Date" sheetId="4" r:id="rId4"/>
    <sheet name="Theater Outcomes by Launch Date" sheetId="14" r:id="rId5"/>
    <sheet name="Category Statistics" sheetId="2" r:id="rId6"/>
    <sheet name="Subcategory Statistics" sheetId="3" r:id="rId7"/>
    <sheet name="Edinburgh Research" sheetId="5" r:id="rId8"/>
    <sheet name="Successful US Kickstarters" sheetId="6" r:id="rId9"/>
    <sheet name="Failed US Kickstarters" sheetId="8" r:id="rId10"/>
    <sheet name="Descriptive Statistics" sheetId="9" r:id="rId11"/>
    <sheet name="Chart1" sheetId="11" r:id="rId12"/>
  </sheets>
  <externalReferences>
    <externalReference r:id="rId13"/>
  </externalReferences>
  <definedNames>
    <definedName name="_xlnm._FilterDatabase" localSheetId="0" hidden="1">KickStarter!$A$1:$T$4115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4" r:id="rId14"/>
    <pivotCache cacheId="15" r:id="rId15"/>
    <pivotCache cacheId="16" r:id="rId16"/>
    <pivotCache cacheId="2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H7" i="15" s="1"/>
  <c r="D6" i="15"/>
  <c r="D5" i="15"/>
  <c r="D4" i="15"/>
  <c r="D3" i="15"/>
  <c r="D2" i="15"/>
  <c r="C13" i="15"/>
  <c r="C12" i="15"/>
  <c r="C11" i="15"/>
  <c r="C10" i="15"/>
  <c r="G10" i="15" s="1"/>
  <c r="C9" i="15"/>
  <c r="C8" i="15"/>
  <c r="C7" i="15"/>
  <c r="G7" i="15" s="1"/>
  <c r="C6" i="15"/>
  <c r="C5" i="15"/>
  <c r="C4" i="15"/>
  <c r="C3" i="15"/>
  <c r="C2" i="15"/>
  <c r="B13" i="15"/>
  <c r="B12" i="15"/>
  <c r="B11" i="15"/>
  <c r="B10" i="15"/>
  <c r="E10" i="15" s="1"/>
  <c r="B9" i="15"/>
  <c r="E9" i="15" s="1"/>
  <c r="B7" i="15"/>
  <c r="E7" i="15" s="1"/>
  <c r="B6" i="15"/>
  <c r="B5" i="15"/>
  <c r="B4" i="15"/>
  <c r="B3" i="15"/>
  <c r="B2" i="15"/>
  <c r="B8" i="15"/>
  <c r="E8" i="15" s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C14" i="9"/>
  <c r="C13" i="9"/>
  <c r="C12" i="9"/>
  <c r="B14" i="9"/>
  <c r="B13" i="9"/>
  <c r="B12" i="9"/>
  <c r="C11" i="9"/>
  <c r="B11" i="9"/>
  <c r="B4" i="9"/>
  <c r="C7" i="9"/>
  <c r="C6" i="9"/>
  <c r="C5" i="9"/>
  <c r="B5" i="9"/>
  <c r="B7" i="9" s="1"/>
  <c r="C4" i="9"/>
  <c r="B6" i="9"/>
  <c r="C10" i="9"/>
  <c r="B10" i="9"/>
  <c r="B9" i="9"/>
  <c r="C9" i="9"/>
  <c r="B2" i="9"/>
  <c r="C3" i="9"/>
  <c r="B3" i="9"/>
  <c r="C2" i="9"/>
  <c r="E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8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5" l="1"/>
  <c r="F5" i="15"/>
  <c r="G2" i="15"/>
  <c r="H8" i="15"/>
  <c r="G13" i="15"/>
  <c r="H9" i="15"/>
  <c r="G6" i="15"/>
  <c r="H10" i="15"/>
  <c r="F2" i="15"/>
  <c r="H11" i="15"/>
  <c r="F3" i="15"/>
  <c r="F12" i="15"/>
  <c r="G8" i="15"/>
  <c r="F13" i="15"/>
  <c r="G9" i="15"/>
  <c r="H5" i="15"/>
  <c r="H13" i="15"/>
  <c r="E2" i="15"/>
  <c r="H2" i="15" s="1"/>
  <c r="E6" i="15"/>
  <c r="F6" i="15" s="1"/>
  <c r="F10" i="15"/>
  <c r="E13" i="15"/>
  <c r="E5" i="15"/>
  <c r="G5" i="15" s="1"/>
  <c r="F9" i="15"/>
  <c r="E12" i="15"/>
  <c r="G12" i="15" s="1"/>
  <c r="E4" i="15"/>
  <c r="F4" i="15" s="1"/>
  <c r="F8" i="15"/>
  <c r="E11" i="15"/>
  <c r="F11" i="15" s="1"/>
  <c r="E3" i="15"/>
  <c r="G3" i="15" s="1"/>
  <c r="F7" i="15"/>
  <c r="E3" i="5"/>
  <c r="E6" i="5"/>
  <c r="E5" i="5"/>
  <c r="E4" i="5"/>
  <c r="H4" i="15" l="1"/>
  <c r="G4" i="15"/>
  <c r="H12" i="15"/>
  <c r="H6" i="15"/>
  <c r="H3" i="15"/>
</calcChain>
</file>

<file path=xl/sharedStrings.xml><?xml version="1.0" encoding="utf-8"?>
<sst xmlns="http://schemas.openxmlformats.org/spreadsheetml/2006/main" count="38413" uniqueCount="8428">
  <si>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</si>
  <si>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</si>
  <si>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</si>
  <si>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</si>
  <si>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</si>
  <si>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</si>
  <si>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</si>
  <si>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</si>
  <si>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</si>
  <si>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</si>
  <si>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</si>
  <si>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</si>
  <si>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</si>
  <si>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</si>
  <si>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</si>
  <si>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</si>
  <si>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</si>
  <si>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</si>
  <si>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</si>
  <si>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</si>
  <si>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</si>
  <si>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</si>
  <si>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</si>
  <si>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</si>
  <si>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</si>
  <si>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</si>
  <si>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</si>
  <si>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</si>
  <si>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</si>
  <si>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</si>
  <si>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</si>
  <si>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</si>
  <si>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</si>
  <si>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</si>
  <si>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</si>
  <si>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</si>
  <si>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</si>
  <si>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</si>
  <si>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</si>
  <si>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</si>
  <si>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</si>
  <si>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</si>
  <si>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</si>
  <si>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</si>
  <si>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</si>
  <si>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</si>
  <si>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</si>
  <si>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</si>
  <si>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</si>
  <si>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</si>
  <si>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</si>
  <si>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</si>
  <si>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</si>
  <si>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</si>
  <si>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</si>
  <si>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</si>
  <si>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</si>
  <si>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</si>
  <si>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</si>
  <si>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</si>
  <si>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</si>
  <si>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</si>
  <si>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</si>
  <si>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</si>
  <si>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</si>
  <si>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</si>
  <si>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</si>
  <si>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</si>
  <si>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</si>
  <si>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</si>
  <si>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</si>
  <si>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</si>
  <si>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</si>
  <si>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</si>
  <si>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</si>
  <si>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</si>
  <si>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</si>
  <si>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</si>
  <si>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</si>
  <si>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</si>
  <si>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</si>
  <si>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</si>
  <si>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</si>
  <si>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</si>
  <si>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</si>
  <si>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</si>
  <si>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</si>
  <si>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</si>
  <si>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</si>
  <si>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</si>
  <si>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</si>
  <si>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</si>
  <si>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</si>
  <si>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</si>
  <si>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</si>
  <si>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</si>
  <si>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</si>
  <si>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</si>
  <si>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</si>
  <si>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</si>
  <si>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</si>
  <si>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</si>
  <si>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</si>
  <si>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</si>
  <si>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</si>
  <si>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</si>
  <si>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</si>
  <si>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</si>
  <si>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</si>
  <si>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</si>
  <si>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</si>
  <si>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</si>
  <si>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</si>
  <si>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</si>
  <si>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</si>
  <si>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</si>
  <si>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</si>
  <si>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</si>
  <si>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</si>
  <si>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</si>
  <si>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</si>
  <si>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</si>
  <si>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</si>
  <si>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</si>
  <si>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</si>
  <si>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</si>
  <si>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</si>
  <si>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</si>
  <si>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</si>
  <si>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</si>
  <si>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</si>
  <si>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</si>
  <si>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</si>
  <si>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</si>
  <si>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</si>
  <si>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</si>
  <si>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</si>
  <si>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</si>
  <si>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</si>
  <si>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</si>
  <si>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</si>
  <si>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</si>
  <si>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</si>
  <si>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</si>
  <si>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</si>
  <si>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</si>
  <si>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</si>
  <si>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</si>
  <si>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</si>
  <si>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</si>
  <si>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</si>
  <si>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</si>
  <si>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</si>
  <si>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</si>
  <si>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</si>
  <si>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</si>
  <si>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</si>
  <si>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</si>
  <si>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</si>
  <si>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</si>
  <si>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</si>
  <si>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</si>
  <si>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</si>
  <si>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</si>
  <si>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</si>
  <si>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</si>
  <si>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</si>
  <si>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</si>
  <si>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</si>
  <si>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</si>
  <si>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</si>
  <si>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</si>
  <si>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</si>
  <si>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</si>
  <si>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</si>
  <si>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</si>
  <si>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</si>
  <si>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</si>
  <si>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</si>
  <si>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</si>
  <si>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</si>
  <si>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</si>
  <si>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</si>
  <si>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</si>
  <si>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</si>
  <si>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</si>
  <si>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</si>
  <si>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</si>
  <si>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</si>
  <si>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</si>
  <si>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</si>
  <si>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</si>
  <si>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</si>
  <si>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</si>
  <si>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</si>
  <si>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</si>
  <si>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</si>
  <si>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</si>
  <si>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</si>
  <si>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</si>
  <si>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</si>
  <si>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</si>
  <si>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</si>
  <si>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</si>
  <si>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</si>
  <si>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</si>
  <si>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</si>
  <si>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</si>
  <si>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</si>
  <si>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</si>
  <si>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</si>
  <si>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</si>
  <si>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</si>
  <si>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</si>
  <si>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</si>
  <si>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</si>
  <si>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</si>
  <si>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</si>
  <si>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</si>
  <si>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</si>
  <si>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</si>
  <si>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</si>
  <si>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</si>
  <si>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</si>
  <si>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</si>
  <si>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</si>
  <si>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</si>
  <si>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</si>
  <si>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</si>
  <si>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</si>
  <si>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</si>
  <si>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</si>
  <si>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</si>
  <si>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</si>
  <si>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</si>
  <si>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</si>
  <si>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</si>
  <si>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</si>
  <si>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</si>
  <si>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</si>
  <si>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</si>
  <si>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</si>
  <si>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</si>
  <si>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</si>
  <si>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</si>
  <si>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</si>
  <si>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</si>
  <si>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</si>
  <si>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</si>
  <si>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</si>
  <si>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</si>
  <si>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</si>
  <si>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</si>
  <si>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</si>
  <si>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</si>
  <si>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</si>
  <si>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</si>
  <si>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</si>
  <si>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</si>
  <si>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</si>
  <si>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</si>
  <si>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</si>
  <si>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</si>
  <si>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</si>
  <si>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</si>
  <si>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</si>
  <si>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</si>
  <si>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</si>
  <si>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</si>
  <si>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</si>
  <si>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</si>
  <si>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</si>
  <si>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</si>
  <si>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</si>
  <si>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</si>
  <si>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</si>
  <si>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</si>
  <si>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</si>
  <si>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</si>
  <si>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</si>
  <si>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</si>
  <si>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</si>
  <si>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</si>
  <si>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</si>
  <si>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</si>
  <si>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</si>
  <si>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</si>
  <si>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</si>
  <si>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</si>
  <si>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</si>
  <si>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</si>
  <si>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</si>
  <si>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</si>
  <si>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</si>
  <si>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</si>
  <si>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</si>
  <si>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</si>
  <si>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</si>
  <si>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</si>
  <si>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</si>
  <si>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</si>
  <si>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</si>
  <si>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</si>
  <si>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</si>
  <si>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</si>
  <si>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</si>
  <si>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</si>
  <si>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</si>
  <si>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</si>
  <si>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</si>
  <si>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</si>
  <si>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</si>
  <si>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</si>
  <si>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</si>
  <si>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</si>
  <si>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</si>
  <si>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</si>
  <si>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</si>
  <si>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</si>
  <si>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</si>
  <si>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</si>
  <si>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</si>
  <si>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</si>
  <si>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</si>
  <si>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</si>
  <si>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</si>
  <si>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</si>
  <si>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</si>
  <si>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</si>
  <si>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</si>
  <si>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</si>
  <si>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</si>
  <si>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</si>
  <si>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</si>
  <si>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</si>
  <si>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</si>
  <si>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</si>
  <si>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</si>
  <si>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</si>
  <si>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</si>
  <si>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</si>
  <si>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</si>
  <si>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</si>
  <si>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</si>
  <si>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</si>
  <si>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</si>
  <si>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</si>
  <si>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</si>
  <si>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</si>
  <si>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</si>
  <si>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</si>
  <si>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</si>
  <si>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</si>
  <si>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</si>
  <si>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</si>
  <si>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</si>
  <si>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</si>
  <si>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</si>
  <si>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</si>
  <si>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</si>
  <si>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</si>
  <si>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</si>
  <si>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</si>
  <si>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</si>
  <si>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</si>
  <si>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</si>
  <si>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</si>
  <si>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</si>
  <si>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</si>
  <si>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</si>
  <si>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</si>
  <si>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</si>
  <si>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</si>
  <si>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</si>
  <si>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</si>
  <si>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</si>
  <si>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</si>
  <si>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</si>
  <si>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</si>
  <si>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</si>
  <si>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</si>
  <si>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</si>
  <si>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</si>
  <si>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</si>
  <si>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</si>
  <si>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</si>
  <si>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</si>
  <si>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</si>
  <si>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</si>
  <si>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</si>
  <si>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</si>
  <si>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</si>
  <si>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</si>
  <si>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</si>
  <si>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</si>
  <si>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</si>
  <si>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</si>
  <si>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</si>
  <si>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</si>
  <si>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</si>
  <si>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</si>
  <si>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</si>
  <si>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</si>
  <si>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</si>
  <si>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</si>
  <si>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</si>
  <si>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</si>
  <si>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</si>
  <si>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</si>
  <si>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</si>
  <si>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</si>
  <si>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</si>
  <si>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</si>
  <si>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</si>
  <si>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</si>
  <si>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</si>
  <si>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</si>
  <si>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</si>
  <si>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</si>
  <si>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</si>
  <si>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</si>
  <si>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</si>
  <si>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</si>
  <si>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</si>
  <si>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</si>
  <si>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</si>
  <si>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</si>
  <si>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</si>
  <si>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</si>
  <si>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</si>
  <si>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</si>
  <si>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</si>
  <si>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</si>
  <si>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</si>
  <si>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</si>
  <si>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</si>
  <si>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</si>
  <si>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</si>
  <si>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</si>
  <si>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</si>
  <si>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</si>
  <si>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</si>
  <si>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</si>
  <si>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</si>
  <si>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</si>
  <si>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</si>
  <si>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</si>
  <si>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</si>
  <si>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</si>
  <si>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</si>
  <si>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</si>
  <si>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</si>
  <si>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</si>
  <si>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</si>
  <si>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</si>
  <si>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</si>
  <si>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</si>
  <si>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</si>
  <si>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</si>
  <si>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</si>
  <si>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</si>
  <si>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</si>
  <si>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</si>
  <si>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</si>
  <si>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</si>
  <si>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</si>
  <si>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</si>
  <si>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</si>
  <si>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</si>
  <si>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</si>
  <si>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</si>
  <si>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</si>
  <si>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</si>
  <si>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</si>
  <si>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</si>
  <si>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</si>
  <si>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</si>
  <si>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</si>
  <si>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</si>
  <si>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</si>
  <si>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</si>
  <si>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</si>
  <si>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</si>
  <si>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</si>
  <si>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</si>
  <si>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</si>
  <si>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</si>
  <si>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</si>
  <si>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</si>
  <si>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</si>
  <si>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</si>
  <si>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</si>
  <si>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</si>
  <si>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</si>
  <si>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</si>
  <si>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</si>
  <si>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</si>
  <si>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</si>
  <si>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</si>
  <si>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</si>
  <si>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</si>
  <si>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</si>
  <si>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</si>
  <si>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</si>
  <si>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</si>
  <si>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</si>
  <si>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</si>
  <si>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</si>
  <si>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</si>
  <si>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</si>
  <si>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</si>
  <si>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</si>
  <si>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</si>
  <si>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</si>
  <si>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</si>
  <si>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</si>
  <si>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</si>
  <si>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</si>
  <si>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</si>
  <si>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</si>
  <si>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</si>
  <si>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</si>
  <si>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</si>
  <si>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</si>
  <si>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</si>
  <si>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</si>
  <si>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</si>
  <si>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</si>
  <si>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</si>
  <si>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</si>
  <si>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</si>
  <si>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</si>
  <si>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</si>
  <si>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</si>
  <si>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</si>
  <si>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</si>
  <si>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</si>
  <si>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</si>
  <si>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</si>
  <si>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</si>
  <si>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</si>
  <si>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</si>
  <si>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</si>
  <si>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</si>
  <si>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</si>
  <si>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</si>
  <si>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</si>
  <si>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</si>
  <si>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</si>
  <si>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</si>
  <si>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</si>
  <si>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</si>
  <si>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</si>
  <si>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</si>
  <si>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</si>
  <si>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</si>
  <si>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</si>
  <si>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</si>
  <si>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</si>
  <si>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</si>
  <si>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</si>
  <si>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</si>
  <si>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</si>
  <si>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</si>
  <si>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</si>
  <si>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</si>
  <si>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</si>
  <si>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</si>
  <si>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</si>
  <si>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</si>
  <si>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</si>
  <si>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</si>
  <si>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</si>
  <si>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</si>
  <si>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</si>
  <si>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</si>
  <si>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</si>
  <si>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</si>
  <si>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</si>
  <si>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</si>
  <si>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</si>
  <si>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</si>
  <si>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</si>
  <si>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</si>
  <si>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</si>
  <si>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</si>
  <si>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</si>
  <si>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</si>
  <si>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</si>
  <si>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</si>
  <si>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</si>
  <si>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</si>
  <si>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</si>
  <si>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</si>
  <si>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</si>
  <si>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</si>
  <si>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</si>
  <si>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</si>
  <si>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</si>
  <si>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</si>
  <si>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</si>
  <si>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</si>
  <si>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</si>
  <si>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</si>
  <si>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</si>
  <si>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</si>
  <si>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</si>
  <si>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</si>
  <si>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</si>
  <si>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</si>
  <si>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</si>
  <si>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</si>
  <si>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</si>
  <si>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</si>
  <si>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</si>
  <si>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</si>
  <si>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</si>
  <si>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</si>
  <si>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</si>
  <si>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</si>
  <si>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</si>
  <si>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</si>
  <si>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</si>
  <si>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</si>
  <si>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</si>
  <si>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</si>
  <si>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</si>
  <si>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</si>
  <si>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</si>
  <si>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</si>
  <si>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</si>
  <si>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</si>
  <si>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</si>
  <si>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</si>
  <si>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</si>
  <si>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</si>
  <si>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</si>
  <si>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</si>
  <si>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</si>
  <si>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</si>
  <si>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</si>
  <si>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</si>
  <si>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</si>
  <si>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</si>
  <si>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</si>
  <si>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</si>
  <si>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</si>
  <si>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</si>
  <si>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</si>
  <si>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</si>
  <si>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</si>
  <si>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</si>
  <si>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</si>
  <si>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</si>
  <si>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</si>
  <si>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</si>
  <si>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</si>
  <si>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</si>
  <si>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</si>
  <si>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</si>
  <si>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</si>
  <si>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</si>
  <si>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</si>
  <si>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</si>
  <si>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</si>
  <si>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</si>
  <si>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</si>
  <si>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</si>
  <si>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</si>
  <si>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</si>
  <si>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</si>
  <si>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</si>
  <si>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</si>
  <si>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</si>
  <si>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</si>
  <si>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</si>
  <si>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</si>
  <si>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</si>
  <si>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</si>
  <si>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</si>
  <si>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</si>
  <si>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</si>
  <si>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</si>
  <si>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</si>
  <si>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</si>
  <si>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</si>
  <si>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</si>
  <si>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</si>
  <si>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</si>
  <si>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</si>
  <si>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</si>
  <si>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</si>
  <si>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</si>
  <si>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</si>
  <si>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</si>
  <si>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</si>
  <si>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</si>
  <si>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</si>
  <si>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</si>
  <si>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</si>
  <si>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</si>
  <si>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</si>
  <si>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</si>
  <si>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</si>
  <si>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</si>
  <si>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</si>
  <si>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</si>
  <si>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</si>
  <si>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</si>
  <si>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</si>
  <si>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</si>
  <si>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</si>
  <si>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</si>
  <si>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</si>
  <si>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</si>
  <si>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</si>
  <si>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</si>
  <si>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</si>
  <si>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</si>
  <si>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</si>
  <si>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</si>
  <si>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</si>
  <si>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</si>
  <si>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</si>
  <si>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</si>
  <si>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</si>
  <si>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</si>
  <si>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</si>
  <si>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</si>
  <si>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</si>
  <si>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</si>
  <si>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</si>
  <si>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</si>
  <si>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</si>
  <si>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</si>
  <si>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</si>
  <si>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</si>
  <si>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</si>
  <si>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</si>
  <si>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</si>
  <si>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</si>
  <si>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</si>
  <si>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</si>
  <si>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</si>
  <si>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</si>
  <si>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</si>
  <si>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</si>
  <si>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</si>
  <si>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</si>
  <si>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</si>
  <si>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</si>
  <si>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</si>
  <si>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</si>
  <si>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</si>
  <si>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</si>
  <si>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</si>
  <si>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</si>
  <si>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</si>
  <si>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</si>
  <si>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</si>
  <si>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</si>
  <si>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</si>
  <si>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</si>
  <si>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</si>
  <si>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</si>
  <si>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</si>
  <si>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</si>
  <si>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</si>
  <si>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</si>
  <si>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</si>
  <si>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</si>
  <si>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</si>
  <si>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</si>
  <si>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</si>
  <si>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</si>
  <si>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</si>
  <si>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</si>
  <si>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</si>
  <si>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</si>
  <si>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</si>
  <si>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</si>
  <si>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</si>
  <si>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</si>
  <si>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</si>
  <si>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</si>
  <si>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</si>
  <si>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</si>
  <si>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</si>
  <si>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</si>
  <si>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</si>
  <si>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</si>
  <si>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</si>
  <si>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</si>
  <si>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</si>
  <si>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</si>
  <si>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</si>
  <si>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</si>
  <si>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</si>
  <si>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</si>
  <si>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</si>
  <si>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</si>
  <si>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</si>
  <si>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</si>
  <si>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</si>
  <si>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</si>
  <si>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</si>
  <si>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</si>
  <si>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</si>
  <si>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</si>
  <si>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</si>
  <si>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</si>
  <si>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</si>
  <si>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</si>
  <si>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</si>
  <si>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</si>
  <si>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</si>
  <si>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</si>
  <si>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</si>
  <si>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</si>
  <si>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</si>
  <si>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</si>
  <si>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</si>
  <si>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</si>
  <si>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</si>
  <si>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</si>
  <si>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</si>
  <si>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</si>
  <si>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</si>
  <si>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</si>
  <si>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</si>
  <si>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</si>
  <si>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</si>
  <si>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</si>
  <si>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</si>
  <si>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</si>
  <si>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</si>
  <si>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</si>
  <si>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</si>
  <si>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</si>
  <si>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</si>
  <si>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</si>
  <si>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</si>
  <si>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</si>
  <si>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</si>
  <si>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</si>
  <si>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</si>
  <si>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</si>
  <si>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</si>
  <si>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</si>
  <si>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</si>
  <si>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</si>
  <si>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</si>
  <si>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</si>
  <si>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</si>
  <si>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</si>
  <si>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</si>
  <si>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</si>
  <si>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</si>
  <si>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</si>
  <si>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</si>
  <si>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</si>
  <si>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</si>
  <si>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</si>
  <si>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</si>
  <si>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</si>
  <si>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</si>
  <si>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</si>
  <si>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</si>
  <si>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</si>
  <si>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</si>
  <si>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</si>
  <si>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</si>
  <si>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</si>
  <si>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</si>
  <si>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</si>
  <si>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</si>
  <si>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</si>
  <si>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</si>
  <si>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</si>
  <si>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</si>
  <si>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</si>
  <si>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</si>
  <si>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</si>
  <si>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</si>
  <si>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</si>
  <si>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</si>
  <si>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</si>
  <si>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</si>
  <si>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</si>
  <si>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</si>
  <si>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</si>
  <si>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</si>
  <si>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</si>
  <si>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</si>
  <si>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</si>
  <si>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</si>
  <si>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</si>
  <si>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</si>
  <si>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</si>
  <si>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</si>
  <si>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</si>
  <si>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</si>
  <si>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</si>
  <si>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</si>
  <si>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</si>
  <si>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</si>
  <si>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</si>
  <si>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</si>
  <si>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</si>
  <si>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</si>
  <si>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</si>
  <si>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</si>
  <si>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</si>
  <si>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</si>
  <si>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</si>
  <si>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</si>
  <si>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</si>
  <si>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</si>
  <si>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</si>
  <si>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</si>
  <si>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</si>
  <si>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</si>
  <si>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</si>
  <si>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</si>
  <si>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</si>
  <si>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</si>
  <si>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</si>
  <si>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</si>
  <si>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</si>
  <si>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</si>
  <si>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</si>
  <si>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</si>
  <si>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</si>
  <si>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</si>
  <si>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</si>
  <si>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</si>
  <si>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</si>
  <si>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</si>
  <si>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</si>
  <si>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</si>
  <si>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</si>
  <si>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</si>
  <si>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</si>
  <si>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</si>
  <si>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</si>
  <si>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</si>
  <si>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</si>
  <si>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</si>
  <si>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</si>
  <si>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</si>
  <si>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</si>
  <si>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</si>
  <si>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</si>
  <si>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</si>
  <si>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</si>
  <si>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</si>
  <si>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</si>
  <si>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</si>
  <si>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</si>
  <si>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</si>
  <si>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</si>
  <si>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</si>
  <si>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</si>
  <si>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</si>
  <si>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</si>
  <si>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</si>
  <si>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</si>
  <si>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</si>
  <si>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</si>
  <si>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</si>
  <si>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</si>
  <si>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</si>
  <si>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</si>
  <si>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</si>
  <si>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</si>
  <si>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</si>
  <si>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</si>
  <si>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</si>
  <si>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</si>
  <si>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</si>
  <si>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</si>
  <si>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</si>
  <si>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</si>
  <si>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</si>
  <si>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</si>
  <si>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</si>
  <si>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</si>
  <si>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</si>
  <si>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</si>
  <si>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</si>
  <si>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</si>
  <si>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</si>
  <si>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</si>
  <si>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</si>
  <si>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</si>
  <si>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</si>
  <si>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</si>
  <si>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</si>
  <si>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</si>
  <si>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</si>
  <si>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</si>
  <si>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</si>
  <si>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</si>
  <si>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</si>
  <si>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</si>
  <si>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</si>
  <si>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</si>
  <si>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</si>
  <si>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</si>
  <si>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</si>
  <si>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</si>
  <si>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</si>
  <si>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</si>
  <si>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</si>
  <si>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</si>
  <si>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</si>
  <si>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</si>
  <si>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</si>
  <si>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</si>
  <si>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</si>
  <si>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</si>
  <si>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</si>
  <si>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</si>
  <si>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</si>
  <si>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</si>
  <si>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</si>
  <si>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</si>
  <si>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</si>
  <si>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</si>
  <si>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</si>
  <si>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</si>
  <si>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</si>
  <si>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</si>
  <si>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</si>
  <si>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</si>
  <si>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</si>
  <si>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</si>
  <si>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</si>
  <si>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</si>
  <si>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</si>
  <si>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</si>
  <si>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</si>
  <si>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</si>
  <si>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</si>
  <si>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</si>
  <si>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</si>
  <si>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</si>
  <si>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</si>
  <si>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</si>
  <si>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</si>
  <si>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</si>
  <si>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</si>
  <si>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</si>
  <si>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</si>
  <si>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</si>
  <si>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</si>
  <si>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</si>
  <si>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</si>
  <si>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</si>
  <si>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</si>
  <si>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</si>
  <si>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</si>
  <si>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</si>
  <si>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</si>
  <si>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</si>
  <si>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</si>
  <si>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</si>
  <si>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</si>
  <si>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</si>
  <si>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</si>
  <si>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</si>
  <si>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</si>
  <si>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</si>
  <si>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</si>
  <si>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</si>
  <si>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</si>
  <si>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</si>
  <si>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</si>
  <si>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</si>
  <si>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</si>
  <si>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</si>
  <si>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</si>
  <si>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</si>
  <si>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</si>
  <si>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</si>
  <si>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</si>
  <si>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</si>
  <si>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</si>
  <si>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</si>
  <si>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</si>
  <si>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</si>
  <si>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</si>
  <si>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</si>
  <si>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</si>
  <si>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</si>
  <si>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</si>
  <si>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</si>
  <si>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</si>
  <si>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</si>
  <si>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</si>
  <si>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</si>
  <si>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</si>
  <si>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</si>
  <si>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</si>
  <si>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</si>
  <si>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</si>
  <si>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</si>
  <si>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</si>
  <si>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</si>
  <si>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</si>
  <si>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</si>
  <si>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</si>
  <si>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</si>
  <si>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</si>
  <si>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</si>
  <si>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</si>
  <si>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</si>
  <si>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</si>
  <si>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</si>
  <si>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</si>
  <si>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</si>
  <si>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</si>
  <si>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</si>
  <si>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</si>
  <si>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</si>
  <si>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</si>
  <si>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</si>
  <si>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</si>
  <si>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</si>
  <si>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</si>
  <si>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</si>
  <si>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</si>
  <si>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</si>
  <si>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</si>
  <si>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</si>
  <si>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</si>
  <si>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</si>
  <si>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</si>
  <si>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</si>
  <si>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</si>
  <si>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</si>
  <si>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</si>
  <si>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</si>
  <si>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</si>
  <si>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</si>
  <si>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</si>
  <si>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</si>
  <si>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</si>
  <si>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</si>
  <si>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</si>
  <si>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</si>
  <si>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</si>
  <si>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</si>
  <si>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</si>
  <si>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</si>
  <si>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</si>
  <si>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</si>
  <si>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</si>
  <si>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</si>
  <si>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</si>
  <si>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</si>
  <si>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</si>
  <si>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</si>
  <si>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</si>
  <si>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</si>
  <si>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</si>
  <si>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</si>
  <si>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</si>
  <si>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</si>
  <si>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</si>
  <si>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</si>
  <si>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</si>
  <si>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</si>
  <si>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</si>
  <si>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</si>
  <si>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</si>
  <si>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</si>
  <si>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</si>
  <si>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</si>
  <si>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</si>
  <si>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</si>
  <si>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</si>
  <si>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</si>
  <si>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</si>
  <si>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</si>
  <si>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</si>
  <si>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</si>
  <si>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</si>
  <si>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</si>
  <si>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</si>
  <si>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</si>
  <si>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</si>
  <si>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</si>
  <si>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</si>
  <si>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</si>
  <si>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</si>
  <si>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</si>
  <si>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</si>
  <si>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</si>
  <si>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</si>
  <si>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</si>
  <si>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</si>
  <si>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</si>
  <si>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</si>
  <si>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</si>
  <si>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</si>
  <si>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</si>
  <si>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</si>
  <si>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</si>
  <si>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</si>
  <si>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</si>
  <si>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</si>
  <si>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</si>
  <si>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</si>
  <si>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</si>
  <si>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</si>
  <si>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</si>
  <si>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</si>
  <si>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</si>
  <si>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</si>
  <si>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</si>
  <si>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</si>
  <si>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</si>
  <si>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</si>
  <si>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</si>
  <si>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</si>
  <si>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</si>
  <si>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</si>
  <si>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</si>
  <si>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</si>
  <si>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</si>
  <si>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</si>
  <si>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</si>
  <si>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</si>
  <si>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</si>
  <si>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</si>
  <si>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</si>
  <si>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</si>
  <si>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</si>
  <si>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</si>
  <si>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</si>
  <si>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</si>
  <si>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</si>
  <si>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</si>
  <si>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</si>
  <si>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</si>
  <si>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</si>
  <si>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</si>
  <si>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</si>
  <si>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</si>
  <si>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</si>
  <si>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</si>
  <si>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</si>
  <si>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</si>
  <si>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</si>
  <si>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</si>
  <si>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</si>
  <si>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</si>
  <si>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</si>
  <si>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</si>
  <si>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</si>
  <si>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</si>
  <si>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</si>
  <si>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</si>
  <si>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</si>
  <si>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</si>
  <si>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</si>
  <si>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</si>
  <si>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</si>
  <si>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</si>
  <si>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</si>
  <si>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</si>
  <si>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</si>
  <si>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</si>
  <si>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</si>
  <si>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</si>
  <si>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</si>
  <si>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</si>
  <si>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</si>
  <si>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</si>
  <si>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</si>
  <si>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</si>
  <si>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</si>
  <si>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</si>
  <si>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</si>
  <si>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</si>
  <si>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</si>
  <si>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</si>
  <si>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</si>
  <si>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</si>
  <si>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</si>
  <si>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</si>
  <si>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</si>
  <si>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</si>
  <si>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</si>
  <si>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</si>
  <si>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</si>
  <si>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</si>
  <si>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</si>
  <si>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</si>
  <si>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</si>
  <si>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</si>
  <si>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</si>
  <si>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</si>
  <si>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</si>
  <si>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</si>
  <si>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</si>
  <si>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</si>
  <si>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</si>
  <si>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</si>
  <si>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</si>
  <si>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</si>
  <si>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</si>
  <si>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</si>
  <si>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</si>
  <si>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</si>
  <si>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</si>
  <si>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</si>
  <si>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</si>
  <si>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</si>
  <si>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</si>
  <si>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</si>
  <si>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</si>
  <si>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</si>
  <si>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</si>
  <si>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</si>
  <si>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</si>
  <si>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</si>
  <si>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</si>
  <si>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</si>
  <si>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</si>
  <si>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</si>
  <si>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</si>
  <si>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</si>
  <si>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</si>
  <si>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</si>
  <si>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</si>
  <si>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</si>
  <si>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</si>
  <si>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</si>
  <si>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</si>
  <si>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</si>
  <si>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</si>
  <si>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</si>
  <si>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</si>
  <si>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</si>
  <si>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</si>
  <si>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</si>
  <si>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</si>
  <si>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</si>
  <si>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</si>
  <si>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</si>
  <si>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</si>
  <si>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</si>
  <si>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</si>
  <si>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</si>
  <si>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</si>
  <si>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</si>
  <si>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</si>
  <si>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</si>
  <si>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</si>
  <si>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</si>
  <si>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</si>
  <si>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</si>
  <si>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</si>
  <si>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</si>
  <si>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</si>
  <si>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</si>
  <si>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</si>
  <si>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</si>
  <si>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</si>
  <si>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</si>
  <si>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</si>
  <si>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</si>
  <si>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</si>
  <si>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</si>
  <si>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</si>
  <si>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</si>
  <si>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</si>
  <si>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</si>
  <si>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</si>
  <si>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</si>
  <si>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</si>
  <si>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</si>
  <si>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</si>
  <si>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</si>
  <si>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</si>
  <si>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</si>
  <si>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</si>
  <si>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</si>
  <si>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</si>
  <si>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</si>
  <si>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</si>
  <si>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</si>
  <si>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</si>
  <si>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</si>
  <si>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</si>
  <si>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</si>
  <si>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</si>
  <si>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</si>
  <si>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</si>
  <si>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</si>
  <si>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</si>
  <si>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</si>
  <si>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</si>
  <si>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</si>
  <si>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</si>
  <si>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</si>
  <si>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</si>
  <si>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</si>
  <si>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</si>
  <si>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</si>
  <si>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</si>
  <si>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</si>
  <si>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</si>
  <si>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</si>
  <si>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</si>
  <si>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</si>
  <si>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</si>
  <si>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</si>
  <si>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</si>
  <si>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</si>
  <si>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</si>
  <si>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</si>
  <si>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</si>
  <si>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</si>
  <si>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</si>
  <si>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</si>
  <si>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</si>
  <si>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</si>
  <si>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</si>
  <si>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</si>
  <si>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</si>
  <si>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</si>
  <si>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</si>
  <si>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</si>
  <si>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</si>
  <si>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</si>
  <si>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</si>
  <si>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</si>
  <si>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</si>
  <si>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</si>
  <si>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</si>
  <si>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</si>
  <si>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</si>
  <si>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</si>
  <si>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</si>
  <si>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</si>
  <si>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</si>
  <si>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</si>
  <si>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</si>
  <si>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</si>
  <si>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</si>
  <si>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</si>
  <si>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</si>
  <si>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</si>
  <si>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</si>
  <si>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</si>
  <si>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</si>
  <si>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</si>
  <si>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</si>
  <si>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</si>
  <si>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</si>
  <si>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</si>
  <si>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</si>
  <si>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</si>
  <si>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</si>
  <si>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</si>
  <si>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</si>
  <si>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</si>
  <si>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</si>
  <si>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</si>
  <si>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</si>
  <si>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</si>
  <si>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</si>
  <si>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</si>
  <si>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</si>
  <si>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</si>
  <si>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</si>
  <si>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</si>
  <si>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</si>
  <si>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</si>
  <si>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</si>
  <si>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</si>
  <si>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</si>
  <si>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</si>
  <si>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</si>
  <si>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</si>
  <si>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</si>
  <si>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</si>
  <si>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</si>
  <si>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</si>
  <si>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</si>
  <si>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</si>
  <si>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</si>
  <si>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</si>
  <si>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</si>
  <si>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</si>
  <si>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</si>
  <si>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</si>
  <si>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</si>
  <si>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</si>
  <si>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</si>
  <si>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</si>
  <si>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</si>
  <si>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</si>
  <si>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</si>
  <si>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</si>
  <si>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</si>
  <si>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</si>
  <si>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</si>
  <si>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</si>
  <si>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</si>
  <si>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</si>
  <si>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</si>
  <si>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</si>
  <si>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</si>
  <si>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</si>
  <si>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</si>
  <si>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</si>
  <si>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</si>
  <si>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</si>
  <si>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</si>
  <si>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</si>
  <si>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</si>
  <si>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</si>
  <si>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</si>
  <si>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</si>
  <si>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</si>
  <si>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</si>
  <si>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</si>
  <si>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</si>
  <si>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</si>
  <si>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</si>
  <si>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</si>
  <si>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</si>
  <si>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</si>
  <si>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</si>
  <si>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</si>
  <si>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</si>
  <si>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</si>
  <si>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</si>
  <si>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</si>
  <si>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</si>
  <si>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</si>
  <si>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</si>
  <si>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</si>
  <si>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</si>
  <si>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</si>
  <si>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</si>
  <si>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</si>
  <si>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</si>
  <si>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</si>
  <si>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</si>
  <si>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</si>
  <si>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</si>
  <si>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</si>
  <si>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</si>
  <si>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</si>
  <si>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</si>
  <si>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</si>
  <si>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</si>
  <si>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</si>
  <si>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</si>
  <si>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</si>
  <si>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</si>
  <si>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</si>
  <si>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</si>
  <si>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</si>
  <si>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</si>
  <si>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</si>
  <si>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</si>
  <si>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</si>
  <si>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</si>
  <si>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</si>
  <si>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</si>
  <si>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</si>
  <si>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</si>
  <si>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</si>
  <si>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</si>
  <si>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</si>
  <si>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</si>
  <si>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</si>
  <si>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</si>
  <si>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</si>
  <si>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</si>
  <si>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</si>
  <si>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</si>
  <si>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</si>
  <si>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</si>
  <si>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</si>
  <si>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</si>
  <si>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</si>
  <si>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</si>
  <si>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</si>
  <si>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</si>
  <si>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</si>
  <si>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</si>
  <si>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</si>
  <si>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</si>
  <si>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</si>
  <si>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</si>
  <si>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</si>
  <si>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</si>
  <si>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</si>
  <si>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</si>
  <si>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</si>
  <si>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</si>
  <si>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</si>
  <si>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</si>
  <si>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</si>
  <si>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</si>
  <si>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</si>
  <si>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</si>
  <si>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</si>
  <si>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</si>
  <si>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</si>
  <si>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</si>
  <si>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</si>
  <si>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</si>
  <si>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</si>
  <si>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</si>
  <si>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</si>
  <si>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</si>
  <si>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</si>
  <si>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</si>
  <si>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</si>
  <si>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</si>
  <si>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</si>
  <si>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</si>
  <si>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</si>
  <si>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</si>
  <si>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</si>
  <si>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</si>
  <si>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</si>
  <si>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</si>
  <si>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</si>
  <si>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</si>
  <si>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</si>
  <si>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</si>
  <si>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</si>
  <si>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</si>
  <si>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</si>
  <si>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</si>
  <si>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</si>
  <si>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</si>
  <si>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</si>
  <si>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</si>
  <si>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</si>
  <si>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</si>
  <si>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</si>
  <si>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</si>
  <si>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</si>
  <si>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</si>
  <si>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</si>
  <si>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</si>
  <si>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</si>
  <si>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</si>
  <si>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</si>
  <si>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</si>
  <si>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</si>
  <si>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</si>
  <si>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</si>
  <si>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</si>
  <si>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</si>
  <si>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</si>
  <si>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</si>
  <si>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</si>
  <si>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</si>
  <si>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</si>
  <si>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</si>
  <si>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</si>
  <si>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</si>
  <si>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</si>
  <si>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</si>
  <si>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</si>
  <si>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</si>
  <si>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</si>
  <si>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</si>
  <si>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</si>
  <si>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</si>
  <si>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</si>
  <si>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</si>
  <si>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</si>
  <si>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</si>
  <si>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</si>
  <si>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</si>
  <si>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</si>
  <si>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</si>
  <si>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</si>
  <si>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</si>
  <si>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</si>
  <si>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</si>
  <si>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</si>
  <si>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</si>
  <si>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</si>
  <si>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</si>
  <si>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</si>
  <si>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</si>
  <si>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</si>
  <si>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</si>
  <si>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</si>
  <si>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</si>
  <si>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</si>
  <si>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</si>
  <si>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</si>
  <si>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</si>
  <si>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</si>
  <si>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</si>
  <si>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</si>
  <si>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</si>
  <si>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</si>
  <si>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</si>
  <si>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</si>
  <si>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</si>
  <si>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</si>
  <si>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</si>
  <si>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</si>
  <si>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</si>
  <si>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</si>
  <si>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</si>
  <si>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</si>
  <si>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</si>
  <si>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</si>
  <si>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</si>
  <si>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</si>
  <si>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</si>
  <si>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</si>
  <si>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</si>
  <si>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</si>
  <si>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</si>
  <si>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</si>
  <si>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</si>
  <si>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</si>
  <si>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</si>
  <si>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</si>
  <si>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</si>
  <si>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</si>
  <si>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</si>
  <si>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</si>
  <si>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</si>
  <si>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</si>
  <si>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</si>
  <si>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</si>
  <si>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</si>
  <si>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</si>
  <si>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</si>
  <si>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</si>
  <si>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</si>
  <si>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</si>
  <si>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</si>
  <si>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</si>
  <si>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</si>
  <si>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</si>
  <si>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</si>
  <si>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</si>
  <si>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</si>
  <si>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</si>
  <si>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</si>
  <si>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</si>
  <si>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</si>
  <si>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</si>
  <si>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</si>
  <si>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</si>
  <si>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</si>
  <si>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</si>
  <si>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</si>
  <si>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</si>
  <si>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</si>
  <si>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</si>
  <si>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</si>
  <si>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</si>
  <si>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</si>
  <si>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</si>
  <si>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</si>
  <si>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</si>
  <si>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</si>
  <si>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</si>
  <si>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</si>
  <si>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</si>
  <si>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</si>
  <si>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</si>
  <si>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</si>
  <si>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</si>
  <si>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</si>
  <si>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</si>
  <si>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</si>
  <si>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</si>
  <si>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</si>
  <si>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</si>
  <si>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</si>
  <si>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</si>
  <si>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</si>
  <si>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</si>
  <si>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</si>
  <si>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</si>
  <si>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</si>
  <si>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</si>
  <si>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</si>
  <si>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</si>
  <si>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</si>
  <si>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</si>
  <si>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</si>
  <si>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</si>
  <si>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</si>
  <si>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</si>
  <si>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</si>
  <si>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</si>
  <si>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</si>
  <si>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</si>
  <si>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</si>
  <si>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</si>
  <si>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</si>
  <si>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</si>
  <si>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</si>
  <si>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</si>
  <si>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</si>
  <si>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</si>
  <si>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</si>
  <si>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</si>
  <si>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</si>
  <si>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</si>
  <si>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</si>
  <si>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</si>
  <si>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</si>
  <si>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</si>
  <si>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</si>
  <si>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</si>
  <si>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</si>
  <si>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</si>
  <si>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</si>
  <si>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</si>
  <si>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</si>
  <si>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</si>
  <si>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</si>
  <si>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</si>
  <si>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</si>
  <si>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</si>
  <si>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</si>
  <si>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</si>
  <si>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</si>
  <si>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</si>
  <si>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</si>
  <si>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</si>
  <si>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</si>
  <si>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</si>
  <si>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</si>
  <si>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</si>
  <si>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</si>
  <si>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</si>
  <si>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</si>
  <si>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</si>
  <si>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</si>
  <si>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</si>
  <si>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</si>
  <si>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</si>
  <si>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</si>
  <si>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</si>
  <si>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</si>
  <si>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</si>
  <si>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</si>
  <si>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</si>
  <si>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</si>
  <si>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</si>
  <si>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</si>
  <si>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</si>
  <si>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</si>
  <si>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</si>
  <si>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</si>
  <si>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</si>
  <si>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</si>
  <si>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</si>
  <si>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</si>
  <si>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</si>
  <si>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</si>
  <si>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</si>
  <si>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</si>
  <si>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</si>
  <si>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</si>
  <si>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</si>
  <si>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</si>
  <si>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</si>
  <si>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</si>
  <si>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</si>
  <si>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</si>
  <si>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</si>
  <si>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</si>
  <si>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</si>
  <si>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</si>
  <si>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</si>
  <si>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</si>
  <si>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</si>
  <si>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</si>
  <si>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</si>
  <si>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</si>
  <si>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</si>
  <si>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</si>
  <si>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</si>
  <si>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</si>
  <si>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</si>
  <si>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</si>
  <si>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</si>
  <si>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</si>
  <si>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</si>
  <si>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</si>
  <si>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</si>
  <si>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</si>
  <si>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</si>
  <si>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</si>
  <si>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</si>
  <si>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</si>
  <si>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</si>
  <si>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</si>
  <si>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</si>
  <si>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</si>
  <si>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</si>
  <si>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</si>
  <si>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</si>
  <si>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</si>
  <si>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</si>
  <si>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</si>
  <si>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</si>
  <si>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</si>
  <si>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</si>
  <si>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</si>
  <si>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</si>
  <si>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</si>
  <si>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</si>
  <si>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</si>
  <si>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</si>
  <si>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</si>
  <si>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</si>
  <si>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</si>
  <si>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</si>
  <si>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</si>
  <si>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</si>
  <si>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</si>
  <si>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</si>
  <si>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</si>
  <si>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</si>
  <si>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</si>
  <si>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</si>
  <si>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</si>
  <si>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</si>
  <si>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</si>
  <si>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</si>
  <si>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</si>
  <si>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</si>
  <si>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</si>
  <si>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</si>
  <si>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</si>
  <si>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</si>
  <si>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</si>
  <si>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</si>
  <si>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</si>
  <si>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</si>
  <si>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</si>
  <si>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</si>
  <si>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</si>
  <si>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</si>
  <si>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</si>
  <si>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</si>
  <si>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</si>
  <si>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</si>
  <si>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</si>
  <si>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</si>
  <si>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</si>
  <si>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</si>
  <si>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</si>
  <si>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</si>
  <si>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</si>
  <si>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</si>
  <si>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</si>
  <si>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</si>
  <si>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</si>
  <si>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</si>
  <si>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</si>
  <si>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</si>
  <si>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</si>
  <si>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</si>
  <si>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</si>
  <si>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</si>
  <si>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</si>
  <si>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</si>
  <si>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</si>
  <si>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</si>
  <si>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</si>
  <si>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</si>
  <si>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</si>
  <si>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</si>
  <si>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</si>
  <si>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</si>
  <si>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</si>
  <si>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</si>
  <si>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</si>
  <si>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</si>
  <si>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</si>
  <si>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</si>
  <si>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</si>
  <si>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</si>
  <si>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</si>
  <si>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</si>
  <si>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</si>
  <si>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</si>
  <si>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</si>
  <si>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</si>
  <si>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</si>
  <si>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</si>
  <si>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</si>
  <si>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</si>
  <si>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</si>
  <si>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</si>
  <si>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</si>
  <si>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</si>
  <si>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</si>
  <si>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</si>
  <si>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</si>
  <si>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</si>
  <si>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</si>
  <si>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</si>
  <si>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</si>
  <si>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</si>
  <si>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</si>
  <si>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</si>
  <si>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</si>
  <si>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</si>
  <si>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</si>
  <si>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</si>
  <si>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</si>
  <si>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</si>
  <si>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</si>
  <si>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</si>
  <si>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</si>
  <si>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</si>
  <si>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</si>
  <si>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</si>
  <si>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</si>
  <si>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</si>
  <si>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</si>
  <si>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</si>
  <si>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</si>
  <si>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</si>
  <si>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</si>
  <si>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</si>
  <si>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</si>
  <si>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</si>
  <si>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</si>
  <si>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</si>
  <si>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</si>
  <si>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</si>
  <si>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</si>
  <si>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</si>
  <si>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</si>
  <si>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</si>
  <si>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</si>
  <si>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</si>
  <si>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</si>
  <si>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</si>
  <si>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</si>
  <si>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</si>
  <si>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</si>
  <si>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</si>
  <si>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</si>
  <si>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</si>
  <si>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</si>
  <si>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</si>
  <si>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</si>
  <si>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</si>
  <si>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</si>
  <si>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</si>
  <si>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</si>
  <si>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</si>
  <si>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</si>
  <si>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</si>
  <si>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</si>
  <si>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</si>
  <si>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</si>
  <si>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</si>
  <si>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</si>
  <si>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</si>
  <si>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</si>
  <si>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</si>
  <si>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</si>
  <si>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</si>
  <si>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</si>
  <si>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</si>
  <si>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</si>
  <si>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</si>
  <si>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</si>
  <si>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</si>
  <si>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</si>
  <si>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</si>
  <si>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</si>
  <si>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</si>
  <si>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</si>
  <si>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</si>
  <si>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</si>
  <si>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</si>
  <si>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</si>
  <si>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</si>
  <si>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</si>
  <si>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</si>
  <si>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</si>
  <si>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</si>
  <si>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</si>
  <si>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</si>
  <si>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</si>
  <si>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</si>
  <si>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</si>
  <si>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</si>
  <si>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</si>
  <si>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</si>
  <si>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</si>
  <si>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</si>
  <si>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</si>
  <si>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</si>
  <si>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</si>
  <si>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</si>
  <si>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</si>
  <si>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</si>
  <si>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</si>
  <si>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</si>
  <si>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</si>
  <si>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</si>
  <si>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</si>
  <si>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</si>
  <si>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</si>
  <si>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</si>
  <si>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</si>
  <si>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</si>
  <si>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</si>
  <si>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</si>
  <si>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</si>
  <si>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</si>
  <si>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</si>
  <si>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</si>
  <si>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</si>
  <si>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</si>
  <si>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</si>
  <si>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</si>
  <si>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</si>
  <si>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</si>
  <si>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</si>
  <si>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</si>
  <si>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</si>
  <si>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</si>
  <si>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</si>
  <si>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</si>
  <si>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</si>
  <si>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</si>
  <si>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</si>
  <si>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</si>
  <si>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</si>
  <si>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</si>
  <si>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</si>
  <si>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</si>
  <si>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</si>
  <si>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</si>
  <si>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</si>
  <si>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</si>
  <si>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</si>
  <si>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</si>
  <si>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</si>
  <si>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</si>
  <si>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</si>
  <si>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</si>
  <si>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</si>
  <si>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</si>
  <si>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</si>
  <si>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</si>
  <si>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</si>
  <si>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</si>
  <si>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</si>
  <si>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</si>
  <si>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</si>
  <si>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</si>
  <si>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</si>
  <si>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</si>
  <si>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</si>
  <si>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</si>
  <si>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</si>
  <si>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</si>
  <si>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</si>
  <si>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</si>
  <si>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</si>
  <si>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</si>
  <si>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</si>
  <si>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</si>
  <si>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</si>
  <si>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</si>
  <si>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</si>
  <si>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</si>
  <si>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</si>
  <si>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</si>
  <si>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</si>
  <si>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</si>
  <si>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</si>
  <si>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</si>
  <si>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</si>
  <si>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</si>
  <si>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</si>
  <si>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</si>
  <si>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</si>
  <si>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</si>
  <si>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</si>
  <si>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</si>
  <si>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</si>
  <si>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</si>
  <si>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</si>
  <si>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</si>
  <si>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</si>
  <si>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</si>
  <si>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</si>
  <si>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</si>
  <si>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</si>
  <si>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</si>
  <si>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</si>
  <si>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</si>
  <si>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</si>
  <si>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</si>
  <si>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</si>
  <si>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</si>
  <si>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</si>
  <si>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</si>
  <si>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</si>
  <si>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</si>
  <si>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</si>
  <si>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</si>
  <si>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</si>
  <si>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</si>
  <si>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</si>
  <si>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</si>
  <si>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</si>
  <si>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</si>
  <si>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</si>
  <si>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</si>
  <si>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</si>
  <si>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</si>
  <si>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</si>
  <si>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</si>
  <si>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</si>
  <si>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</si>
  <si>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</si>
  <si>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</si>
  <si>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</si>
  <si>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</si>
  <si>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</si>
  <si>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</si>
  <si>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</si>
  <si>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</si>
  <si>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</si>
  <si>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</si>
  <si>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</si>
  <si>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</si>
  <si>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</si>
  <si>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</si>
  <si>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</si>
  <si>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</si>
  <si>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</si>
  <si>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</si>
  <si>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</si>
  <si>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</si>
  <si>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</si>
  <si>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</si>
  <si>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</si>
  <si>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</si>
  <si>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</si>
  <si>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</si>
  <si>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</si>
  <si>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</si>
  <si>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</si>
  <si>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</si>
  <si>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</si>
  <si>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</si>
  <si>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</si>
  <si>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</si>
  <si>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</si>
  <si>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</si>
  <si>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</si>
  <si>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</si>
  <si>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</si>
  <si>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</si>
  <si>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</si>
  <si>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</si>
  <si>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</si>
  <si>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</si>
  <si>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</si>
  <si>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</si>
  <si>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</si>
  <si>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</si>
  <si>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</si>
  <si>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</si>
  <si>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</si>
  <si>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</si>
  <si>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</si>
  <si>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</si>
  <si>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</si>
  <si>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</si>
  <si>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</si>
  <si>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</si>
  <si>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</si>
  <si>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</si>
  <si>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</si>
  <si>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</si>
  <si>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</si>
  <si>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</si>
  <si>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</si>
  <si>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</si>
  <si>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</si>
  <si>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</si>
  <si>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</si>
  <si>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</si>
  <si>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</si>
  <si>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</si>
  <si>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</si>
  <si>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</si>
  <si>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</si>
  <si>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</si>
  <si>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</si>
  <si>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</si>
  <si>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</si>
  <si>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</si>
  <si>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</si>
  <si>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</si>
  <si>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</si>
  <si>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</si>
  <si>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</si>
  <si>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</si>
  <si>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</si>
  <si>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</si>
  <si>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</si>
  <si>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</si>
  <si>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</si>
  <si>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</si>
  <si>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</si>
  <si>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</si>
  <si>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</si>
  <si>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</si>
  <si>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</si>
  <si>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</si>
  <si>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</si>
  <si>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</si>
  <si>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</si>
  <si>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</si>
  <si>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</si>
  <si>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</si>
  <si>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</si>
  <si>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</si>
  <si>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</si>
  <si>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</si>
  <si>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</si>
  <si>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</si>
  <si>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</si>
  <si>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</si>
  <si>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</si>
  <si>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</si>
  <si>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</si>
  <si>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</si>
  <si>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</si>
  <si>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</si>
  <si>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</si>
  <si>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</si>
  <si>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</si>
  <si>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</si>
  <si>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</si>
  <si>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</si>
  <si>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</si>
  <si>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</si>
  <si>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</si>
  <si>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</si>
  <si>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</si>
  <si>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</si>
  <si>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</si>
  <si>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</si>
  <si>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</si>
  <si>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</si>
  <si>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</si>
  <si>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</si>
  <si>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</si>
  <si>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</si>
  <si>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</si>
  <si>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</si>
  <si>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</si>
  <si>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</si>
  <si>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</si>
  <si>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</si>
  <si>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</si>
  <si>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</si>
  <si>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</si>
  <si>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</si>
  <si>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</si>
  <si>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</si>
  <si>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</si>
  <si>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</si>
  <si>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</si>
  <si>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</si>
  <si>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</si>
  <si>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</si>
  <si>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</si>
  <si>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</si>
  <si>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</si>
  <si>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</si>
  <si>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</si>
  <si>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</si>
  <si>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</si>
  <si>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</si>
  <si>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</si>
  <si>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</si>
  <si>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</si>
  <si>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</si>
  <si>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</si>
  <si>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</si>
  <si>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</si>
  <si>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</si>
  <si>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</si>
  <si>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</si>
  <si>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</si>
  <si>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</si>
  <si>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</si>
  <si>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</si>
  <si>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</si>
  <si>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</si>
  <si>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</si>
  <si>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</si>
  <si>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</si>
  <si>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</si>
  <si>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</si>
  <si>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</si>
  <si>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</si>
  <si>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</si>
  <si>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</si>
  <si>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</si>
  <si>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</si>
  <si>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</si>
  <si>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</si>
  <si>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</si>
  <si>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</si>
  <si>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</si>
  <si>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</si>
  <si>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</si>
  <si>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</si>
  <si>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</si>
  <si>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</si>
  <si>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</si>
  <si>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</si>
  <si>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</si>
  <si>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</si>
  <si>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</si>
  <si>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</si>
  <si>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</si>
  <si>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</si>
  <si>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</si>
  <si>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</si>
  <si>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</si>
  <si>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</si>
  <si>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</si>
  <si>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</si>
  <si>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</si>
  <si>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</si>
  <si>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</si>
  <si>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</si>
  <si>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</si>
  <si>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</si>
  <si>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</si>
  <si>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</si>
  <si>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</si>
  <si>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</si>
  <si>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</si>
  <si>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</si>
  <si>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</si>
  <si>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</si>
  <si>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</si>
  <si>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</si>
  <si>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</si>
  <si>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</si>
  <si>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</si>
  <si>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</si>
  <si>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</si>
  <si>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</si>
  <si>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</si>
  <si>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</si>
  <si>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</si>
  <si>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</si>
  <si>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</si>
  <si>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</si>
  <si>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</si>
  <si>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</si>
  <si>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</si>
  <si>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</si>
  <si>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</si>
  <si>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</si>
  <si>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</si>
  <si>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</si>
  <si>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</si>
  <si>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</si>
  <si>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</si>
  <si>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</si>
  <si>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</si>
  <si>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</si>
  <si>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</si>
  <si>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</si>
  <si>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</si>
  <si>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</si>
  <si>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</si>
  <si>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</si>
  <si>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</si>
  <si>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</si>
  <si>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</si>
  <si>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</si>
  <si>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</si>
  <si>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</si>
  <si>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</si>
  <si>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</si>
  <si>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</si>
  <si>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</si>
  <si>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</si>
  <si>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</si>
  <si>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</si>
  <si>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</si>
  <si>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</si>
  <si>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</si>
  <si>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</si>
  <si>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</si>
  <si>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</si>
  <si>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</si>
  <si>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</si>
  <si>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</si>
  <si>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</si>
  <si>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</si>
  <si>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</si>
  <si>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</si>
  <si>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</si>
  <si>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</si>
  <si>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</si>
  <si>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</si>
  <si>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</si>
  <si>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</si>
  <si>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</si>
  <si>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</si>
  <si>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</si>
  <si>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</si>
  <si>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</si>
  <si>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</si>
  <si>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</si>
  <si>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</si>
  <si>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</si>
  <si>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</si>
  <si>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</si>
  <si>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</si>
  <si>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</si>
  <si>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</si>
  <si>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</si>
  <si>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</si>
  <si>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</si>
  <si>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</si>
  <si>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</si>
  <si>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</si>
  <si>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</si>
  <si>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</si>
  <si>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</si>
  <si>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</si>
  <si>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</si>
  <si>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</si>
  <si>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</si>
  <si>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</si>
  <si>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</si>
  <si>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</si>
  <si>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</si>
  <si>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</si>
  <si>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</si>
  <si>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</si>
  <si>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</si>
  <si>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</si>
  <si>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</si>
  <si>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</si>
  <si>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</si>
  <si>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</si>
  <si>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</si>
  <si>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</si>
  <si>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</si>
  <si>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</si>
  <si>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</si>
  <si>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</si>
  <si>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</si>
  <si>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</si>
  <si>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</si>
  <si>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</si>
  <si>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</si>
  <si>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</si>
  <si>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</si>
  <si>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</si>
  <si>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</si>
  <si>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</si>
  <si>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</si>
  <si>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</si>
  <si>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</si>
  <si>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</si>
  <si>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</si>
  <si>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</si>
  <si>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</si>
  <si>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</si>
  <si>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</si>
  <si>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</si>
  <si>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</si>
  <si>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</si>
  <si>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</si>
  <si>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</si>
  <si>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</si>
  <si>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</si>
  <si>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</si>
  <si>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</si>
  <si>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</si>
  <si>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</si>
  <si>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</si>
  <si>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</si>
  <si>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</si>
  <si>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</si>
  <si>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</si>
  <si>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</si>
  <si>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</si>
  <si>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</si>
  <si>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</si>
  <si>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</si>
  <si>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</si>
  <si>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</si>
  <si>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</si>
  <si>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</si>
  <si>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</si>
  <si>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</si>
  <si>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</si>
  <si>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</si>
  <si>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</si>
  <si>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</si>
  <si>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</si>
  <si>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</si>
  <si>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</si>
  <si>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</si>
  <si>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</si>
  <si>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</si>
  <si>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</si>
  <si>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</si>
  <si>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</si>
  <si>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</si>
  <si>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</si>
  <si>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</si>
  <si>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</si>
  <si>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</si>
  <si>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</si>
  <si>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</si>
  <si>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</si>
  <si>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</si>
  <si>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</si>
  <si>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</si>
  <si>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</si>
  <si>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</si>
  <si>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</si>
  <si>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</si>
  <si>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</si>
  <si>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</si>
  <si>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</si>
  <si>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</si>
  <si>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</si>
  <si>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</si>
  <si>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</si>
  <si>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</si>
  <si>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</si>
  <si>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</si>
  <si>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</si>
  <si>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</si>
  <si>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</si>
  <si>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</si>
  <si>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</si>
  <si>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</si>
  <si>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</si>
  <si>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</si>
  <si>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</si>
  <si>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</si>
  <si>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</si>
  <si>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</si>
  <si>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</si>
  <si>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</si>
  <si>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</si>
  <si>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</si>
  <si>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</si>
  <si>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</si>
  <si>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</si>
  <si>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</si>
  <si>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</si>
  <si>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</si>
  <si>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</si>
  <si>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</si>
  <si>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</si>
  <si>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</si>
  <si>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</si>
  <si>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</si>
  <si>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</si>
  <si>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</si>
  <si>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</si>
  <si>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</si>
  <si>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</si>
  <si>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</si>
  <si>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</si>
  <si>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</si>
  <si>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</si>
  <si>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</si>
  <si>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</si>
  <si>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</si>
  <si>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</si>
  <si>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</si>
  <si>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</si>
  <si>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</si>
  <si>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</si>
  <si>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</si>
  <si>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</si>
  <si>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</si>
  <si>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</si>
  <si>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</si>
  <si>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</si>
  <si>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</si>
  <si>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</si>
  <si>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</si>
  <si>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</si>
  <si>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</si>
  <si>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</si>
  <si>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</si>
  <si>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</si>
  <si>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</si>
  <si>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</si>
  <si>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</si>
  <si>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</si>
  <si>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</si>
  <si>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</si>
  <si>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</si>
  <si>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</si>
  <si>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</si>
  <si>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</si>
  <si>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</si>
  <si>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</si>
  <si>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</si>
  <si>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</si>
  <si>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</si>
  <si>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</si>
  <si>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</si>
  <si>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</si>
  <si>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</si>
  <si>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</si>
  <si>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</si>
  <si>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</si>
  <si>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</si>
  <si>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</si>
  <si>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</si>
  <si>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</si>
  <si>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</si>
  <si>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</si>
  <si>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</si>
  <si>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</si>
  <si>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</si>
  <si>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</si>
  <si>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</si>
  <si>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</si>
  <si>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</si>
  <si>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</si>
  <si>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</si>
  <si>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</si>
  <si>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</si>
  <si>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</si>
  <si>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</si>
  <si>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</si>
  <si>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</si>
  <si>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</si>
  <si>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</si>
  <si>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</si>
  <si>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</si>
  <si>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</si>
  <si>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</si>
  <si>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</si>
  <si>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</si>
  <si>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</si>
  <si>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</si>
  <si>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</si>
  <si>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</si>
  <si>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</si>
  <si>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</si>
  <si>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</si>
  <si>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</si>
  <si>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</si>
  <si>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</si>
  <si>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</si>
  <si>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</si>
  <si>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</si>
  <si>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</si>
  <si>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</si>
  <si>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</si>
  <si>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</si>
  <si>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</si>
  <si>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</si>
  <si>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</si>
  <si>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</si>
  <si>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</si>
  <si>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</si>
  <si>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</si>
  <si>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</si>
  <si>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</si>
  <si>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</si>
  <si>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</si>
  <si>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</si>
  <si>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</si>
  <si>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</si>
  <si>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</si>
  <si>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</si>
  <si>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</si>
  <si>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</si>
  <si>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</si>
  <si>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</si>
  <si>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</si>
  <si>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</si>
  <si>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</si>
  <si>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</si>
  <si>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</si>
  <si>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</si>
  <si>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</si>
  <si>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</si>
  <si>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</si>
  <si>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</si>
  <si>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</si>
  <si>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</si>
  <si>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</si>
  <si>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</si>
  <si>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</si>
  <si>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</si>
  <si>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</si>
  <si>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</si>
  <si>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</si>
  <si>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</si>
  <si>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</si>
  <si>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</si>
  <si>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</si>
  <si>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</si>
  <si>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</si>
  <si>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</si>
  <si>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</si>
  <si>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</si>
  <si>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</si>
  <si>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</si>
  <si>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</si>
  <si>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</si>
  <si>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</si>
  <si>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</si>
  <si>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</si>
  <si>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</si>
  <si>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</si>
  <si>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</si>
  <si>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</si>
  <si>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</si>
  <si>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</si>
  <si>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</si>
  <si>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</si>
  <si>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</si>
  <si>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</si>
  <si>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</si>
  <si>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</si>
  <si>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</si>
  <si>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</si>
  <si>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</si>
  <si>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</si>
  <si>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</si>
  <si>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</si>
  <si>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</si>
  <si>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</si>
  <si>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</si>
  <si>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</si>
  <si>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</si>
  <si>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</si>
  <si>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</si>
  <si>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</si>
  <si>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</si>
  <si>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</si>
  <si>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</si>
  <si>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</si>
  <si>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</si>
  <si>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</si>
  <si>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</si>
  <si>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</si>
  <si>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</si>
  <si>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</si>
  <si>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</si>
  <si>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</si>
  <si>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</si>
  <si>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</si>
  <si>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</si>
  <si>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</si>
  <si>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</si>
  <si>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</si>
  <si>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</si>
  <si>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</si>
  <si>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</si>
  <si>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</si>
  <si>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</si>
  <si>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</si>
  <si>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</si>
  <si>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</si>
  <si>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</si>
  <si>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</si>
  <si>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</si>
  <si>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</si>
  <si>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</si>
  <si>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</si>
  <si>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</si>
  <si>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</si>
  <si>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</si>
  <si>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</si>
  <si>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</si>
  <si>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</si>
  <si>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</si>
  <si>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</si>
  <si>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</si>
  <si>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</si>
  <si>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</si>
  <si>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</si>
  <si>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</si>
  <si>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</si>
  <si>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</si>
  <si>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</si>
  <si>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</si>
  <si>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</si>
  <si>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</si>
  <si>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</si>
  <si>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</si>
  <si>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</si>
  <si>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</si>
  <si>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</si>
  <si>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</si>
  <si>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</si>
  <si>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</si>
  <si>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</si>
  <si>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</si>
  <si>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</si>
  <si>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</si>
  <si>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</si>
  <si>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</si>
  <si>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</si>
  <si>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</si>
  <si>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</si>
  <si>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</si>
  <si>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</si>
  <si>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</si>
  <si>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</si>
  <si>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</si>
  <si>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</si>
  <si>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</si>
  <si>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</si>
  <si>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</si>
  <si>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</si>
  <si>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</si>
  <si>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</si>
  <si>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</si>
  <si>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</si>
  <si>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</si>
  <si>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</si>
  <si>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</si>
  <si>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</si>
  <si>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</si>
  <si>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</si>
  <si>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</si>
  <si>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</si>
  <si>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</si>
  <si>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</si>
  <si>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</si>
  <si>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</si>
  <si>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</si>
  <si>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</si>
  <si>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</si>
  <si>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</si>
  <si>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</si>
  <si>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</si>
  <si>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</si>
  <si>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</si>
  <si>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</si>
  <si>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</si>
  <si>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</si>
  <si>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</si>
  <si>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</si>
  <si>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</si>
  <si>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</si>
  <si>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</si>
  <si>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</si>
  <si>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</si>
  <si>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</si>
  <si>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</si>
  <si>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</si>
  <si>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</si>
  <si>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</si>
  <si>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</si>
  <si>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</si>
  <si>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</si>
  <si>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</si>
  <si>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</si>
  <si>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</si>
  <si>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</si>
  <si>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</si>
  <si>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</si>
  <si>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</si>
  <si>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</si>
  <si>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</si>
  <si>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</si>
  <si>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</si>
  <si>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</si>
  <si>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</si>
  <si>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</si>
  <si>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</si>
  <si>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</si>
  <si>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</si>
  <si>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</si>
  <si>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</si>
  <si>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</si>
  <si>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</si>
  <si>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</si>
  <si>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</si>
  <si>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</si>
  <si>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</si>
  <si>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</si>
  <si>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</si>
  <si>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</si>
  <si>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</si>
  <si>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</si>
  <si>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</si>
  <si>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</si>
  <si>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</si>
  <si>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</si>
  <si>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</si>
  <si>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</si>
  <si>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</si>
  <si>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</si>
  <si>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</si>
  <si>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</si>
  <si>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</si>
  <si>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</si>
  <si>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</si>
  <si>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</si>
  <si>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</si>
  <si>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</si>
  <si>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</si>
  <si>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</si>
  <si>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</si>
  <si>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</si>
  <si>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</si>
  <si>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</si>
  <si>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</si>
  <si>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</si>
  <si>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</si>
  <si>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</si>
  <si>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</si>
  <si>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</si>
  <si>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</si>
  <si>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</si>
  <si>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</si>
  <si>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</si>
  <si>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</si>
  <si>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</si>
  <si>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</si>
  <si>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</si>
  <si>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</si>
  <si>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</si>
  <si>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</si>
  <si>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</si>
  <si>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</si>
  <si>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</si>
  <si>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</si>
  <si>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</si>
  <si>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</si>
  <si>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</si>
  <si>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</si>
  <si>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</si>
  <si>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</si>
  <si>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</si>
  <si>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</si>
  <si>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</si>
  <si>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</si>
  <si>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</si>
  <si>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</si>
  <si>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</si>
  <si>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</si>
  <si>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</si>
  <si>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</si>
  <si>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</si>
  <si>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</si>
  <si>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</si>
  <si>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</si>
  <si>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</si>
  <si>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</si>
  <si>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</si>
  <si>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</si>
  <si>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</si>
  <si>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</si>
  <si>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</si>
  <si>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</si>
  <si>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</si>
  <si>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</si>
  <si>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</si>
  <si>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</si>
  <si>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</si>
  <si>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</si>
  <si>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</si>
  <si>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</si>
  <si>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</si>
  <si>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</si>
  <si>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</si>
  <si>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</si>
  <si>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</si>
  <si>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</si>
  <si>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</si>
  <si>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</si>
  <si>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</si>
  <si>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</si>
  <si>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</si>
  <si>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</si>
  <si>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</si>
  <si>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</si>
  <si>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</si>
  <si>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</si>
  <si>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</si>
  <si>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</si>
  <si>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</si>
  <si>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</si>
  <si>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</si>
  <si>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</si>
  <si>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</si>
  <si>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</si>
  <si>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</si>
  <si>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</si>
  <si>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</si>
  <si>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</si>
  <si>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</si>
  <si>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</si>
  <si>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</si>
  <si>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</si>
  <si>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</si>
  <si>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</si>
  <si>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</si>
  <si>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</si>
  <si>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</si>
  <si>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</si>
  <si>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</si>
  <si>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</si>
  <si>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</si>
  <si>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</si>
  <si>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</si>
  <si>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</si>
  <si>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</si>
  <si>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</si>
  <si>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</si>
  <si>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</si>
  <si>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</si>
  <si>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</si>
  <si>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</si>
  <si>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</si>
  <si>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</si>
  <si>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</si>
  <si>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</si>
  <si>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</si>
  <si>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</si>
  <si>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</si>
  <si>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</si>
  <si>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</si>
  <si>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</si>
  <si>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</si>
  <si>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</si>
  <si>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</si>
  <si>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</si>
  <si>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</si>
  <si>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</si>
  <si>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</si>
  <si>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</si>
  <si>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</si>
  <si>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</si>
  <si>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</si>
  <si>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</si>
  <si>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</si>
  <si>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</si>
  <si>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</si>
  <si>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</si>
  <si>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</si>
  <si>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</si>
  <si>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</si>
  <si>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</si>
  <si>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</si>
  <si>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</si>
  <si>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</si>
  <si>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</si>
  <si>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</si>
  <si>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</si>
  <si>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</si>
  <si>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</si>
  <si>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</si>
  <si>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</si>
  <si>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</si>
  <si>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</si>
  <si>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</si>
  <si>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</si>
  <si>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</si>
  <si>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</si>
  <si>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</si>
  <si>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</si>
  <si>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</si>
  <si>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</si>
  <si>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</si>
  <si>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</si>
  <si>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</si>
  <si>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</si>
  <si>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</si>
  <si>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</si>
  <si>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</si>
  <si>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</si>
  <si>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</si>
  <si>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</si>
  <si>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</si>
  <si>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</si>
  <si>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</si>
  <si>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</si>
  <si>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</si>
  <si>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</si>
  <si>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</si>
  <si>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</si>
  <si>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</si>
  <si>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</si>
  <si>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</si>
  <si>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</si>
  <si>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</si>
  <si>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</si>
  <si>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</si>
  <si>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</si>
  <si>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</si>
  <si>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</si>
  <si>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</si>
  <si>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</si>
  <si>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</si>
  <si>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</si>
  <si>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</si>
  <si>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</si>
  <si>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</si>
  <si>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</si>
  <si>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</si>
  <si>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</si>
  <si>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</si>
  <si>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</si>
  <si>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</si>
  <si>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</si>
  <si>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</si>
  <si>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</si>
  <si>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</si>
  <si>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</si>
  <si>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</si>
  <si>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</si>
  <si>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</si>
  <si>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</si>
  <si>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</si>
  <si>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</si>
  <si>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</si>
  <si>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</si>
  <si>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</si>
  <si>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</si>
  <si>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</si>
  <si>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</si>
  <si>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</si>
  <si>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</si>
  <si>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</si>
  <si>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</si>
  <si>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</si>
  <si>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</si>
  <si>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</si>
  <si>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</si>
  <si>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</si>
  <si>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</si>
  <si>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</si>
  <si>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</si>
  <si>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</si>
  <si>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</si>
  <si>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</si>
  <si>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</si>
  <si>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</si>
  <si>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</si>
  <si>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</si>
  <si>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</si>
  <si>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</si>
  <si>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</si>
  <si>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</si>
  <si>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</si>
  <si>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</si>
  <si>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</si>
  <si>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</si>
  <si>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</si>
  <si>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</si>
  <si>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</si>
  <si>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</si>
  <si>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</si>
  <si>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</si>
  <si>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</si>
  <si>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</si>
  <si>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</si>
  <si>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</si>
  <si>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</si>
  <si>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</si>
  <si>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</si>
  <si>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</si>
  <si>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</si>
  <si>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</si>
  <si>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</si>
  <si>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</si>
  <si>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</si>
  <si>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</si>
  <si>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</si>
  <si>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</si>
  <si>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</si>
  <si>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</si>
  <si>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</si>
  <si>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</si>
  <si>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</si>
  <si>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</si>
  <si>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</si>
  <si>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</si>
  <si>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</si>
  <si>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</si>
  <si>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</si>
  <si>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</si>
  <si>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</si>
  <si>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</si>
  <si>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</si>
  <si>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</si>
  <si>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</si>
  <si>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</si>
  <si>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</si>
  <si>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</si>
  <si>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</si>
  <si>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</si>
  <si>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</si>
  <si>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</si>
  <si>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</si>
  <si>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</si>
  <si>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</si>
  <si>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</si>
  <si>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</si>
  <si>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</si>
  <si>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</si>
  <si>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</si>
  <si>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</si>
  <si>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</si>
  <si>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</si>
  <si>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</si>
  <si>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</si>
  <si>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</si>
  <si>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</si>
  <si>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</si>
  <si>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</si>
  <si>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</si>
  <si>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</si>
  <si>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</si>
  <si>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</si>
  <si>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</si>
  <si>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</si>
  <si>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</si>
  <si>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</si>
  <si>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</si>
  <si>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</si>
  <si>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</si>
  <si>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</si>
  <si>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</si>
  <si>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</si>
  <si>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</si>
  <si>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</si>
  <si>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</si>
  <si>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</si>
  <si>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</si>
  <si>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</si>
  <si>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</si>
  <si>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</si>
  <si>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</si>
  <si>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</si>
  <si>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</si>
  <si>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</si>
  <si>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</si>
  <si>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</si>
  <si>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</si>
  <si>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</si>
  <si>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</si>
  <si>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</si>
  <si>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</si>
  <si>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</si>
  <si>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</si>
  <si>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</si>
  <si>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</si>
  <si>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</si>
  <si>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</si>
  <si>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</si>
  <si>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</si>
  <si>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</si>
  <si>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</si>
  <si>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</si>
  <si>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</si>
  <si>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</si>
  <si>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</si>
  <si>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</si>
  <si>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</si>
  <si>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</si>
  <si>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</si>
  <si>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</si>
  <si>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</si>
  <si>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</si>
  <si>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</si>
  <si>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</si>
  <si>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</si>
  <si>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</si>
  <si>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</si>
  <si>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</si>
  <si>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</si>
  <si>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</si>
  <si>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</si>
  <si>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</si>
  <si>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</si>
  <si>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</si>
  <si>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</si>
  <si>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</si>
  <si>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</si>
  <si>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</si>
  <si>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</si>
  <si>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</si>
  <si>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</si>
  <si>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</si>
  <si>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</si>
  <si>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</si>
  <si>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</si>
  <si>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</si>
  <si>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</si>
  <si>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</si>
  <si>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</si>
  <si>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</si>
  <si>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</si>
  <si>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</si>
  <si>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</si>
  <si>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</si>
  <si>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</si>
  <si>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</si>
  <si>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</si>
  <si>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</si>
  <si>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</si>
  <si>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</si>
  <si>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</si>
  <si>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</si>
  <si>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</si>
  <si>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</si>
  <si>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</si>
  <si>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</si>
  <si>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</si>
  <si>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</si>
  <si>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</si>
  <si>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</si>
  <si>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</si>
  <si>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</si>
  <si>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</si>
  <si>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</si>
  <si>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</si>
  <si>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</si>
  <si>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</si>
  <si>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</si>
  <si>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</si>
  <si>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</si>
  <si>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</si>
  <si>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</si>
  <si>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</si>
  <si>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</si>
  <si>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</si>
  <si>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</si>
  <si>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</si>
  <si>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</si>
  <si>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</si>
  <si>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</si>
  <si>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</si>
  <si>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</si>
  <si>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</si>
  <si>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</si>
  <si>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</si>
  <si>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</si>
  <si>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</si>
  <si>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</si>
  <si>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</si>
  <si>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</si>
  <si>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</si>
  <si>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</si>
  <si>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</si>
  <si>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</si>
  <si>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</si>
  <si>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</si>
  <si>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</si>
  <si>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</si>
  <si>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</si>
  <si>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</si>
  <si>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</si>
  <si>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</si>
  <si>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</si>
  <si>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</si>
  <si>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</si>
  <si>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</si>
  <si>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</si>
  <si>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</si>
  <si>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</si>
  <si>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</si>
  <si>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</si>
  <si>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</si>
  <si>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</si>
  <si>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</si>
  <si>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</si>
  <si>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</si>
  <si>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</si>
  <si>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</si>
  <si>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</si>
  <si>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</si>
  <si>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</si>
  <si>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</si>
  <si>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</si>
  <si>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</si>
  <si>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</si>
  <si>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</si>
  <si>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</si>
  <si>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</si>
  <si>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</si>
  <si>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</si>
  <si>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</si>
  <si>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</si>
  <si>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</si>
  <si>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</si>
  <si>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</si>
  <si>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</si>
  <si>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</si>
  <si>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</si>
  <si>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</si>
  <si>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</si>
  <si>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</si>
  <si>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</si>
  <si>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</si>
  <si>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</si>
  <si>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</si>
  <si>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</si>
  <si>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</si>
  <si>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</si>
  <si>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</si>
  <si>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</si>
  <si>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</si>
  <si>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</si>
  <si>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</si>
  <si>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</si>
  <si>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</si>
  <si>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</si>
  <si>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</si>
  <si>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</si>
  <si>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</si>
  <si>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</si>
  <si>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</si>
  <si>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</si>
  <si>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</si>
  <si>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</si>
  <si>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</si>
  <si>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</si>
  <si>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</si>
  <si>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</si>
  <si>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</si>
  <si>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</si>
  <si>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</si>
  <si>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</si>
  <si>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</si>
  <si>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</si>
  <si>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</si>
  <si>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</si>
  <si>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</si>
  <si>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</si>
  <si>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</si>
  <si>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</si>
  <si>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</si>
  <si>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</si>
  <si>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</si>
  <si>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</si>
  <si>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</si>
  <si>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</si>
  <si>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</si>
  <si>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</si>
  <si>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</si>
  <si>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</si>
  <si>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</si>
  <si>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</si>
  <si>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</si>
  <si>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</si>
  <si>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</si>
  <si>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</si>
  <si>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</si>
  <si>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</si>
  <si>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</si>
  <si>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</si>
  <si>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</si>
  <si>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</si>
  <si>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</si>
  <si>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</si>
  <si>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</si>
  <si>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</si>
  <si>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</si>
  <si>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</si>
  <si>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</si>
  <si>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</si>
  <si>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</si>
  <si>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</si>
  <si>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</si>
  <si>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</si>
  <si>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</si>
  <si>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</si>
  <si>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</si>
  <si>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</si>
  <si>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</si>
  <si>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</si>
  <si>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</si>
  <si>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</si>
  <si>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</si>
  <si>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</si>
  <si>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</si>
  <si>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</si>
  <si>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</si>
  <si>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</si>
  <si>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</si>
  <si>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</si>
  <si>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</si>
  <si>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</si>
  <si>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</si>
  <si>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</si>
  <si>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</si>
  <si>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</si>
  <si>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</si>
  <si>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</si>
  <si>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</si>
  <si>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</si>
  <si>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</si>
  <si>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</si>
  <si>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</si>
  <si>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</si>
  <si>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</si>
  <si>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</si>
  <si>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</si>
  <si>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</si>
  <si>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</si>
  <si>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</si>
  <si>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</si>
  <si>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</si>
  <si>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</si>
  <si>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</si>
  <si>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</si>
  <si>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</si>
  <si>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</si>
  <si>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</si>
  <si>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</si>
  <si>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</si>
  <si>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</si>
  <si>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</si>
  <si>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</si>
  <si>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</si>
  <si>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</si>
  <si>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</si>
  <si>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</si>
  <si>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</si>
  <si>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</si>
  <si>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</si>
  <si>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</si>
  <si>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</si>
  <si>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</si>
  <si>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</si>
  <si>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</si>
  <si>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</si>
  <si>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</si>
  <si>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</si>
  <si>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</si>
  <si>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</si>
  <si>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</si>
  <si>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</si>
  <si>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</si>
  <si>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</si>
  <si>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</si>
  <si>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</si>
  <si>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</si>
  <si>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</si>
  <si>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</si>
  <si>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</si>
  <si>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</si>
  <si>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</si>
  <si>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</si>
  <si>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</si>
  <si>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</si>
  <si>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</si>
  <si>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</si>
  <si>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</si>
  <si>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</si>
  <si>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</si>
  <si>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</si>
  <si>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</si>
  <si>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</si>
  <si>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</si>
  <si>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</si>
  <si>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</si>
  <si>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</si>
  <si>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</si>
  <si>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</si>
  <si>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</si>
  <si>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</si>
  <si>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</si>
  <si>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</si>
  <si>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</si>
  <si>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</si>
  <si>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</si>
  <si>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</si>
  <si>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</si>
  <si>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</si>
  <si>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</si>
  <si>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</si>
  <si>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</si>
  <si>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</si>
  <si>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</si>
  <si>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</si>
  <si>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</si>
  <si>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</si>
  <si>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</si>
  <si>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</si>
  <si>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</si>
  <si>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</si>
  <si>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</si>
  <si>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</si>
  <si>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</si>
  <si>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</si>
  <si>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</si>
  <si>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</si>
  <si>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</si>
  <si>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</si>
  <si>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</si>
  <si>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</si>
  <si>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</si>
  <si>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</si>
  <si>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</si>
  <si>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</si>
  <si>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</si>
  <si>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</si>
  <si>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</si>
  <si>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</si>
  <si>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</si>
  <si>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</si>
  <si>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</si>
  <si>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</si>
  <si>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</si>
  <si>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</si>
  <si>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</si>
  <si>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</si>
  <si>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</si>
  <si>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</si>
  <si>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</si>
  <si>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</si>
  <si>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</si>
  <si>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</si>
  <si>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</si>
  <si>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</si>
  <si>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</si>
  <si>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</si>
  <si>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</si>
  <si>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</si>
  <si>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</si>
  <si>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</si>
  <si>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</si>
  <si>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</si>
  <si>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</si>
  <si>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</si>
  <si>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</si>
  <si>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</si>
  <si>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</si>
  <si>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</si>
  <si>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</si>
  <si>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</si>
  <si>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</si>
  <si>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</si>
  <si>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</si>
  <si>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</si>
  <si>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</si>
  <si>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</si>
  <si>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</si>
  <si>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</si>
  <si>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</si>
  <si>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</si>
  <si>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</si>
  <si>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</si>
  <si>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</si>
  <si>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</si>
  <si>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</si>
  <si>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</si>
  <si>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</si>
  <si>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</si>
  <si>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</si>
  <si>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</si>
  <si>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</si>
  <si>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</si>
  <si>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</si>
  <si>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</si>
  <si>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</si>
  <si>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</si>
  <si>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</si>
  <si>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</si>
  <si>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</si>
  <si>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</si>
  <si>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</si>
  <si>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</si>
  <si>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</si>
  <si>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</si>
  <si>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</si>
  <si>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</si>
  <si>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</si>
  <si>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</si>
  <si>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</si>
  <si>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</si>
  <si>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</si>
  <si>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</si>
  <si>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</si>
  <si>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</si>
  <si>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</si>
  <si>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</si>
  <si>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</si>
  <si>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</si>
  <si>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</si>
  <si>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</si>
  <si>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</si>
  <si>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</si>
  <si>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</si>
  <si>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</si>
  <si>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</si>
  <si>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</si>
  <si>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</si>
  <si>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</si>
  <si>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</si>
  <si>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</si>
  <si>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</si>
  <si>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</si>
  <si>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</si>
  <si>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</si>
  <si>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</si>
  <si>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</si>
  <si>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</si>
  <si>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</si>
  <si>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</si>
  <si>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</si>
  <si>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</si>
  <si>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</si>
  <si>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</si>
  <si>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</si>
  <si>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</si>
  <si>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</si>
  <si>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</si>
  <si>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</si>
  <si>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</si>
  <si>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</si>
  <si>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</si>
  <si>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</si>
  <si>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</si>
  <si>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</si>
  <si>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</si>
  <si>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</si>
  <si>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</si>
  <si>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</si>
  <si>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</si>
  <si>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</si>
  <si>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</si>
  <si>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</si>
  <si>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</si>
  <si>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</si>
  <si>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</si>
  <si>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</si>
  <si>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</si>
  <si>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</si>
  <si>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</si>
  <si>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</si>
  <si>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</si>
  <si>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</si>
  <si>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</si>
  <si>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</si>
  <si>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</si>
  <si>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</si>
  <si>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</si>
  <si>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</si>
  <si>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</si>
  <si>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</si>
  <si>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</si>
  <si>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</si>
  <si>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</si>
  <si>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</si>
  <si>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</si>
  <si>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</si>
  <si>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</si>
  <si>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</si>
  <si>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</si>
  <si>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</si>
  <si>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</si>
  <si>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</si>
  <si>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</si>
  <si>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</si>
  <si>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</si>
  <si>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</si>
  <si>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</si>
  <si>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</si>
  <si>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</si>
  <si>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</si>
  <si>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</si>
  <si>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</si>
  <si>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</si>
  <si>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</si>
  <si>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</si>
  <si>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</si>
  <si>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</si>
  <si>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</si>
  <si>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</si>
  <si>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</si>
  <si>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</si>
  <si>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</si>
  <si>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</si>
  <si>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</si>
  <si>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</si>
  <si>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</si>
  <si>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</si>
  <si>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</si>
  <si>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</si>
  <si>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</si>
  <si>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</si>
  <si>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</si>
  <si>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</si>
  <si>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</si>
  <si>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</si>
  <si>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</si>
  <si>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</si>
  <si>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</si>
  <si>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</si>
  <si>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</si>
  <si>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</si>
  <si>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</si>
  <si>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</si>
  <si>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</si>
  <si>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</si>
  <si>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</si>
  <si>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</si>
  <si>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</si>
  <si>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</si>
  <si>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</si>
  <si>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</si>
  <si>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</si>
  <si>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</si>
  <si>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</si>
  <si>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</si>
  <si>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</si>
  <si>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</si>
  <si>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</si>
  <si>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</si>
  <si>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</si>
  <si>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</si>
  <si>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</si>
  <si>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</si>
  <si>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</si>
  <si>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</si>
  <si>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</si>
  <si>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</si>
  <si>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</si>
  <si>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</si>
  <si>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</si>
  <si>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</si>
  <si>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</si>
  <si>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</si>
  <si>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</si>
  <si>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</si>
  <si>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</si>
  <si>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</si>
  <si>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</si>
  <si>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</si>
  <si>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</si>
  <si>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</si>
  <si>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</si>
  <si>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</si>
  <si>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</si>
  <si>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</si>
  <si>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</si>
  <si>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</si>
  <si>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</si>
  <si>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</si>
  <si>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</si>
  <si>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</si>
  <si>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</si>
  <si>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</si>
  <si>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</si>
  <si>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</si>
  <si>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</si>
  <si>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</si>
  <si>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</si>
  <si>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</si>
  <si>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</si>
  <si>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</si>
  <si>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</si>
  <si>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</si>
  <si>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</si>
  <si>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</si>
  <si>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</si>
  <si>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</si>
  <si>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</si>
  <si>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</si>
  <si>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</si>
  <si>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</si>
  <si>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</si>
  <si>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</si>
  <si>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</si>
  <si>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</si>
  <si>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</si>
  <si>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</si>
  <si>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</si>
  <si>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</si>
  <si>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</si>
  <si>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</si>
  <si>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</si>
  <si>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</si>
  <si>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</si>
  <si>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</si>
  <si>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</si>
  <si>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</si>
  <si>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</si>
  <si>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</si>
  <si>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</si>
  <si>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</si>
  <si>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</si>
  <si>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</si>
  <si>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</si>
  <si>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</si>
  <si>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</si>
  <si>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</si>
  <si>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</si>
  <si>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</si>
  <si>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</si>
  <si>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</si>
  <si>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</si>
  <si>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</si>
  <si>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</si>
  <si>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</si>
  <si>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</si>
  <si>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</si>
  <si>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</si>
  <si>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</si>
  <si>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</si>
  <si>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</si>
  <si>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</si>
  <si>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</si>
  <si>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</si>
  <si>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</si>
  <si>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</si>
  <si>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</si>
  <si>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</si>
  <si>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</si>
  <si>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</si>
  <si>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</si>
  <si>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</si>
  <si>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</si>
  <si>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</si>
  <si>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</si>
  <si>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</si>
  <si>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</si>
  <si>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</si>
  <si>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</si>
  <si>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</si>
  <si>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</si>
  <si>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</si>
  <si>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</si>
  <si>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</si>
  <si>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</si>
  <si>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</si>
  <si>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</si>
  <si>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</si>
  <si>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</si>
  <si>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</si>
  <si>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</si>
  <si>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</si>
  <si>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</si>
  <si>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</si>
  <si>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</si>
  <si>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</si>
  <si>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</si>
  <si>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</si>
  <si>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</si>
  <si>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</si>
  <si>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</si>
  <si>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</si>
  <si>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</si>
  <si>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</si>
  <si>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</si>
  <si>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</si>
  <si>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</si>
  <si>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</si>
  <si>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</si>
  <si>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</si>
  <si>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</si>
  <si>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</si>
  <si>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</si>
  <si>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</si>
  <si>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</si>
  <si>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</si>
  <si>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</si>
  <si>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</si>
  <si>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</si>
  <si>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</si>
  <si>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</si>
  <si>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</si>
  <si>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</si>
  <si>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</si>
  <si>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</si>
  <si>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</si>
  <si>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</si>
  <si>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</si>
  <si>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</si>
  <si>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</si>
  <si>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</si>
  <si>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</si>
  <si>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</si>
  <si>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</si>
  <si>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</si>
  <si>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</si>
  <si>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</si>
  <si>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</si>
  <si>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</si>
  <si>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</si>
  <si>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</si>
  <si>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</si>
  <si>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</si>
  <si>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</si>
  <si>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</si>
  <si>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</si>
  <si>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</si>
  <si>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</si>
  <si>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</si>
  <si>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</si>
  <si>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</si>
  <si>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</si>
  <si>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</si>
  <si>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</si>
  <si>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</si>
  <si>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</si>
  <si>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</si>
  <si>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</si>
  <si>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</si>
  <si>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</si>
  <si>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</si>
  <si>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</si>
  <si>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</si>
  <si>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</si>
  <si>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</si>
  <si>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</si>
  <si>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</si>
  <si>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</si>
  <si>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</si>
  <si>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</si>
  <si>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</si>
  <si>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</si>
  <si>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</si>
  <si>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</si>
  <si>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</si>
  <si>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</si>
  <si>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</si>
  <si>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</si>
  <si>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</si>
  <si>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</si>
  <si>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</si>
  <si>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</si>
  <si>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</si>
  <si>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</si>
  <si>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</si>
  <si>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</si>
  <si>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</si>
  <si>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</si>
  <si>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</si>
  <si>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</si>
  <si>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</si>
  <si>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</si>
  <si>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</si>
  <si>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</si>
  <si>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</si>
  <si>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</si>
  <si>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</si>
  <si>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</si>
  <si>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</si>
  <si>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</si>
  <si>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</si>
  <si>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</si>
  <si>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</si>
  <si>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</si>
  <si>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</si>
  <si>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</si>
  <si>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</si>
  <si>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</si>
  <si>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</si>
  <si>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</si>
  <si>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</si>
  <si>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</si>
  <si>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</si>
  <si>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</si>
  <si>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</si>
  <si>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</si>
  <si>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</si>
  <si>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</si>
  <si>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</si>
  <si>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</si>
  <si>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</si>
  <si>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</si>
  <si>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</si>
  <si>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</si>
  <si>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</si>
  <si>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</si>
  <si>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</si>
  <si>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</si>
  <si>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</si>
  <si>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</si>
  <si>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</si>
  <si>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</si>
  <si>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</si>
  <si>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</si>
  <si>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</si>
  <si>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</si>
  <si>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</si>
  <si>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</si>
  <si>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</si>
  <si>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</si>
  <si>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</si>
  <si>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</si>
  <si>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</si>
  <si>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</si>
  <si>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</si>
  <si>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</si>
  <si>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</si>
  <si>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</si>
  <si>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</si>
  <si>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</si>
  <si>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</si>
  <si>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</si>
  <si>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</si>
  <si>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</si>
  <si>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</si>
  <si>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</si>
  <si>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</si>
  <si>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</si>
  <si>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</si>
  <si>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</si>
  <si>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</si>
  <si>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</si>
  <si>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</si>
  <si>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</si>
  <si>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</si>
  <si>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</si>
  <si>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</si>
  <si>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</si>
  <si>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</si>
  <si>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</si>
  <si>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</si>
  <si>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</si>
  <si>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</si>
  <si>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</si>
  <si>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</si>
  <si>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</si>
  <si>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</si>
  <si>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</si>
  <si>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</si>
  <si>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</si>
  <si>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</si>
  <si>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</si>
  <si>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</si>
  <si>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</si>
  <si>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</si>
  <si>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</si>
  <si>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</si>
  <si>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</si>
  <si>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</si>
  <si>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</si>
  <si>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</si>
  <si>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</si>
  <si>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</si>
  <si>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</si>
  <si>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</si>
  <si>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</si>
  <si>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</si>
  <si>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</si>
  <si>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</si>
  <si>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</si>
  <si>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</si>
  <si>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</si>
  <si>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</si>
  <si>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</si>
  <si>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</si>
  <si>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</si>
  <si>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</si>
  <si>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</si>
  <si>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</si>
  <si>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</si>
  <si>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</si>
  <si>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</si>
  <si>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</si>
  <si>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</si>
  <si>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</si>
  <si>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</si>
  <si>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</si>
  <si>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</si>
  <si>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</si>
  <si>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</si>
  <si>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</si>
  <si>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</si>
  <si>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</si>
  <si>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</si>
  <si>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</si>
  <si>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</si>
  <si>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</si>
  <si>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</si>
  <si>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</si>
  <si>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</si>
  <si>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</si>
  <si>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</si>
  <si>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</si>
  <si>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</si>
  <si>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</si>
  <si>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</si>
  <si>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</si>
  <si>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</si>
  <si>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</si>
  <si>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</si>
  <si>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</si>
  <si>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</si>
  <si>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</si>
  <si>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</si>
  <si>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</si>
  <si>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</si>
  <si>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</si>
  <si>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</si>
  <si>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</si>
  <si>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</si>
  <si>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</si>
  <si>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</si>
  <si>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</si>
  <si>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</si>
  <si>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</si>
  <si>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</si>
  <si>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</si>
  <si>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</si>
  <si>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</si>
  <si>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</si>
  <si>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</si>
  <si>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</si>
  <si>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</si>
  <si>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</si>
  <si>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</si>
  <si>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</si>
  <si>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</si>
  <si>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</si>
  <si>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</si>
  <si>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</si>
  <si>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</si>
  <si>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</si>
  <si>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</si>
  <si>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</si>
  <si>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</si>
  <si>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</si>
  <si>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</si>
  <si>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</si>
  <si>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</si>
  <si>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</si>
  <si>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</si>
  <si>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</si>
  <si>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</si>
  <si>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</si>
  <si>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</si>
  <si>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</si>
  <si>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</si>
  <si>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</si>
  <si>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</si>
  <si>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</si>
  <si>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</si>
  <si>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</si>
  <si>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</si>
  <si>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</si>
  <si>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</si>
  <si>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</si>
  <si>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</si>
  <si>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</si>
  <si>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</si>
  <si>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</si>
  <si>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</si>
  <si>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</si>
  <si>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</si>
  <si>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</si>
  <si>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</si>
  <si>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</si>
  <si>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</si>
  <si>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</si>
  <si>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</si>
  <si>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</si>
  <si>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</si>
  <si>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</si>
  <si>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</si>
  <si>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</si>
  <si>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</si>
  <si>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</si>
  <si>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</si>
  <si>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</si>
  <si>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</si>
  <si>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</si>
  <si>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</si>
  <si>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</si>
  <si>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</si>
  <si>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</si>
  <si>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</si>
  <si>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</si>
  <si>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</si>
  <si>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</si>
  <si>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</si>
  <si>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</si>
  <si>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</si>
  <si>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</si>
  <si>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</si>
  <si>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</si>
  <si>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</si>
  <si>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</si>
  <si>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</si>
  <si>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</si>
  <si>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</si>
  <si>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</si>
  <si>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</si>
  <si>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</si>
  <si>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</si>
  <si>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</si>
  <si>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</si>
  <si>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</si>
  <si>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</si>
  <si>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</si>
  <si>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</si>
  <si>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</si>
  <si>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</si>
  <si>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</si>
  <si>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</si>
  <si>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</si>
  <si>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</si>
  <si>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</si>
  <si>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</si>
  <si>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</si>
  <si>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</si>
  <si>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</si>
  <si>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</si>
  <si>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</si>
  <si>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</si>
  <si>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</si>
  <si>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</si>
  <si>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</si>
  <si>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</si>
  <si>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</si>
  <si>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</si>
  <si>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</si>
  <si>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</si>
  <si>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</si>
  <si>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</si>
  <si>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</si>
  <si>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</si>
  <si>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</si>
  <si>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</si>
  <si>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</si>
  <si>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</si>
  <si>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</si>
  <si>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</si>
  <si>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</si>
  <si>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</si>
  <si>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</si>
  <si>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</si>
  <si>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</si>
  <si>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</si>
  <si>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</si>
  <si>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</si>
  <si>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</si>
  <si>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</si>
  <si>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</si>
  <si>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</si>
  <si>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</si>
  <si>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</si>
  <si>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</si>
  <si>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</si>
  <si>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</si>
  <si>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</si>
  <si>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</si>
  <si>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</si>
  <si>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</si>
  <si>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</si>
  <si>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</si>
  <si>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</si>
  <si>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</si>
  <si>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</si>
  <si>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</si>
  <si>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</si>
  <si>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</si>
  <si>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</si>
  <si>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</si>
  <si>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</si>
  <si>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</si>
  <si>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</si>
  <si>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</si>
  <si>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</si>
  <si>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</si>
  <si>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</si>
  <si>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</si>
  <si>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</si>
  <si>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</si>
  <si>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</si>
  <si>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</si>
  <si>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</si>
  <si>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</si>
  <si>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</si>
  <si>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</si>
  <si>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</si>
  <si>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</si>
  <si>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</si>
  <si>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</si>
  <si>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</si>
  <si>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</si>
  <si>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</si>
  <si>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</si>
  <si>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</si>
  <si>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</si>
  <si>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</si>
  <si>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</si>
  <si>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</si>
  <si>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</si>
  <si>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</si>
  <si>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</si>
  <si>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</si>
  <si>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</si>
  <si>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</si>
  <si>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</si>
  <si>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</si>
  <si>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</si>
  <si>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</si>
  <si>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</si>
  <si>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</si>
  <si>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</si>
  <si>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</si>
  <si>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</si>
  <si>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</si>
  <si>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</si>
  <si>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</si>
  <si>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</si>
  <si>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</si>
  <si>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</si>
  <si>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</si>
  <si>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</si>
  <si>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</si>
  <si>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</si>
  <si>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</si>
  <si>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</si>
  <si>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</si>
  <si>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</si>
  <si>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</si>
  <si>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</si>
  <si>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</si>
  <si>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</si>
  <si>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</si>
  <si>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</si>
  <si>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</si>
  <si>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</si>
  <si>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</si>
  <si>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</si>
  <si>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</si>
  <si>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</si>
  <si>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</si>
  <si>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</si>
  <si>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</si>
  <si>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</si>
  <si>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</si>
  <si>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</si>
  <si>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</si>
  <si>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</si>
  <si>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</si>
  <si>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</si>
  <si>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</si>
  <si>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</si>
  <si>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</si>
  <si>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</si>
  <si>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</si>
  <si>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</si>
  <si>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</si>
  <si>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</si>
  <si>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</si>
  <si>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</si>
  <si>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</si>
  <si>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</si>
  <si>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</si>
  <si>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</si>
  <si>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</si>
  <si>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</si>
  <si>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</si>
  <si>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</si>
  <si>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</si>
  <si>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</si>
  <si>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</si>
  <si>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</si>
  <si>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</si>
  <si>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</si>
  <si>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</si>
  <si>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</si>
  <si>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</si>
  <si>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</si>
  <si>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</si>
  <si>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</si>
  <si>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</si>
  <si>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</si>
  <si>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</si>
  <si>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</si>
  <si>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</si>
  <si>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</si>
  <si>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</si>
  <si>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</si>
  <si>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</si>
  <si>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</si>
  <si>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</si>
  <si>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</si>
  <si>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</si>
  <si>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</si>
  <si>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</si>
  <si>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</si>
  <si>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</si>
  <si>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</si>
  <si>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</si>
  <si>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</si>
  <si>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</si>
  <si>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</si>
  <si>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</si>
  <si>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</si>
  <si>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</si>
  <si>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</si>
  <si>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</si>
  <si>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</si>
  <si>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</si>
  <si>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</si>
  <si>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</si>
  <si>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</si>
  <si>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</si>
  <si>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</si>
  <si>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</si>
  <si>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</si>
  <si>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</si>
  <si>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</si>
  <si>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</si>
  <si>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</si>
  <si>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</si>
  <si>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</si>
  <si>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</si>
  <si>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</si>
  <si>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</si>
  <si>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</si>
  <si>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</si>
  <si>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</si>
  <si>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</si>
  <si>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</si>
  <si>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</si>
  <si>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</si>
  <si>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</si>
  <si>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</si>
  <si>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</si>
  <si>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</si>
  <si>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</si>
  <si>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</si>
  <si>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</si>
  <si>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</si>
  <si>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</si>
  <si>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</si>
  <si>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</si>
  <si>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</si>
  <si>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</si>
  <si>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</si>
  <si>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</si>
  <si>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</si>
  <si>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</si>
  <si>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</si>
  <si>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</si>
  <si>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</si>
  <si>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</si>
  <si>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</si>
  <si>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</si>
  <si>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</si>
  <si>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</si>
  <si>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</si>
  <si>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</si>
  <si>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</si>
  <si>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</si>
  <si>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</si>
  <si>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</si>
  <si>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</si>
  <si>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</si>
  <si>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</si>
  <si>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</si>
  <si>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</si>
  <si>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</si>
  <si>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</si>
  <si>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</si>
  <si>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</si>
  <si>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</si>
  <si>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</si>
  <si>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</si>
  <si>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</si>
  <si>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</si>
  <si>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</si>
  <si>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</si>
  <si>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</si>
  <si>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</si>
  <si>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</si>
  <si>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</si>
  <si>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</si>
  <si>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</si>
  <si>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</si>
  <si>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</si>
  <si>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</si>
  <si>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</si>
  <si>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</si>
  <si>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</si>
  <si>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</si>
  <si>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</si>
  <si>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</si>
  <si>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</si>
  <si>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</si>
  <si>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</si>
  <si>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</si>
  <si>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</si>
  <si>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</si>
  <si>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</si>
  <si>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</si>
  <si>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</si>
  <si>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</si>
  <si>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</si>
  <si>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</si>
  <si>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</si>
  <si>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</si>
  <si>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</si>
  <si>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</si>
  <si>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</si>
  <si>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</si>
  <si>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</si>
  <si>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</si>
  <si>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</si>
  <si>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</si>
  <si>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</si>
  <si>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</si>
  <si>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</si>
  <si>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</si>
  <si>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</si>
  <si>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</si>
  <si>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</si>
  <si>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</si>
  <si>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</si>
  <si>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</si>
  <si>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</si>
  <si>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</si>
  <si>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</si>
  <si>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</si>
  <si>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</si>
  <si>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</si>
  <si>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</si>
  <si>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</si>
  <si>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</si>
  <si>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</si>
  <si>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</si>
  <si>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</si>
  <si>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</si>
  <si>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</si>
  <si>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</si>
  <si>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</si>
  <si>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</si>
  <si>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</si>
  <si>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</si>
  <si>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</si>
  <si>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</si>
  <si>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</si>
  <si>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</si>
  <si>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</si>
  <si>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</si>
  <si>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</si>
  <si>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</si>
  <si>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</si>
  <si>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</si>
  <si>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</si>
  <si>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</si>
  <si>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</si>
  <si>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</si>
  <si>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</si>
  <si>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</si>
  <si>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</si>
  <si>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</si>
  <si>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</si>
  <si>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</si>
  <si>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</si>
  <si>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</si>
  <si>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</si>
  <si>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</si>
  <si>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</si>
  <si>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</si>
  <si>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</si>
  <si>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</si>
  <si>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</si>
  <si>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</si>
  <si>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</si>
  <si>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</si>
  <si>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</si>
  <si>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</si>
  <si>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</si>
  <si>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</si>
  <si>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</si>
  <si>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</si>
  <si>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</si>
  <si>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</si>
  <si>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</si>
  <si>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</si>
  <si>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</si>
  <si>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</si>
  <si>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</si>
  <si>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</si>
  <si>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</si>
  <si>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</si>
  <si>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</si>
  <si>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</si>
  <si>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</si>
  <si>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</si>
  <si>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</si>
  <si>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</si>
  <si>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</si>
  <si>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</si>
  <si>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</si>
  <si>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</si>
  <si>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</si>
  <si>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</si>
  <si>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</si>
  <si>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</si>
  <si>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</si>
  <si>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</si>
  <si>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</si>
  <si>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</si>
  <si>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</si>
  <si>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</si>
  <si>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</si>
  <si>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</si>
  <si>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</si>
  <si>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</si>
  <si>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</si>
  <si>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</si>
  <si>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</si>
  <si>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</si>
  <si>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</si>
  <si>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</si>
  <si>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</si>
  <si>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</si>
  <si>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</si>
  <si>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</si>
  <si>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</si>
  <si>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</si>
  <si>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</si>
  <si>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</si>
  <si>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</si>
  <si>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</si>
  <si>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</si>
  <si>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</si>
  <si>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</si>
  <si>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</si>
  <si>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</si>
  <si>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</si>
  <si>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</si>
  <si>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</si>
  <si>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</si>
  <si>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</si>
  <si>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</si>
  <si>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</si>
  <si>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</si>
  <si>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</si>
  <si>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</si>
  <si>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</si>
  <si>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</si>
  <si>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</si>
  <si>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</si>
  <si>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</si>
  <si>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</si>
  <si>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</si>
  <si>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</si>
  <si>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</si>
  <si>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</si>
  <si>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</si>
  <si>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</si>
  <si>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</si>
  <si>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</si>
  <si>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</si>
  <si>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</si>
  <si>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</si>
  <si>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</si>
  <si>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</si>
  <si>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</si>
  <si>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</si>
  <si>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</si>
  <si>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</si>
  <si>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</si>
  <si>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</si>
  <si>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</si>
  <si>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</si>
  <si>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</si>
  <si>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</si>
  <si>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</si>
  <si>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</si>
  <si>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</si>
  <si>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</si>
  <si>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</si>
  <si>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</si>
  <si>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</si>
  <si>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</si>
  <si>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</si>
  <si>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</si>
  <si>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</si>
  <si>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</si>
  <si>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</si>
  <si>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</si>
  <si>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</si>
  <si>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</si>
  <si>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</si>
  <si>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</si>
  <si>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</si>
  <si>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</si>
  <si>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</si>
  <si>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</si>
  <si>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</si>
  <si>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</si>
  <si>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</si>
  <si>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</si>
  <si>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</si>
  <si>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</si>
  <si>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</si>
  <si>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</si>
  <si>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</si>
  <si>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</si>
  <si>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</si>
  <si>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</si>
  <si>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</si>
  <si>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</si>
  <si>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</si>
  <si>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</si>
  <si>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</si>
  <si>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</si>
  <si>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</si>
  <si>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</si>
  <si>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</si>
  <si>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</si>
  <si>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</si>
  <si>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</si>
  <si>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</si>
  <si>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</si>
  <si>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</si>
  <si>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</si>
  <si>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</si>
  <si>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</si>
  <si>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</si>
  <si>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</si>
  <si>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</si>
  <si>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</si>
  <si>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</si>
  <si>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</si>
  <si>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</si>
  <si>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</si>
  <si>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</si>
  <si>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</si>
  <si>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</si>
  <si>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</si>
  <si>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</si>
  <si>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</si>
  <si>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</si>
  <si>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</si>
  <si>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</si>
  <si>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</si>
  <si>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</si>
  <si>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</si>
  <si>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</si>
  <si>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</si>
  <si>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</si>
  <si>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</si>
  <si>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</si>
  <si>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</si>
  <si>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</si>
  <si>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</si>
  <si>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</si>
  <si>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</si>
  <si>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</si>
  <si>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</si>
  <si>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</si>
  <si>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</si>
  <si>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</si>
  <si>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</si>
  <si>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</si>
  <si>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</si>
  <si>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</si>
  <si>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</si>
  <si>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</si>
  <si>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</si>
  <si>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</si>
  <si>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</si>
  <si>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</si>
  <si>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</si>
  <si>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</si>
  <si>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</si>
  <si>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</si>
  <si>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</si>
  <si>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</si>
  <si>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</si>
  <si>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</si>
  <si>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</si>
  <si>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</si>
  <si>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</si>
  <si>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</si>
  <si>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</si>
  <si>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</si>
  <si>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</si>
  <si>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</si>
  <si>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</si>
  <si>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</si>
  <si>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</si>
  <si>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</si>
  <si>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</si>
  <si>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</si>
  <si>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</si>
  <si>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</si>
  <si>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</si>
  <si>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</si>
  <si>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</si>
  <si>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</si>
  <si>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</si>
  <si>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</si>
  <si>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</si>
  <si>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</si>
  <si>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</si>
  <si>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</si>
  <si>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</si>
  <si>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</si>
  <si>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</si>
  <si>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</si>
  <si>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</si>
  <si>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</si>
  <si>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</si>
  <si>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</si>
  <si>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</si>
  <si>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</si>
  <si>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</si>
  <si>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</si>
  <si>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</si>
  <si>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</si>
  <si>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</si>
  <si>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</si>
  <si>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</si>
  <si>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</si>
  <si>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</si>
  <si>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</si>
  <si>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</si>
  <si>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</si>
  <si>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</si>
  <si>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</si>
  <si>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</si>
  <si>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</si>
  <si>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</si>
  <si>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</si>
  <si>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</si>
  <si>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</si>
  <si>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</si>
  <si>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</si>
  <si>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</si>
  <si>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</si>
  <si>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</si>
  <si>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</si>
  <si>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</si>
  <si>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</si>
  <si>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</si>
  <si>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</si>
  <si>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</si>
  <si>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</si>
  <si>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</si>
  <si>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</si>
  <si>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</si>
  <si>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</si>
  <si>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</si>
  <si>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</si>
  <si>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</si>
  <si>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</si>
  <si>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</si>
  <si>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</si>
  <si>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</si>
  <si>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</si>
  <si>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</si>
  <si>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</si>
  <si>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</si>
  <si>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</si>
  <si>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</si>
  <si>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</si>
  <si>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</si>
  <si>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</si>
  <si>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</si>
  <si>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</si>
  <si>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</si>
  <si>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</si>
  <si>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</si>
  <si>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</si>
  <si>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</si>
  <si>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</si>
  <si>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</si>
  <si>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</si>
  <si>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</si>
  <si>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</si>
  <si>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</si>
  <si>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</si>
  <si>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</si>
  <si>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</si>
  <si>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</si>
  <si>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</si>
  <si>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</si>
  <si>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</si>
  <si>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</si>
  <si>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</si>
  <si>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</si>
  <si>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</si>
  <si>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</si>
  <si>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</si>
  <si>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</si>
  <si>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</si>
  <si>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</si>
  <si>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</si>
  <si>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</si>
  <si>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</si>
  <si>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</si>
  <si>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</si>
  <si>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</si>
  <si>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</si>
  <si>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</si>
  <si>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</si>
  <si>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</si>
  <si>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</si>
  <si>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</si>
  <si>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</si>
  <si>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</si>
  <si>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</si>
  <si>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</si>
  <si>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</si>
  <si>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</si>
  <si>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</si>
  <si>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</si>
  <si>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</si>
  <si>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</si>
  <si>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</si>
  <si>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</si>
  <si>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</si>
  <si>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</si>
  <si>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</si>
  <si>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</si>
  <si>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</si>
  <si>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</si>
  <si>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</si>
  <si>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</si>
  <si>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</si>
  <si>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</si>
  <si>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</si>
  <si>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</si>
  <si>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</si>
  <si>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</si>
  <si>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</si>
  <si>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</si>
  <si>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</si>
  <si>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</si>
  <si>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</si>
  <si>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</si>
  <si>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</si>
  <si>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</si>
  <si>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</si>
  <si>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</si>
  <si>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</si>
  <si>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</si>
  <si>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</si>
  <si>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</si>
  <si>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</si>
  <si>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</si>
  <si>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</si>
  <si>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</si>
  <si>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</si>
  <si>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</si>
  <si>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</si>
  <si>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</si>
  <si>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</si>
  <si>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</si>
  <si>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</si>
  <si>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</si>
  <si>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</si>
  <si>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</si>
  <si>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</si>
  <si>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</si>
  <si>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</si>
  <si>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</si>
  <si>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</si>
  <si>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</si>
  <si>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</si>
  <si>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</si>
  <si>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</si>
  <si>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</si>
  <si>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</si>
  <si>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</si>
  <si>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</si>
  <si>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</si>
  <si>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</si>
  <si>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</si>
  <si>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</si>
  <si>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</si>
  <si>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</si>
  <si>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</si>
  <si>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</si>
  <si>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</si>
  <si>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</si>
  <si>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</si>
  <si>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</si>
  <si>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</si>
  <si>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</si>
  <si>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</si>
  <si>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</si>
  <si>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</si>
  <si>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</si>
  <si>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</si>
  <si>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</si>
  <si>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</si>
  <si>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</si>
  <si>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</si>
  <si>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</si>
  <si>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</si>
  <si>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</si>
  <si>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</si>
  <si>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</si>
  <si>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</si>
  <si>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</si>
  <si>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</si>
  <si>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</si>
  <si>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</si>
  <si>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</si>
  <si>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</si>
  <si>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</si>
  <si>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</si>
  <si>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</si>
  <si>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</si>
  <si>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</si>
  <si>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</si>
  <si>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</si>
  <si>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</si>
  <si>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</si>
  <si>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</si>
  <si>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</si>
  <si>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</si>
  <si>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</si>
  <si>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</si>
  <si>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</si>
  <si>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</si>
  <si>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</si>
  <si>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</si>
  <si>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</si>
  <si>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</si>
  <si>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</si>
  <si>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</si>
  <si>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</si>
  <si>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</si>
  <si>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</si>
  <si>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</si>
  <si>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</si>
  <si>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</si>
  <si>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</si>
  <si>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</si>
  <si>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</si>
  <si>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</si>
  <si>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</si>
  <si>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</si>
  <si>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</si>
  <si>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</si>
  <si>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</si>
  <si>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</si>
  <si>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</si>
  <si>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</si>
  <si>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</si>
  <si>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</si>
  <si>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</si>
  <si>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</si>
  <si>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</si>
  <si>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</si>
  <si>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</si>
  <si>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</si>
  <si>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</si>
  <si>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</si>
  <si>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</si>
  <si>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</si>
  <si>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</si>
  <si>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</si>
  <si>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</si>
  <si>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</si>
  <si>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</si>
  <si>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</si>
  <si>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</si>
  <si>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</si>
  <si>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</si>
  <si>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</si>
  <si>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</si>
  <si>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</si>
  <si>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</si>
  <si>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</si>
  <si>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</si>
  <si>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</si>
  <si>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</si>
  <si>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</si>
  <si>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</si>
  <si>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</si>
  <si>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</si>
  <si>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</si>
  <si>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</si>
  <si>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</si>
  <si>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</si>
  <si>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</si>
  <si>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</si>
  <si>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</si>
  <si>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</si>
  <si>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</si>
  <si>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</si>
  <si>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</si>
  <si>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</si>
  <si>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</si>
  <si>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</si>
  <si>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</si>
  <si>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</si>
  <si>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</si>
  <si>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</si>
  <si>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</si>
  <si>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</si>
  <si>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</si>
  <si>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</si>
  <si>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</si>
  <si>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</si>
  <si>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</si>
  <si>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</si>
  <si>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</si>
  <si>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</si>
  <si>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</si>
  <si>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</si>
  <si>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</si>
  <si>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</si>
  <si>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</si>
  <si>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</si>
  <si>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</si>
  <si>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</si>
  <si>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</si>
  <si>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</si>
  <si>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</si>
  <si>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</si>
  <si>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</si>
  <si>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</si>
  <si>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</si>
  <si>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</si>
  <si>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</si>
  <si>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</si>
  <si>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</si>
  <si>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</si>
  <si>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</si>
  <si>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</si>
  <si>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</si>
  <si>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</si>
  <si>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</si>
  <si>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</si>
  <si>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</si>
  <si>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</si>
  <si>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</si>
  <si>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</si>
  <si>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</si>
  <si>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</si>
  <si>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</si>
  <si>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</si>
  <si>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</si>
  <si>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</si>
  <si>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</si>
  <si>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</si>
  <si>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</si>
  <si>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</si>
  <si>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</si>
  <si>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</si>
  <si>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</si>
  <si>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</si>
  <si>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</si>
  <si>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</si>
  <si>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</si>
  <si>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</si>
  <si>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</si>
  <si>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</si>
  <si>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</si>
  <si>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</si>
  <si>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</si>
  <si>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</si>
  <si>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</si>
  <si>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</si>
  <si>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</si>
  <si>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</si>
  <si>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</si>
  <si>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</si>
  <si>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</si>
  <si>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</si>
  <si>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</si>
  <si>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</si>
  <si>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</si>
  <si>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</si>
  <si>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</si>
  <si>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</si>
  <si>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</si>
  <si>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</si>
  <si>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</si>
  <si>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</si>
  <si>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</si>
  <si>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</si>
  <si>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</si>
  <si>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</si>
  <si>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</si>
  <si>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</si>
  <si>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</si>
  <si>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</si>
  <si>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</si>
  <si>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</si>
  <si>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</si>
  <si>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</si>
  <si>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</si>
  <si>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</si>
  <si>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</si>
  <si>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</si>
  <si>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</si>
  <si>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</si>
  <si>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</si>
  <si>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</si>
  <si>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</si>
  <si>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</si>
  <si>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</si>
  <si>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</si>
  <si>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</si>
  <si>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</si>
  <si>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</si>
  <si>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</si>
  <si>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</si>
  <si>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</si>
  <si>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</si>
  <si>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</si>
  <si>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</si>
  <si>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</si>
  <si>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</si>
  <si>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</si>
  <si>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</si>
  <si>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</si>
  <si>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</si>
  <si>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</si>
  <si>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</si>
  <si>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</si>
  <si>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</si>
  <si>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</si>
  <si>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</si>
  <si>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</si>
  <si>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</si>
  <si>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</si>
  <si>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</si>
  <si>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</si>
  <si>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</si>
  <si>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</si>
  <si>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</si>
  <si>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</si>
  <si>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</si>
  <si>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</si>
  <si>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</si>
  <si>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</si>
  <si>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</si>
  <si>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</si>
  <si>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</si>
  <si>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</si>
  <si>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</si>
  <si>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</si>
  <si>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</si>
  <si>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</si>
  <si>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</si>
  <si>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</si>
  <si>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</si>
  <si>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</si>
  <si>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</si>
  <si>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</si>
  <si>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</si>
  <si>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</si>
  <si>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</si>
  <si>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</si>
  <si>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</si>
  <si>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</si>
  <si>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</si>
  <si>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</si>
  <si>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</si>
  <si>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</si>
  <si>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</si>
  <si>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</si>
  <si>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</si>
  <si>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</si>
  <si>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</si>
  <si>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</si>
  <si>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</si>
  <si>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</si>
  <si>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</si>
  <si>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</si>
  <si>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</si>
  <si>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</si>
  <si>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</si>
  <si>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</si>
  <si>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</si>
  <si>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</si>
  <si>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</si>
  <si>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</si>
  <si>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</si>
  <si>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</si>
  <si>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</si>
  <si>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</si>
  <si>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</si>
  <si>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</si>
  <si>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</si>
  <si>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</si>
  <si>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</si>
  <si>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</si>
  <si>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</si>
  <si>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</si>
  <si>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</si>
  <si>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</si>
  <si>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</si>
  <si>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</si>
  <si>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</si>
  <si>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</si>
  <si>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</si>
  <si>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</si>
  <si>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</si>
  <si>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</si>
  <si>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</si>
  <si>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</si>
  <si>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</si>
  <si>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</si>
  <si>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</si>
  <si>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</si>
  <si>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</si>
  <si>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</si>
  <si>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</si>
  <si>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</si>
  <si>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</si>
  <si>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</si>
  <si>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</si>
  <si>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</si>
  <si>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</si>
  <si>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</si>
  <si>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</si>
  <si>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</si>
  <si>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</si>
  <si>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</si>
  <si>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</si>
  <si>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</si>
  <si>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</si>
  <si>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</si>
  <si>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</si>
  <si>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</si>
  <si>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</si>
  <si>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</si>
  <si>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</si>
  <si>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</si>
  <si>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</si>
  <si>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</si>
  <si>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</si>
  <si>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</si>
  <si>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</si>
  <si>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</si>
  <si>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</si>
  <si>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</si>
  <si>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</si>
  <si>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</si>
  <si>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</si>
  <si>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</si>
  <si>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</si>
  <si>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</si>
  <si>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</si>
  <si>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</si>
  <si>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</si>
  <si>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</si>
  <si>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</si>
  <si>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</si>
  <si>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</si>
  <si>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</si>
  <si>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</si>
  <si>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</si>
  <si>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</si>
  <si>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</si>
  <si>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</si>
  <si>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</si>
  <si>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</si>
  <si>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</si>
  <si>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</si>
  <si>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</si>
  <si>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</si>
  <si>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</si>
  <si>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</si>
  <si>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</si>
  <si>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</si>
  <si>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</si>
  <si>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</si>
  <si>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</si>
  <si>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</si>
  <si>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</si>
  <si>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</si>
  <si>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</si>
  <si>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</si>
  <si>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</si>
  <si>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</si>
  <si>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</si>
  <si>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</si>
  <si>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</si>
  <si>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</si>
  <si>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</si>
  <si>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</si>
  <si>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</si>
  <si>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</si>
  <si>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</si>
  <si>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</si>
  <si>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</si>
  <si>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</si>
  <si>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</si>
  <si>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</si>
  <si>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</si>
  <si>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</si>
  <si>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</si>
  <si>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</si>
  <si>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</si>
  <si>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</si>
  <si>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</si>
  <si>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</si>
  <si>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</si>
  <si>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</si>
  <si>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</si>
  <si>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</si>
  <si>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</si>
  <si>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</si>
  <si>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</si>
  <si>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</si>
  <si>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</si>
  <si>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</si>
  <si>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</si>
  <si>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</si>
  <si>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</si>
  <si>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</si>
  <si>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</si>
  <si>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</si>
  <si>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</si>
  <si>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</si>
  <si>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</si>
  <si>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</si>
  <si>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</si>
  <si>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</si>
  <si>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</si>
  <si>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</si>
  <si>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</si>
  <si>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</si>
  <si>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</si>
  <si>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</si>
  <si>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</si>
  <si>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</si>
  <si>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</si>
  <si>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</si>
  <si>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</si>
  <si>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</si>
  <si>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</si>
  <si>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</si>
  <si>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</si>
  <si>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</si>
  <si>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</si>
  <si>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</si>
  <si>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</si>
  <si>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</si>
  <si>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</si>
  <si>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</si>
  <si>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</si>
  <si>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</si>
  <si>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</si>
  <si>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</si>
  <si>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</si>
  <si>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</si>
  <si>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</si>
  <si>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</si>
  <si>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</si>
  <si>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</si>
  <si>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</si>
  <si>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</si>
  <si>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</si>
  <si>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</si>
  <si>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</si>
  <si>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</si>
  <si>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</si>
  <si>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</si>
  <si>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</si>
  <si>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</si>
  <si>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</si>
  <si>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</si>
  <si>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</si>
  <si>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</si>
  <si>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</si>
  <si>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</si>
  <si>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</si>
  <si>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</si>
  <si>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</si>
  <si>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</si>
  <si>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</si>
  <si>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</si>
  <si>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</si>
  <si>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</si>
  <si>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</si>
  <si>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</si>
  <si>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</si>
  <si>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</si>
  <si>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</si>
  <si>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</si>
  <si>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</si>
  <si>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</si>
  <si>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</si>
  <si>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</si>
  <si>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</si>
  <si>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</si>
  <si>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</si>
  <si>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</si>
  <si>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</si>
  <si>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</si>
  <si>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</si>
  <si>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</si>
  <si>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</si>
  <si>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</si>
  <si>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</si>
  <si>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</si>
  <si>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</si>
  <si>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</si>
  <si>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</si>
  <si>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</si>
  <si>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</si>
  <si>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</si>
  <si>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</si>
  <si>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</si>
  <si>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</si>
  <si>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</si>
  <si>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</si>
  <si>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</si>
  <si>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</si>
  <si>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</si>
  <si>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</si>
  <si>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</si>
  <si>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</si>
  <si>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</si>
  <si>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</si>
  <si>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</si>
  <si>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</si>
  <si>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</si>
  <si>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</si>
  <si>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</si>
  <si>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</si>
  <si>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</si>
  <si>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</si>
  <si>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</si>
  <si>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</si>
  <si>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</si>
  <si>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</si>
  <si>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</si>
  <si>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</si>
  <si>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</si>
  <si>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</si>
  <si>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</si>
  <si>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</si>
  <si>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</si>
  <si>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</si>
  <si>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</si>
  <si>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</si>
  <si>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</si>
  <si>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</si>
  <si>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</si>
  <si>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</si>
  <si>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</si>
  <si>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</si>
  <si>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</si>
  <si>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</si>
  <si>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</si>
  <si>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</si>
  <si>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</si>
  <si>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</si>
  <si>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</si>
  <si>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</si>
  <si>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</si>
  <si>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</si>
  <si>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</si>
  <si>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</si>
  <si>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</si>
  <si>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</si>
  <si>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</si>
  <si>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</si>
  <si>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</si>
  <si>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</si>
  <si>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</si>
  <si>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</si>
  <si>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</si>
  <si>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</si>
  <si>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</si>
  <si>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</si>
  <si>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</si>
  <si>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</si>
  <si>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</si>
  <si>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</si>
  <si>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</si>
  <si>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</si>
  <si>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</si>
  <si>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</si>
  <si>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</si>
  <si>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</si>
  <si>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</si>
  <si>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</si>
  <si>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</si>
  <si>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</si>
  <si>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</si>
  <si>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</si>
  <si>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</si>
  <si>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</si>
  <si>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</si>
  <si>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</si>
  <si>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</si>
  <si>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</si>
  <si>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</si>
  <si>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</si>
  <si>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</si>
  <si>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</si>
  <si>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</si>
  <si>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</si>
  <si>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</si>
  <si>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</si>
  <si>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</si>
  <si>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</si>
  <si>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</si>
  <si>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</si>
  <si>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</si>
  <si>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</si>
  <si>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</si>
  <si>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</si>
  <si>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</si>
  <si>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</si>
  <si>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</si>
  <si>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</si>
  <si>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</si>
  <si>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</si>
  <si>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</si>
  <si>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</si>
  <si>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</si>
  <si>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</si>
  <si>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</si>
  <si>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</si>
  <si>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</si>
  <si>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</si>
  <si>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</si>
  <si>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</si>
  <si>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</si>
  <si>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</si>
  <si>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</si>
  <si>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</si>
  <si>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</si>
  <si>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</si>
  <si>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</si>
  <si>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</si>
  <si>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</si>
  <si>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</si>
  <si>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</si>
  <si>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</si>
  <si>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</si>
  <si>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</si>
  <si>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</si>
  <si>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</si>
  <si>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</si>
  <si>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</si>
  <si>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</si>
  <si>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</si>
  <si>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</si>
  <si>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</si>
  <si>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</si>
  <si>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</si>
  <si>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</si>
  <si>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</si>
  <si>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</si>
  <si>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</si>
  <si>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</si>
  <si>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</si>
  <si>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</si>
  <si>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</si>
  <si>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</si>
  <si>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</si>
  <si>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</si>
  <si>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</si>
  <si>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</si>
  <si>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</si>
  <si>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</si>
  <si>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</si>
  <si>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</si>
  <si>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</si>
  <si>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</si>
  <si>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</si>
  <si>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</si>
  <si>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</si>
  <si>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</si>
  <si>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</si>
  <si>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</si>
  <si>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</si>
  <si>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</si>
  <si>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</si>
  <si>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</si>
  <si>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</si>
  <si>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</si>
  <si>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</si>
  <si>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</si>
  <si>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</si>
  <si>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</si>
  <si>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</si>
  <si>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</si>
  <si>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</si>
  <si>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</si>
  <si>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</si>
  <si>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</si>
  <si>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</si>
  <si>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</si>
  <si>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</si>
  <si>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</si>
  <si>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</si>
  <si>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</si>
  <si>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</si>
  <si>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</si>
  <si>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</si>
  <si>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</si>
  <si>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</si>
  <si>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</si>
  <si>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</si>
  <si>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</si>
  <si>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</si>
  <si>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</si>
  <si>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</si>
  <si>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</si>
  <si>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</si>
  <si>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</si>
  <si>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</si>
  <si>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</si>
  <si>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</si>
  <si>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</si>
  <si>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</si>
  <si>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</si>
  <si>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</si>
  <si>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</si>
  <si>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</si>
  <si>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</si>
  <si>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</si>
  <si>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</si>
  <si>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</si>
  <si>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</si>
  <si>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</si>
  <si>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</si>
  <si>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</si>
  <si>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</si>
  <si>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</si>
  <si>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</si>
  <si>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</si>
  <si>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</si>
  <si>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</si>
  <si>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</si>
  <si>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</si>
  <si>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</si>
  <si>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</si>
  <si>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</si>
  <si>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</si>
  <si>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</si>
  <si>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</si>
  <si>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</si>
  <si>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</si>
  <si>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</si>
  <si>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</si>
  <si>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</si>
  <si>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</si>
  <si>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</si>
  <si>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</si>
  <si>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</si>
  <si>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</si>
  <si>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</si>
  <si>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</si>
  <si>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</si>
  <si>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</si>
  <si>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</si>
  <si>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</si>
  <si>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</si>
  <si>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</si>
  <si>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</si>
  <si>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</si>
  <si>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</si>
  <si>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</si>
  <si>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</si>
  <si>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</si>
  <si>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</si>
  <si>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</si>
  <si>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</si>
  <si>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</si>
  <si>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</si>
  <si>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</si>
  <si>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</si>
  <si>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</si>
  <si>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</si>
  <si>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</si>
  <si>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</si>
  <si>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</si>
  <si>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</si>
  <si>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</si>
  <si>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</si>
  <si>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</si>
  <si>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</si>
  <si>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</si>
  <si>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</si>
  <si>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</si>
  <si>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</si>
  <si>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</si>
  <si>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</si>
  <si>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</si>
  <si>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</si>
  <si>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</si>
  <si>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</si>
  <si>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</si>
  <si>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</si>
  <si>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</si>
  <si>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</si>
  <si>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</si>
  <si>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</si>
  <si>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</si>
  <si>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</si>
  <si>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</si>
  <si>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</si>
  <si>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</si>
  <si>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</si>
  <si>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</si>
  <si>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</si>
  <si>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</si>
  <si>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</si>
  <si>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</si>
  <si>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</si>
  <si>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</si>
  <si>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</si>
  <si>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</si>
  <si>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</si>
  <si>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</si>
  <si>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</si>
  <si>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</si>
  <si>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</si>
  <si>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</si>
  <si>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</si>
  <si>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</si>
  <si>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</si>
  <si>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</si>
  <si>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</si>
  <si>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</si>
  <si>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</si>
  <si>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</si>
  <si>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</si>
  <si>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</si>
  <si>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</si>
  <si>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</si>
  <si>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</si>
  <si>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</si>
  <si>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</si>
  <si>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</si>
  <si>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</si>
  <si>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</si>
  <si>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</si>
  <si>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</si>
  <si>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</si>
  <si>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</si>
  <si>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</si>
  <si>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</si>
  <si>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</si>
  <si>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</si>
  <si>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</si>
  <si>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</si>
  <si>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</si>
  <si>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</si>
  <si>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</si>
  <si>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</si>
  <si>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</si>
  <si>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</si>
  <si>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</si>
  <si>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</si>
  <si>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</si>
  <si>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</si>
  <si>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</si>
  <si>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</si>
  <si>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</si>
  <si>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</si>
  <si>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</si>
  <si>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</si>
  <si>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</si>
  <si>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</si>
  <si>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</si>
  <si>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</si>
  <si>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</si>
  <si>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</si>
  <si>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</si>
  <si>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</si>
  <si>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</si>
  <si>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</si>
  <si>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</si>
  <si>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</si>
  <si>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</si>
  <si>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</si>
  <si>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</si>
  <si>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</si>
  <si>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</si>
  <si>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</si>
  <si>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</si>
  <si>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</si>
  <si>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</si>
  <si>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</si>
  <si>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</si>
  <si>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</si>
  <si>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</si>
  <si>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</si>
  <si>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</si>
  <si>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</si>
  <si>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</si>
  <si>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</si>
  <si>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</si>
  <si>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</si>
  <si>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</si>
  <si>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</si>
  <si>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</si>
  <si>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</si>
  <si>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</si>
  <si>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</si>
  <si>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</si>
  <si>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</si>
  <si>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</si>
  <si>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</si>
  <si>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</si>
  <si>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</si>
  <si>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</si>
  <si>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</si>
  <si>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</si>
  <si>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</si>
  <si>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</si>
  <si>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</si>
  <si>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</si>
  <si>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</si>
  <si>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</si>
  <si>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</si>
  <si>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</si>
  <si>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</si>
  <si>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</si>
  <si>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</si>
  <si>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</si>
  <si>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</si>
  <si>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</si>
  <si>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</si>
  <si>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</si>
  <si>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</si>
  <si>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</si>
  <si>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</si>
  <si>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</si>
  <si>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</si>
  <si>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</si>
  <si>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</si>
  <si>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</si>
  <si>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</si>
  <si>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</si>
  <si>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</si>
  <si>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</si>
  <si>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</si>
  <si>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</si>
  <si>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</si>
  <si>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</si>
  <si>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</si>
  <si>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</si>
  <si>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</si>
  <si>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</si>
  <si>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</si>
  <si>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</si>
  <si>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</si>
  <si>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</si>
  <si>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</si>
  <si>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</si>
  <si>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</si>
  <si>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</si>
  <si>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</si>
  <si>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</si>
  <si>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</si>
  <si>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</si>
  <si>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</si>
  <si>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</si>
  <si>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</si>
  <si>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</si>
  <si>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</si>
  <si>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</si>
  <si>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</si>
  <si>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</si>
  <si>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</si>
  <si>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</si>
  <si>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</si>
  <si>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</si>
  <si>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</si>
  <si>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</si>
  <si>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</si>
  <si>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</si>
  <si>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</si>
  <si>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</si>
  <si>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</si>
  <si>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</si>
  <si>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</si>
  <si>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</si>
  <si>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</si>
  <si>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</si>
  <si>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</si>
  <si>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</si>
  <si>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</si>
  <si>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</si>
  <si>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</si>
  <si>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</si>
  <si>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</si>
  <si>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</si>
  <si>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</si>
  <si>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</si>
  <si>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</si>
  <si>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</si>
  <si>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</si>
  <si>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</si>
  <si>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</si>
  <si>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</si>
  <si>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</si>
  <si>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</si>
  <si>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</si>
  <si>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</si>
  <si>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</si>
  <si>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</si>
  <si>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</si>
  <si>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</si>
  <si>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</si>
  <si>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</si>
  <si>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</si>
  <si>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</si>
  <si>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</si>
  <si>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</si>
  <si>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</si>
  <si>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</si>
  <si>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</si>
  <si>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</si>
  <si>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</si>
  <si>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</si>
  <si>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</si>
  <si>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</si>
  <si>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</si>
  <si>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</si>
  <si>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</si>
  <si>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</si>
  <si>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</si>
  <si>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</si>
  <si>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</si>
  <si>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</si>
  <si>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</si>
  <si>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</si>
  <si>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</si>
  <si>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</si>
  <si>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</si>
  <si>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</si>
  <si>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</si>
  <si>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</si>
  <si>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</si>
  <si>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</si>
  <si>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</si>
  <si>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</si>
  <si>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</si>
  <si>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</si>
  <si>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</si>
  <si>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</si>
  <si>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</si>
  <si>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</si>
  <si>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</si>
  <si>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</si>
  <si>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</si>
  <si>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</si>
  <si>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</si>
  <si>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</si>
  <si>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</si>
  <si>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</si>
  <si>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</si>
  <si>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</si>
  <si>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</si>
  <si>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</si>
  <si>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</si>
  <si>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</si>
  <si>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</si>
  <si>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</si>
  <si>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</si>
  <si>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</si>
  <si>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</si>
  <si>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</si>
  <si>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</si>
  <si>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</si>
  <si>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</si>
  <si>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</si>
  <si>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</si>
  <si>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</si>
  <si>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</si>
  <si>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</si>
  <si>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</si>
  <si>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</si>
  <si>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</si>
  <si>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</si>
  <si>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</si>
  <si>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</si>
  <si>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</si>
  <si>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</si>
  <si>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</si>
  <si>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</si>
  <si>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</si>
  <si>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</si>
  <si>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</si>
  <si>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</si>
  <si>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</si>
  <si>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</si>
  <si>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</si>
  <si>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</si>
  <si>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</si>
  <si>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</si>
  <si>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</si>
  <si>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</si>
  <si>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</si>
  <si>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</si>
  <si>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</si>
  <si>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</si>
  <si>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</si>
  <si>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</si>
  <si>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</si>
  <si>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</si>
  <si>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</si>
  <si>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</si>
  <si>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</si>
  <si>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</si>
  <si>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</si>
  <si>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</si>
  <si>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</si>
  <si>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</si>
  <si>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</si>
  <si>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</si>
  <si>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</si>
  <si>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</si>
  <si>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</si>
  <si>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</si>
  <si>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</si>
  <si>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</si>
  <si>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</si>
  <si>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</si>
  <si>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</si>
  <si>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</si>
  <si>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</si>
  <si>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</si>
  <si>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</si>
  <si>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</si>
  <si>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</si>
  <si>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</si>
  <si>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</si>
  <si>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</si>
  <si>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</si>
  <si>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</si>
  <si>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</si>
  <si>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</si>
  <si>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</si>
  <si>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</si>
  <si>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</si>
  <si>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</si>
  <si>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</si>
  <si>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</si>
  <si>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</si>
  <si>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</si>
  <si>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</si>
  <si>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</si>
  <si>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</si>
  <si>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</si>
  <si>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</si>
  <si>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</si>
  <si>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</si>
  <si>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</si>
  <si>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</si>
  <si>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</si>
  <si>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</si>
  <si>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</si>
  <si>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</si>
  <si>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</si>
  <si>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</si>
  <si>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</si>
  <si>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</si>
  <si>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</si>
  <si>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</si>
  <si>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</si>
  <si>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</si>
  <si>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</si>
  <si>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</si>
  <si>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</si>
  <si>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</si>
  <si>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</si>
  <si>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</si>
  <si>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</si>
  <si>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</si>
  <si>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</si>
  <si>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</si>
  <si>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</si>
  <si>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</si>
  <si>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</si>
  <si>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</si>
  <si>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</si>
  <si>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</si>
  <si>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</si>
  <si>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</si>
  <si>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</si>
  <si>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</si>
  <si>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</si>
  <si>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</si>
  <si>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</si>
  <si>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</si>
  <si>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</si>
  <si>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</si>
  <si>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</si>
  <si>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</si>
  <si>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</si>
  <si>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</si>
  <si>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</si>
  <si>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</si>
  <si>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</si>
  <si>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</si>
  <si>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</si>
  <si>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</si>
  <si>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</si>
  <si>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</si>
  <si>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</si>
  <si>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</si>
  <si>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</si>
  <si>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</si>
  <si>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</si>
  <si>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</si>
  <si>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</si>
  <si>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</si>
  <si>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</si>
  <si>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</si>
  <si>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</si>
  <si>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</si>
  <si>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</si>
  <si>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</si>
  <si>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</si>
  <si>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</si>
  <si>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</si>
  <si>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</si>
  <si>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</si>
  <si>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</si>
  <si>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</si>
  <si>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</si>
  <si>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</si>
  <si>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</si>
  <si>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</si>
  <si>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</si>
  <si>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</si>
  <si>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</si>
  <si>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</si>
  <si>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</si>
  <si>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</si>
  <si>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</si>
  <si>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</si>
  <si>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</si>
  <si>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</si>
  <si>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</si>
  <si>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</si>
  <si>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</si>
  <si>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</si>
  <si>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</si>
  <si>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</si>
  <si>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</si>
  <si>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</si>
  <si>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</si>
  <si>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</si>
  <si>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</si>
  <si>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</si>
  <si>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</si>
  <si>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</si>
  <si>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</si>
  <si>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</si>
  <si>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</si>
  <si>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</si>
  <si>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</si>
  <si>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</si>
  <si>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</si>
  <si>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</si>
  <si>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</si>
  <si>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</si>
  <si>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</si>
  <si>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</si>
  <si>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</si>
  <si>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</si>
  <si>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</si>
  <si>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</si>
  <si>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</si>
  <si>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</si>
  <si>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</si>
  <si>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</si>
  <si>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</si>
  <si>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</si>
  <si>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</si>
  <si>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</si>
  <si>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</si>
  <si>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</si>
  <si>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</si>
  <si>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</si>
  <si>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</si>
  <si>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</si>
  <si>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</si>
  <si>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</si>
  <si>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</si>
  <si>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</si>
  <si>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</si>
  <si>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</si>
  <si>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</si>
  <si>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</si>
  <si>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</si>
  <si>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</si>
  <si>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</si>
  <si>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</si>
  <si>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</si>
  <si>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</si>
  <si>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</si>
  <si>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</si>
  <si>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</si>
  <si>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</si>
  <si>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</si>
  <si>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</si>
  <si>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</si>
  <si>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</si>
  <si>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</si>
  <si>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</si>
  <si>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</si>
  <si>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</si>
  <si>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</si>
  <si>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</si>
  <si>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</si>
  <si>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</si>
  <si>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</si>
  <si>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</si>
  <si>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</si>
  <si>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</si>
  <si>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</si>
  <si>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</si>
  <si>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</si>
  <si>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</si>
  <si>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</si>
  <si>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</si>
  <si>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</si>
  <si>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</si>
  <si>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</si>
  <si>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</si>
  <si>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</si>
  <si>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</si>
  <si>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</si>
  <si>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</si>
  <si>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</si>
  <si>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</si>
  <si>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</si>
  <si>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</si>
  <si>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</si>
  <si>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</si>
  <si>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</si>
  <si>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</si>
  <si>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</si>
  <si>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</si>
  <si>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</si>
  <si>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</si>
  <si>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</si>
  <si>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</si>
  <si>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</si>
  <si>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</si>
  <si>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</si>
  <si>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</si>
  <si>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</si>
  <si>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</si>
  <si>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</si>
  <si>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</si>
  <si>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</si>
  <si>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</si>
  <si>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</si>
  <si>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</si>
  <si>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</si>
  <si>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</si>
  <si>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</si>
  <si>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</si>
  <si>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</si>
  <si>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</si>
  <si>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</si>
  <si>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</si>
  <si>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</si>
  <si>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</si>
  <si>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</si>
  <si>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</si>
  <si>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</si>
  <si>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</si>
  <si>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</si>
  <si>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</si>
  <si>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</si>
  <si>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</si>
  <si>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</si>
  <si>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</si>
  <si>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</si>
  <si>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</si>
  <si>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</si>
  <si>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</si>
  <si>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</si>
  <si>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</si>
  <si>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</si>
  <si>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</si>
  <si>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</si>
  <si>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</si>
  <si>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</si>
  <si>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</si>
  <si>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</si>
  <si>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</si>
  <si>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</si>
  <si>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</si>
  <si>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</si>
  <si>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</si>
  <si>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</si>
  <si>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</si>
  <si>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</si>
  <si>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</si>
  <si>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</si>
  <si>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</si>
  <si>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</si>
  <si>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</si>
  <si>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</si>
  <si>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</si>
  <si>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</si>
  <si>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</si>
  <si>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</si>
  <si>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</si>
  <si>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</si>
  <si>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</si>
  <si>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</si>
  <si>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</si>
  <si>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</si>
  <si>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</si>
  <si>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</si>
  <si>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</si>
  <si>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</si>
  <si>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</si>
  <si>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</si>
  <si>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</si>
  <si>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</si>
  <si>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</si>
  <si>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</si>
  <si>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</si>
  <si>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</si>
  <si>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</si>
  <si>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</si>
  <si>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</si>
  <si>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</si>
  <si>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</si>
  <si>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</si>
  <si>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</si>
  <si>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</si>
  <si>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</si>
  <si>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</si>
  <si>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</si>
  <si>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</si>
  <si>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</si>
  <si>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</si>
  <si>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</si>
  <si>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</si>
  <si>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</si>
  <si>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</si>
  <si>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</si>
  <si>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</si>
  <si>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</si>
  <si>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</si>
  <si>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</si>
  <si>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</si>
  <si>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</si>
  <si>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</si>
  <si>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</si>
  <si>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</si>
  <si>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</si>
  <si>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</si>
  <si>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</si>
  <si>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</si>
  <si>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</si>
  <si>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</si>
  <si>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</si>
  <si>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</si>
  <si>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</si>
  <si>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</si>
  <si>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</si>
  <si>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</si>
  <si>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</si>
  <si>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</si>
  <si>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</si>
  <si>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</si>
  <si>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</si>
  <si>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</si>
  <si>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</si>
  <si>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</si>
  <si>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</si>
  <si>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</si>
  <si>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</si>
  <si>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</si>
  <si>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</si>
  <si>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</si>
  <si>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</si>
  <si>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</si>
  <si>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</si>
  <si>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</si>
  <si>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</si>
  <si>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</si>
  <si>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</si>
  <si>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</si>
  <si>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</si>
  <si>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</si>
  <si>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</si>
  <si>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</si>
  <si>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</si>
  <si>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</si>
  <si>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</si>
  <si>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</si>
  <si>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</si>
  <si>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</si>
  <si>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</si>
  <si>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</si>
  <si>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</si>
  <si>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</si>
  <si>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</si>
  <si>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</si>
  <si>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</si>
  <si>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</si>
  <si>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</si>
  <si>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</si>
  <si>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</si>
  <si>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</si>
  <si>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</si>
  <si>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</si>
  <si>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</si>
  <si>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</si>
  <si>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</si>
  <si>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</si>
  <si>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</si>
  <si>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</si>
  <si>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</si>
  <si>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</si>
  <si>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</si>
  <si>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</si>
  <si>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</si>
  <si>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</si>
  <si>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</si>
  <si>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</si>
  <si>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</si>
  <si>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</si>
  <si>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</si>
  <si>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</si>
  <si>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</si>
  <si>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</si>
  <si>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</si>
  <si>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</si>
  <si>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</si>
  <si>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</si>
  <si>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</si>
  <si>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</si>
  <si>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</si>
  <si>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</si>
  <si>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</si>
  <si>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</si>
  <si>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</si>
  <si>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</si>
  <si>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</si>
  <si>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</si>
  <si>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</si>
  <si>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</si>
  <si>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</si>
  <si>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</si>
  <si>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</si>
  <si>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</si>
  <si>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</si>
  <si>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</si>
  <si>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</si>
  <si>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</si>
  <si>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</si>
  <si>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</si>
  <si>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</si>
  <si>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</si>
  <si>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</si>
  <si>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</si>
  <si>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</si>
  <si>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</si>
  <si>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</si>
  <si>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</si>
  <si>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</si>
  <si>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</si>
  <si>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</si>
  <si>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</si>
  <si>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</si>
  <si>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</si>
  <si>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</si>
  <si>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</si>
  <si>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</si>
  <si>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</si>
  <si>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</si>
  <si>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</si>
  <si>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</si>
  <si>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</si>
  <si>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</si>
  <si>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</si>
  <si>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</si>
  <si>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</si>
  <si>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</si>
  <si>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</si>
  <si>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</si>
  <si>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</si>
  <si>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</si>
  <si>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</si>
  <si>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</si>
  <si>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</si>
  <si>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</si>
  <si>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</si>
  <si>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</si>
  <si>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</si>
  <si>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</si>
  <si>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</si>
  <si>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</si>
  <si>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</si>
  <si>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</si>
  <si>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</si>
  <si>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</si>
  <si>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</si>
  <si>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</si>
  <si>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</si>
  <si>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</si>
  <si>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</si>
  <si>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</si>
  <si>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</si>
  <si>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</si>
  <si>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</si>
  <si>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</si>
  <si>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</si>
  <si>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</si>
  <si>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</si>
  <si>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</si>
  <si>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</si>
  <si>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</si>
  <si>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</si>
  <si>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</si>
  <si>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</si>
  <si>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</si>
  <si>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</si>
  <si>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</si>
  <si>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</si>
  <si>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</si>
  <si>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</si>
  <si>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</si>
  <si>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</si>
  <si>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</si>
  <si>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</si>
  <si>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</si>
  <si>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</si>
  <si>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</si>
  <si>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</si>
  <si>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</si>
  <si>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</si>
  <si>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</si>
  <si>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</si>
  <si>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</si>
  <si>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</si>
  <si>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</si>
  <si>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</si>
  <si>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</si>
  <si>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</si>
  <si>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</si>
  <si>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</si>
  <si>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</si>
  <si>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</si>
  <si>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</si>
  <si>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</si>
  <si>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</si>
  <si>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</si>
  <si>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</si>
  <si>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</si>
  <si>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</si>
  <si>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</si>
  <si>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</si>
  <si>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</si>
  <si>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</si>
  <si>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</si>
  <si>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</si>
  <si>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</si>
  <si>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</si>
  <si>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</si>
  <si>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</si>
  <si>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</si>
  <si>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</si>
  <si>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</si>
  <si>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</si>
  <si>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</si>
  <si>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</si>
  <si>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</si>
  <si>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</si>
  <si>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</si>
  <si>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</si>
  <si>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</si>
  <si>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</si>
  <si>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</si>
  <si>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</si>
  <si>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</si>
  <si>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</si>
  <si>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</si>
  <si>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</si>
  <si>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</si>
  <si>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</si>
  <si>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</si>
  <si>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</si>
  <si>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</si>
  <si>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</si>
  <si>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</si>
  <si>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</si>
  <si>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</si>
  <si>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</si>
  <si>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</si>
  <si>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</si>
  <si>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</si>
  <si>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</si>
  <si>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</si>
  <si>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</si>
  <si>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</si>
  <si>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</si>
  <si>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</si>
  <si>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</si>
  <si>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</si>
  <si>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</si>
  <si>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</si>
  <si>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</si>
  <si>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</si>
  <si>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</si>
  <si>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</si>
  <si>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</si>
  <si>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</si>
  <si>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</si>
  <si>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</si>
  <si>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</si>
  <si>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</si>
  <si>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</si>
  <si>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</si>
  <si>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</si>
  <si>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</si>
  <si>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</si>
  <si>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</si>
  <si>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</si>
  <si>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</si>
  <si>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</si>
  <si>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</si>
  <si>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</si>
  <si>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</si>
  <si>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</si>
  <si>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</si>
  <si>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</si>
  <si>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</si>
  <si>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</si>
  <si>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</si>
  <si>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</si>
  <si>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</si>
  <si>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</si>
  <si>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</si>
  <si>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</si>
  <si>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</si>
  <si>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</si>
  <si>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</si>
  <si>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</si>
  <si>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</si>
  <si>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</si>
  <si>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</si>
  <si>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</si>
  <si>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</si>
  <si>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</si>
  <si>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</si>
  <si>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</si>
  <si>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</si>
  <si>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</si>
  <si>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</si>
  <si>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</si>
  <si>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</si>
  <si>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</si>
  <si>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</si>
  <si>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</si>
  <si>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</si>
  <si>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</si>
  <si>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</si>
  <si>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</si>
  <si>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</si>
  <si>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</si>
  <si>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</si>
  <si>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</si>
  <si>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</si>
  <si>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</si>
  <si>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</si>
  <si>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</si>
  <si>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</si>
  <si>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</si>
  <si>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</si>
  <si>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</si>
  <si>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</si>
  <si>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</si>
  <si>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</si>
  <si>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</si>
  <si>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</si>
  <si>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</si>
  <si>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</si>
  <si>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</si>
  <si>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</si>
  <si>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</si>
  <si>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</si>
  <si>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</si>
  <si>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</si>
  <si>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</si>
  <si>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</si>
  <si>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</si>
  <si>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</si>
  <si>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</si>
  <si>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</si>
  <si>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</si>
  <si>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</si>
  <si>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</si>
  <si>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</si>
  <si>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</si>
  <si>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</si>
  <si>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</si>
  <si>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</si>
  <si>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</si>
  <si>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</si>
  <si>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</si>
  <si>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</si>
  <si>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</si>
  <si>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</si>
  <si>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</si>
  <si>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</si>
  <si>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</si>
  <si>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</si>
  <si>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</si>
  <si>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</si>
  <si>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</si>
  <si>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</si>
  <si>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</si>
  <si>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</si>
  <si>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</si>
  <si>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</si>
  <si>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</si>
  <si>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</si>
  <si>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</si>
  <si>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</si>
  <si>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</si>
  <si>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</si>
  <si>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</si>
  <si>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</si>
  <si>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</si>
  <si>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</si>
  <si>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</si>
  <si>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</si>
  <si>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</si>
  <si>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</si>
  <si>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</si>
  <si>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</si>
  <si>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</si>
  <si>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</si>
  <si>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</si>
  <si>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</si>
  <si>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</si>
  <si>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</si>
  <si>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</si>
  <si>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</si>
  <si>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</si>
  <si>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</si>
  <si>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</si>
  <si>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</si>
  <si>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</si>
  <si>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</si>
  <si>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</si>
  <si>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</si>
  <si>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</si>
  <si>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</si>
  <si>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</si>
  <si>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</si>
  <si>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</si>
  <si>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</si>
  <si>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</si>
  <si>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</si>
  <si>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</si>
  <si>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</si>
  <si>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</si>
  <si>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</si>
  <si>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</si>
  <si>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</si>
  <si>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</si>
  <si>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</si>
  <si>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</si>
  <si>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</si>
  <si>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</si>
  <si>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</si>
  <si>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</si>
  <si>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</si>
  <si>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</si>
  <si>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</si>
  <si>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</si>
  <si>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</si>
  <si>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</si>
  <si>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</si>
  <si>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</si>
  <si>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</si>
  <si>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</si>
  <si>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</si>
  <si>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</si>
  <si>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</si>
  <si>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</si>
  <si>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</si>
  <si>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</si>
  <si>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</si>
  <si>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</si>
  <si>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</si>
  <si>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</si>
  <si>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</si>
  <si>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</si>
  <si>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</si>
  <si>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</si>
  <si>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</si>
  <si>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</si>
  <si>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</si>
  <si>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</si>
  <si>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</si>
  <si>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</si>
  <si>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</si>
  <si>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</si>
  <si>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</si>
  <si>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</si>
  <si>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</si>
  <si>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</si>
  <si>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</si>
  <si>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</si>
  <si>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</si>
  <si>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</si>
  <si>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</si>
  <si>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</si>
  <si>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</si>
  <si>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</si>
  <si>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</si>
  <si>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</si>
  <si>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</si>
  <si>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</si>
  <si>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</si>
  <si>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</si>
  <si>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</si>
  <si>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</si>
  <si>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</si>
  <si>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</si>
  <si>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</si>
  <si>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</si>
  <si>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</si>
  <si>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</si>
  <si>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</si>
  <si>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</si>
  <si>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</si>
  <si>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</si>
  <si>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</si>
  <si>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</si>
  <si>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</si>
  <si>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</si>
  <si>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</si>
  <si>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</si>
  <si>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</si>
  <si>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</si>
  <si>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</si>
  <si>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</si>
  <si>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</si>
  <si>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</si>
  <si>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</si>
  <si>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</si>
  <si>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</si>
  <si>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</si>
  <si>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</si>
  <si>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</si>
  <si>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</si>
  <si>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</si>
  <si>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</si>
  <si>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</si>
  <si>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</si>
  <si>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</si>
  <si>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</si>
  <si>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</si>
  <si>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</si>
  <si>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</si>
  <si>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</si>
  <si>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</si>
  <si>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</si>
  <si>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</si>
  <si>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</si>
  <si>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</si>
  <si>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</si>
  <si>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</si>
  <si>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</si>
  <si>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</si>
  <si>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</si>
  <si>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</si>
  <si>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</si>
  <si>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</si>
  <si>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</si>
  <si>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</si>
  <si>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</si>
  <si>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</si>
  <si>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</si>
  <si>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</si>
  <si>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</si>
  <si>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</si>
  <si>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</si>
  <si>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</si>
  <si>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</si>
  <si>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</si>
  <si>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</si>
  <si>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</si>
  <si>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</si>
  <si>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</si>
  <si>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</si>
  <si>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</si>
  <si>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</si>
  <si>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</si>
  <si>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</si>
  <si>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</si>
  <si>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</si>
  <si>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</si>
  <si>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</si>
  <si>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</si>
  <si>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</si>
  <si>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</si>
  <si>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</si>
  <si>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</si>
  <si>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</si>
  <si>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</si>
  <si>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</si>
  <si>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</si>
  <si>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</si>
  <si>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</si>
  <si>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</si>
  <si>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</si>
  <si>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</si>
  <si>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</si>
  <si>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</si>
  <si>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</si>
  <si>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</si>
  <si>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</si>
  <si>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</si>
  <si>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</si>
  <si>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</si>
  <si>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</si>
  <si>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</si>
  <si>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</si>
  <si>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</si>
  <si>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</si>
  <si>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</si>
  <si>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</si>
  <si>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</si>
  <si>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</si>
  <si>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</si>
  <si>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</si>
  <si>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</si>
  <si>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</si>
  <si>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</si>
  <si>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</si>
  <si>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</si>
  <si>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</si>
  <si>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</si>
  <si>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</si>
  <si>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</si>
  <si>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</si>
  <si>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</si>
  <si>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</si>
  <si>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</si>
  <si>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</si>
  <si>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</si>
  <si>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</si>
  <si>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</si>
  <si>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</si>
  <si>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</si>
  <si>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</si>
  <si>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</si>
  <si>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</si>
  <si>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</si>
  <si>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</si>
  <si>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</si>
  <si>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</si>
  <si>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</si>
  <si>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</si>
  <si>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</si>
  <si>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</si>
  <si>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</si>
  <si>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</si>
  <si>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</si>
  <si>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</si>
  <si>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</si>
  <si>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</si>
  <si>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</si>
  <si>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</si>
  <si>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</si>
  <si>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</si>
  <si>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</si>
  <si>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</si>
  <si>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</si>
  <si>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</si>
  <si>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</si>
  <si>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</si>
  <si>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</si>
  <si>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</si>
  <si>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</si>
  <si>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</si>
  <si>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</si>
  <si>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</si>
  <si>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</si>
  <si>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</si>
  <si>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</si>
  <si>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</si>
  <si>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</si>
  <si>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</si>
  <si>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</si>
  <si>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</si>
  <si>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</si>
  <si>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</si>
  <si>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</si>
  <si>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</si>
  <si>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</si>
  <si>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</si>
  <si>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</si>
  <si>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</si>
  <si>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</si>
  <si>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</si>
  <si>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</si>
  <si>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</si>
  <si>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</si>
  <si>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</si>
  <si>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</si>
  <si>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</si>
  <si>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</si>
  <si>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</si>
  <si>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</si>
  <si>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</si>
  <si>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</si>
  <si>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</si>
  <si>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</si>
  <si>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</si>
  <si>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</si>
  <si>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</si>
  <si>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</si>
  <si>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</si>
  <si>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</si>
  <si>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</si>
  <si>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</si>
  <si>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</si>
  <si>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</si>
  <si>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</si>
  <si>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</si>
  <si>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</si>
  <si>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</si>
  <si>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</si>
  <si>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</si>
  <si>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</si>
  <si>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</si>
  <si>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</si>
  <si>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</si>
  <si>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</si>
  <si>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</si>
  <si>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</si>
  <si>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</si>
  <si>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</si>
  <si>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</si>
  <si>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</si>
  <si>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</si>
  <si>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</si>
  <si>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</si>
  <si>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</si>
  <si>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</si>
  <si>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</si>
  <si>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</si>
  <si>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</si>
  <si>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</si>
  <si>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</si>
  <si>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</si>
  <si>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</si>
  <si>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</si>
  <si>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</si>
  <si>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</si>
  <si>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</si>
  <si>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</si>
  <si>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</si>
  <si>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</si>
  <si>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</si>
  <si>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</si>
  <si>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</si>
  <si>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</si>
  <si>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</si>
  <si>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</si>
  <si>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</si>
  <si>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</si>
  <si>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</si>
  <si>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</si>
  <si>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</si>
  <si>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</si>
  <si>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</si>
  <si>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</si>
  <si>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</si>
  <si>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</si>
  <si>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</si>
  <si>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</si>
  <si>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</si>
  <si>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</si>
  <si>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</si>
  <si>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</si>
  <si>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</si>
  <si>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</si>
  <si>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</si>
  <si>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</si>
  <si>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</si>
  <si>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</si>
  <si>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</si>
  <si>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</si>
  <si>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</si>
  <si>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</si>
  <si>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</si>
  <si>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</si>
  <si>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</si>
  <si>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</si>
  <si>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</si>
  <si>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</si>
  <si>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</si>
  <si>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</si>
  <si>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</si>
  <si>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</si>
  <si>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</si>
  <si>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</si>
  <si>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</si>
  <si>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</si>
  <si>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</si>
  <si>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</si>
  <si>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</si>
  <si>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</si>
  <si>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</si>
  <si>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</si>
  <si>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</si>
  <si>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</si>
  <si>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</si>
  <si>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</si>
  <si>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</si>
  <si>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</si>
  <si>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</si>
  <si>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</si>
  <si>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</si>
  <si>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</si>
  <si>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</si>
  <si>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</si>
  <si>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</si>
  <si>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</si>
  <si>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</si>
  <si>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</si>
  <si>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</si>
  <si>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</si>
  <si>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</si>
  <si>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</si>
  <si>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</si>
  <si>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</si>
  <si>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</si>
  <si>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</si>
  <si>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</si>
  <si>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</si>
  <si>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</si>
  <si>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</si>
  <si>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</si>
  <si>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</si>
  <si>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</si>
  <si>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</si>
  <si>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</si>
  <si>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</si>
  <si>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</si>
  <si>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</si>
  <si>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</si>
  <si>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</si>
  <si>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</si>
  <si>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</si>
  <si>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</si>
  <si>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</si>
  <si>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</si>
  <si>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</si>
  <si>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</si>
  <si>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</si>
  <si>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</si>
  <si>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</si>
  <si>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</si>
  <si>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</si>
  <si>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</si>
  <si>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</si>
  <si>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</si>
  <si>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</si>
  <si>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</si>
  <si>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</si>
  <si>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</si>
  <si>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</si>
  <si>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</si>
  <si>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</si>
  <si>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</si>
  <si>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</si>
  <si>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</si>
  <si>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</si>
  <si>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</si>
  <si>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</si>
  <si>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</si>
  <si>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</si>
  <si>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</si>
  <si>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</si>
  <si>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</si>
  <si>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</si>
  <si>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</si>
  <si>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</si>
  <si>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</si>
  <si>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</si>
  <si>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</si>
  <si>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</si>
  <si>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</si>
  <si>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</si>
  <si>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</si>
  <si>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</si>
  <si>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</si>
  <si>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</si>
  <si>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</si>
  <si>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</si>
  <si>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</si>
  <si>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</si>
  <si>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</si>
  <si>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</si>
  <si>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</si>
  <si>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</si>
  <si>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</si>
  <si>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</si>
  <si>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</si>
  <si>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</si>
  <si>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</si>
  <si>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</si>
  <si>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</si>
  <si>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</si>
  <si>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</si>
  <si>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</si>
  <si>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</si>
  <si>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</si>
  <si>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</si>
  <si>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</si>
  <si>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</si>
  <si>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</si>
  <si>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</si>
  <si>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</si>
  <si>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</si>
  <si>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</si>
  <si>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</si>
  <si>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</si>
  <si>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</si>
  <si>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</si>
  <si>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</si>
  <si>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</si>
  <si>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</si>
  <si>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</si>
  <si>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</si>
  <si>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</si>
  <si>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</si>
  <si>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</si>
  <si>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</si>
  <si>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</si>
  <si>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</si>
  <si>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</si>
  <si>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</si>
  <si>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</si>
  <si>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</si>
  <si>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</si>
  <si>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</si>
  <si>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</si>
  <si>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</si>
  <si>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</si>
  <si>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</si>
  <si>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</si>
  <si>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</si>
  <si>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</si>
  <si>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</si>
  <si>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</si>
  <si>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</si>
  <si>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</si>
  <si>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</si>
  <si>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</si>
  <si>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</si>
  <si>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</si>
  <si>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</si>
  <si>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</si>
  <si>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</si>
  <si>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</si>
  <si>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</si>
  <si>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</si>
  <si>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</si>
  <si>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</si>
  <si>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</si>
  <si>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</si>
  <si>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</si>
  <si>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</si>
  <si>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</si>
  <si>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</si>
  <si>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</si>
  <si>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</si>
  <si>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</si>
  <si>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</si>
  <si>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</si>
  <si>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</si>
  <si>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</si>
  <si>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</si>
  <si>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</si>
  <si>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</si>
  <si>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</si>
  <si>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</si>
  <si>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</si>
  <si>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</si>
  <si>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</si>
  <si>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</si>
  <si>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</si>
  <si>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</si>
  <si>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</si>
  <si>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</si>
  <si>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</si>
  <si>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</si>
  <si>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</si>
  <si>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</si>
  <si>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</si>
  <si>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</si>
  <si>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</si>
  <si>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</si>
  <si>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</si>
  <si>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</si>
  <si>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</si>
  <si>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</si>
  <si>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</si>
  <si>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</si>
  <si>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</si>
  <si>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</si>
  <si>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</si>
  <si>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</si>
  <si>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</si>
  <si>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</si>
  <si>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</si>
  <si>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</si>
  <si>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</si>
  <si>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</si>
  <si>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</si>
  <si>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</si>
  <si>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</si>
  <si>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</si>
  <si>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</si>
  <si>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</si>
  <si>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</si>
  <si>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</si>
  <si>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</si>
  <si>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</si>
  <si>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</si>
  <si>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</si>
  <si>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</si>
  <si>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</si>
  <si>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</si>
  <si>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</si>
  <si>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</si>
  <si>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</si>
  <si>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</si>
  <si>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</si>
  <si>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</si>
  <si>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</si>
  <si>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</si>
  <si>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</si>
  <si>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</si>
  <si>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</si>
  <si>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</si>
  <si>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</si>
  <si>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</si>
  <si>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</si>
  <si>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</si>
  <si>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</si>
  <si>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</si>
  <si>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</si>
  <si>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</si>
  <si>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</si>
  <si>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</si>
  <si>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</si>
  <si>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</si>
  <si>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</si>
  <si>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</si>
  <si>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</si>
  <si>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</si>
  <si>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</si>
  <si>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</si>
  <si>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</si>
  <si>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</si>
  <si>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</si>
  <si>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</si>
  <si>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</si>
  <si>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</si>
  <si>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</si>
  <si>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</si>
  <si>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</si>
  <si>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</si>
  <si>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</si>
  <si>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</si>
  <si>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</si>
  <si>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</si>
  <si>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</si>
  <si>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</si>
  <si>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</si>
  <si>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</si>
  <si>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</si>
  <si>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</si>
  <si>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</si>
  <si>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</si>
  <si>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</si>
  <si>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</si>
  <si>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</si>
  <si>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</si>
  <si>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</si>
  <si>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</si>
  <si>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</si>
  <si>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</si>
  <si>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</si>
  <si>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</si>
  <si>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</si>
  <si>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</si>
  <si>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</si>
  <si>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</si>
  <si>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</si>
  <si>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</si>
  <si>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</si>
  <si>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</si>
  <si>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</si>
  <si>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</si>
  <si>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</si>
  <si>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</si>
  <si>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</si>
  <si>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</si>
  <si>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</si>
  <si>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</si>
  <si>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</si>
  <si>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</si>
  <si>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</si>
  <si>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</si>
  <si>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</si>
  <si>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</si>
  <si>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</si>
  <si>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</si>
  <si>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</si>
  <si>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</si>
  <si>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</si>
  <si>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</si>
  <si>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</si>
  <si>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</si>
  <si>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</si>
  <si>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</si>
  <si>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</si>
  <si>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</si>
  <si>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</si>
  <si>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</si>
  <si>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</si>
  <si>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</si>
  <si>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</si>
  <si>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</si>
  <si>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</si>
  <si>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</si>
  <si>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</si>
  <si>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</si>
  <si>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</si>
  <si>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</si>
  <si>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</si>
  <si>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</si>
  <si>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</si>
  <si>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</si>
  <si>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</si>
  <si>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</si>
  <si>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</si>
  <si>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</si>
  <si>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</si>
  <si>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</si>
  <si>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</si>
  <si>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</si>
  <si>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</si>
  <si>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</si>
  <si>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</si>
  <si>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</si>
  <si>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</si>
  <si>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</si>
  <si>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</si>
  <si>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</si>
  <si>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</si>
  <si>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</si>
  <si>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</si>
  <si>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</si>
  <si>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</si>
  <si>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</si>
  <si>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</si>
  <si>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</si>
  <si>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</si>
  <si>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</si>
  <si>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</si>
  <si>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</si>
  <si>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</si>
  <si>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</si>
  <si>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</si>
  <si>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</si>
  <si>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</si>
  <si>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</si>
  <si>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</si>
  <si>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</si>
  <si>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</si>
  <si>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</si>
  <si>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</si>
  <si>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</si>
  <si>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</si>
  <si>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</si>
  <si>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</si>
  <si>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</si>
  <si>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</si>
  <si>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</si>
  <si>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</si>
  <si>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</si>
  <si>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</si>
  <si>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</si>
  <si>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</si>
  <si>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</si>
  <si>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</si>
  <si>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</si>
  <si>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</si>
  <si>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</si>
  <si>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</si>
  <si>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</si>
  <si>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</si>
  <si>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</si>
  <si>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</si>
  <si>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</si>
  <si>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</si>
  <si>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</si>
  <si>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</si>
  <si>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</si>
  <si>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</si>
  <si>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</si>
  <si>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</si>
  <si>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</si>
  <si>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</si>
  <si>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</si>
  <si>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</si>
  <si>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</si>
  <si>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</si>
  <si>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</si>
  <si>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</si>
  <si>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</si>
  <si>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</si>
  <si>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</si>
  <si>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</si>
  <si>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</si>
  <si>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</si>
  <si>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</si>
  <si>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</si>
  <si>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</si>
  <si>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</si>
  <si>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</si>
  <si>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</si>
  <si>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</si>
  <si>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</si>
  <si>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</si>
  <si>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</si>
  <si>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</si>
  <si>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</si>
  <si>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</si>
  <si>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</si>
  <si>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</si>
  <si>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</si>
  <si>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</si>
  <si>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</si>
  <si>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</si>
  <si>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</si>
  <si>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</si>
  <si>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</si>
  <si>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</si>
  <si>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</si>
  <si>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</si>
  <si>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</si>
  <si>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</si>
  <si>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</si>
  <si>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</si>
  <si>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</si>
  <si>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</si>
  <si>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</si>
  <si>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</si>
  <si>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</si>
  <si>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</si>
  <si>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</si>
  <si>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</si>
  <si>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</si>
  <si>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</si>
  <si>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</si>
  <si>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</si>
  <si>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</si>
  <si>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</si>
  <si>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</si>
  <si>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</si>
  <si>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</si>
  <si>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</si>
  <si>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</si>
  <si>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</si>
  <si>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</si>
  <si>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</si>
  <si>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</si>
  <si>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</si>
  <si>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</si>
  <si>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</si>
  <si>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</si>
  <si>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</si>
  <si>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</si>
  <si>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</si>
  <si>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</si>
  <si>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</si>
  <si>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</si>
  <si>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</si>
  <si>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</si>
  <si>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</si>
  <si>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</si>
  <si>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</si>
  <si>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</si>
  <si>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</si>
  <si>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</si>
  <si>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</si>
  <si>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</si>
  <si>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</si>
  <si>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</si>
  <si>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</si>
  <si>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</si>
  <si>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</si>
  <si>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</si>
  <si>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</si>
  <si>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</si>
  <si>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</si>
  <si>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</si>
  <si>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</si>
  <si>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</si>
  <si>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</si>
  <si>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</si>
  <si>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</si>
  <si>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</si>
  <si>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</si>
  <si>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</si>
  <si>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</si>
  <si>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</si>
  <si>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</si>
  <si>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</si>
  <si>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</si>
  <si>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</si>
  <si>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</si>
  <si>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</si>
  <si>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</si>
  <si>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</si>
  <si>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</si>
  <si>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</si>
  <si>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</si>
  <si>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</si>
  <si>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</si>
  <si>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</si>
  <si>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</si>
  <si>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</si>
  <si>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</si>
  <si>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</si>
  <si>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</si>
  <si>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</si>
  <si>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</si>
  <si>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</si>
  <si>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</si>
  <si>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</si>
  <si>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</si>
  <si>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</si>
  <si>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</si>
  <si>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</si>
  <si>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</si>
  <si>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</si>
  <si>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</si>
  <si>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</si>
  <si>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</si>
  <si>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</si>
  <si>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</si>
  <si>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</si>
  <si>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</si>
  <si>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</si>
  <si>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</si>
  <si>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</si>
  <si>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</si>
  <si>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</si>
  <si>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</si>
  <si>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</si>
  <si>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</si>
  <si>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</si>
  <si>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</si>
  <si>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</si>
  <si>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</si>
  <si>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</si>
  <si>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</si>
  <si>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</si>
  <si>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</si>
  <si>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</si>
  <si>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</si>
  <si>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</si>
  <si>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</si>
  <si>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</si>
  <si>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</si>
  <si>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</si>
  <si>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</si>
  <si>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</si>
  <si>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</si>
  <si>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</si>
  <si>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</si>
  <si>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</si>
  <si>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</si>
  <si>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</si>
  <si>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</si>
  <si>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</si>
  <si>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</si>
  <si>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</si>
  <si>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</si>
  <si>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</si>
  <si>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</si>
  <si>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</si>
  <si>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</si>
  <si>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</si>
  <si>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</si>
  <si>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</si>
  <si>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</si>
  <si>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</si>
  <si>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</si>
  <si>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</si>
  <si>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</si>
  <si>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</si>
  <si>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</si>
  <si>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</si>
  <si>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</si>
  <si>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</si>
  <si>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</si>
  <si>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</si>
  <si>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</si>
  <si>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</si>
  <si>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</si>
  <si>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</si>
  <si>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</si>
  <si>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</si>
  <si>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</si>
  <si>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</si>
  <si>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</si>
  <si>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</si>
  <si>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</si>
  <si>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</si>
  <si>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</si>
  <si>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</si>
  <si>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</si>
  <si>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</si>
  <si>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</si>
  <si>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</si>
  <si>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</si>
  <si>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</si>
  <si>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</si>
  <si>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</si>
  <si>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</si>
  <si>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</si>
  <si>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</si>
  <si>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</si>
  <si>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</si>
  <si>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</si>
  <si>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</si>
  <si>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</si>
  <si>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</si>
  <si>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</si>
  <si>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</si>
  <si>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</si>
  <si>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</si>
  <si>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</si>
  <si>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</si>
  <si>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</si>
  <si>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</si>
  <si>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</si>
  <si>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</si>
  <si>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</si>
  <si>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</si>
  <si>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</si>
  <si>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</si>
  <si>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</si>
  <si>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</si>
  <si>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</si>
  <si>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</si>
  <si>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</si>
  <si>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</si>
  <si>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</si>
  <si>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</si>
  <si>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</si>
  <si>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</si>
  <si>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</si>
  <si>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</si>
  <si>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</si>
  <si>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</si>
  <si>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</si>
  <si>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</si>
  <si>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</si>
  <si>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</si>
  <si>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</si>
  <si>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</si>
  <si>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</si>
  <si>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</si>
  <si>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</si>
  <si>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</si>
  <si>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</si>
  <si>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</si>
  <si>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</si>
  <si>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</si>
  <si>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</si>
  <si>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</si>
  <si>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</si>
  <si>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</si>
  <si>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</si>
  <si>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</si>
  <si>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</si>
  <si>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</si>
  <si>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</si>
  <si>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</si>
  <si>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</si>
  <si>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</si>
  <si>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</si>
  <si>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</si>
  <si>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</si>
  <si>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</si>
  <si>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</si>
  <si>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</si>
  <si>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</si>
  <si>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</si>
  <si>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</si>
  <si>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</si>
  <si>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</si>
  <si>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</si>
  <si>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</si>
  <si>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</si>
  <si>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</si>
  <si>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</si>
  <si>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</si>
  <si>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</si>
  <si>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</si>
  <si>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</si>
  <si>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</si>
  <si>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</si>
  <si>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</si>
  <si>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</si>
  <si>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</si>
  <si>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</si>
  <si>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</si>
  <si>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</si>
  <si>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</si>
  <si>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</si>
  <si>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</si>
  <si>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</si>
  <si>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</si>
  <si>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</si>
  <si>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</si>
  <si>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</si>
  <si>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</si>
  <si>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</si>
  <si>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</si>
  <si>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</si>
  <si>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</si>
  <si>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</si>
  <si>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</si>
  <si>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</si>
  <si>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</si>
  <si>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</si>
  <si>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</si>
  <si>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</si>
  <si>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</si>
  <si>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</si>
  <si>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</si>
  <si>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</si>
  <si>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</si>
  <si>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</si>
  <si>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</si>
  <si>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</si>
  <si>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</si>
  <si>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</si>
  <si>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</si>
  <si>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</si>
  <si>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</si>
  <si>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</si>
  <si>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</si>
  <si>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</si>
  <si>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</si>
  <si>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</si>
  <si>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</si>
  <si>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</si>
  <si>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</si>
  <si>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</si>
  <si>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</si>
  <si>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</si>
  <si>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</si>
  <si>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</si>
  <si>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</si>
  <si>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</si>
  <si>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</si>
  <si>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</si>
  <si>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</si>
  <si>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</si>
  <si>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</si>
  <si>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</si>
  <si>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</si>
  <si>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</si>
  <si>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</si>
  <si>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</si>
  <si>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</si>
  <si>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</si>
  <si>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</si>
  <si>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</si>
  <si>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</si>
  <si>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</si>
  <si>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</si>
  <si>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</si>
  <si>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</si>
  <si>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</si>
  <si>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</si>
  <si>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</si>
  <si>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</si>
  <si>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</si>
  <si>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</si>
  <si>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</si>
  <si>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</si>
  <si>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</si>
  <si>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</si>
  <si>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</si>
  <si>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</si>
  <si>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</si>
  <si>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</si>
  <si>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</si>
  <si>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</si>
  <si>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</si>
  <si>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</si>
  <si>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</si>
  <si>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</si>
  <si>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</si>
  <si>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</si>
  <si>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</si>
  <si>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</si>
  <si>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</si>
  <si>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</si>
  <si>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</si>
  <si>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</si>
  <si>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</si>
  <si>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</si>
  <si>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</si>
  <si>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</si>
  <si>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</si>
  <si>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</si>
  <si>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</si>
  <si>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</si>
  <si>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</si>
  <si>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</si>
  <si>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</si>
  <si>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</si>
  <si>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</si>
  <si>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</si>
  <si>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</si>
  <si>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</si>
  <si>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</si>
  <si>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</si>
  <si>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</si>
  <si>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</si>
  <si>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</si>
  <si>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</si>
  <si>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</si>
  <si>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</si>
  <si>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</si>
  <si>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</si>
  <si>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</si>
  <si>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</si>
  <si>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</si>
  <si>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</si>
  <si>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</si>
  <si>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</si>
  <si>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</si>
  <si>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</si>
  <si>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</si>
  <si>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</si>
  <si>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</si>
  <si>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</si>
  <si>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</si>
  <si>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</si>
  <si>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</si>
  <si>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</si>
  <si>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</si>
  <si>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</si>
  <si>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</si>
  <si>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</si>
  <si>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</si>
  <si>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</si>
  <si>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</si>
  <si>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</si>
  <si>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</si>
  <si>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</si>
  <si>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</si>
  <si>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</si>
  <si>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</si>
  <si>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</si>
  <si>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</si>
  <si>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</si>
  <si>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</si>
  <si>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</si>
  <si>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</si>
  <si>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</si>
  <si>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</si>
  <si>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</si>
  <si>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</si>
  <si>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</si>
  <si>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</si>
  <si>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</si>
  <si>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</si>
  <si>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</si>
  <si>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</si>
  <si>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</si>
  <si>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</si>
  <si>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</si>
  <si>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</si>
  <si>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</si>
  <si>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</si>
  <si>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</si>
  <si>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</si>
  <si>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</si>
  <si>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</si>
  <si>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</si>
  <si>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</si>
  <si>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</si>
  <si>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</si>
  <si>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</si>
  <si>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</si>
  <si>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</si>
  <si>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</si>
  <si>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</si>
  <si>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</si>
  <si>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</si>
  <si>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</si>
  <si>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</si>
  <si>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</si>
  <si>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</si>
  <si>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</si>
  <si>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</si>
  <si>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</si>
  <si>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</si>
  <si>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</si>
  <si>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</si>
  <si>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</si>
  <si>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</si>
  <si>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(Multiple Items)</t>
  </si>
  <si>
    <t>Count of country</t>
  </si>
  <si>
    <t>Total Count of country</t>
  </si>
  <si>
    <t>Total 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</si>
  <si>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</si>
  <si>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</si>
  <si>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</si>
  <si>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</si>
  <si>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</si>
  <si>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</si>
  <si>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</si>
  <si>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</si>
  <si>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</si>
  <si>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</si>
  <si>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</si>
  <si>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</si>
  <si>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</si>
  <si>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</si>
  <si>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</si>
  <si>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</si>
  <si>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 fo the Family</t>
  </si>
  <si>
    <t>Goal</t>
  </si>
  <si>
    <t>Pledged</t>
  </si>
  <si>
    <t>Avg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</si>
  <si>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</si>
  <si>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</si>
  <si>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</si>
  <si>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</si>
  <si>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</si>
  <si>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</si>
  <si>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</si>
  <si>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</si>
  <si>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</si>
  <si>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 of Goal</t>
  </si>
  <si>
    <t>Upper Quartile of Goal</t>
  </si>
  <si>
    <t>Lower Quartile of Goal</t>
  </si>
  <si>
    <t>IQR of Goal</t>
  </si>
  <si>
    <t>Standard Deviation of  Pledged</t>
  </si>
  <si>
    <t>Upper  Quartile of 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</si>
  <si>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</si>
  <si>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</si>
  <si>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</si>
  <si>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</si>
  <si>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</si>
  <si>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</si>
  <si>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</si>
  <si>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</si>
  <si>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</si>
  <si>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</si>
  <si>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</si>
  <si>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</si>
  <si>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</si>
  <si>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</si>
  <si>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</si>
  <si>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</si>
  <si>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</si>
  <si>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</si>
  <si>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</si>
  <si>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 Successful</t>
  </si>
  <si>
    <t>Sum of Percentage Successful</t>
  </si>
  <si>
    <t>Sum of Percentage Failed</t>
  </si>
  <si>
    <t>Sum of Percentage Canceled</t>
  </si>
  <si>
    <t>50000 or  More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</si>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</sst>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A5030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E03C47"/>
        <bgColor rgb="FF000000"/>
      </patternFill>
    </fill>
    <fill>
      <patternFill patternType="solid">
        <fgColor rgb="FFE92B33"/>
        <bgColor rgb="FF000000"/>
      </patternFill>
    </fill>
    <fill>
      <patternFill patternType="solid">
        <fgColor rgb="FFDE404C"/>
        <bgColor rgb="FF000000"/>
      </patternFill>
    </fill>
    <fill>
      <patternFill patternType="solid">
        <fgColor rgb="FFD55161"/>
        <bgColor rgb="FF000000"/>
      </patternFill>
    </fill>
    <fill>
      <patternFill patternType="solid">
        <fgColor rgb="FFF90C0F"/>
        <bgColor rgb="FF000000"/>
      </patternFill>
    </fill>
    <fill>
      <patternFill patternType="solid">
        <fgColor rgb="FFF80F11"/>
        <bgColor rgb="FF000000"/>
      </patternFill>
    </fill>
    <fill>
      <patternFill patternType="solid">
        <fgColor rgb="FFD74D5C"/>
        <bgColor rgb="FF000000"/>
      </patternFill>
    </fill>
    <fill>
      <patternFill patternType="solid">
        <fgColor rgb="FFEB262E"/>
        <bgColor rgb="FF000000"/>
      </patternFill>
    </fill>
    <fill>
      <patternFill patternType="solid">
        <fgColor rgb="FFF2191E"/>
        <bgColor rgb="FF000000"/>
      </patternFill>
    </fill>
    <fill>
      <patternFill patternType="solid">
        <fgColor rgb="FFC76D82"/>
        <bgColor rgb="FF000000"/>
      </patternFill>
    </fill>
    <fill>
      <patternFill patternType="solid">
        <fgColor rgb="FFFC0607"/>
        <bgColor rgb="FF000000"/>
      </patternFill>
    </fill>
    <fill>
      <patternFill patternType="solid">
        <fgColor rgb="FFF71114"/>
        <bgColor rgb="FF000000"/>
      </patternFill>
    </fill>
    <fill>
      <patternFill patternType="solid">
        <fgColor rgb="FFF11C21"/>
        <bgColor rgb="FF000000"/>
      </patternFill>
    </fill>
    <fill>
      <patternFill patternType="solid">
        <fgColor rgb="FFFA0A0C"/>
        <bgColor rgb="FF000000"/>
      </patternFill>
    </fill>
    <fill>
      <patternFill patternType="solid">
        <fgColor rgb="FFC9697D"/>
        <bgColor rgb="FF000000"/>
      </patternFill>
    </fill>
    <fill>
      <patternFill patternType="solid">
        <fgColor rgb="FFEE2228"/>
        <bgColor rgb="FF000000"/>
      </patternFill>
    </fill>
    <fill>
      <patternFill patternType="solid">
        <fgColor rgb="FFF41519"/>
        <bgColor rgb="FF000000"/>
      </patternFill>
    </fill>
    <fill>
      <patternFill patternType="solid">
        <fgColor rgb="FFF3171C"/>
        <bgColor rgb="FF000000"/>
      </patternFill>
    </fill>
    <fill>
      <patternFill patternType="solid">
        <fgColor rgb="FFB590AB"/>
        <bgColor rgb="FF000000"/>
      </patternFill>
    </fill>
    <fill>
      <patternFill patternType="solid">
        <fgColor rgb="FFEF2026"/>
        <bgColor rgb="FF000000"/>
      </patternFill>
    </fill>
    <fill>
      <patternFill patternType="solid">
        <fgColor rgb="FFF51317"/>
        <bgColor rgb="FF000000"/>
      </patternFill>
    </fill>
    <fill>
      <patternFill patternType="solid">
        <fgColor rgb="FFFB080A"/>
        <bgColor rgb="FF000000"/>
      </patternFill>
    </fill>
    <fill>
      <patternFill patternType="solid">
        <fgColor rgb="FFFD0405"/>
        <bgColor rgb="FF000000"/>
      </patternFill>
    </fill>
    <fill>
      <patternFill patternType="solid">
        <fgColor rgb="FFE33842"/>
        <bgColor rgb="FF000000"/>
      </patternFill>
    </fill>
    <fill>
      <patternFill patternType="solid">
        <fgColor rgb="FFFE0202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35666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4353F"/>
        <bgColor rgb="FF000000"/>
      </patternFill>
    </fill>
    <fill>
      <patternFill patternType="solid">
        <fgColor rgb="FFCA677A"/>
        <bgColor rgb="FF000000"/>
      </patternFill>
    </fill>
    <fill>
      <patternFill patternType="solid">
        <fgColor rgb="FFD94B59"/>
        <bgColor rgb="FF000000"/>
      </patternFill>
    </fill>
    <fill>
      <patternFill patternType="solid">
        <fgColor rgb="FFB68EA8"/>
        <bgColor rgb="FF000000"/>
      </patternFill>
    </fill>
    <fill>
      <patternFill patternType="solid">
        <fgColor rgb="FFC67084"/>
        <bgColor rgb="FF000000"/>
      </patternFill>
    </fill>
    <fill>
      <patternFill patternType="solid">
        <fgColor rgb="FFDB4754"/>
        <bgColor rgb="FF000000"/>
      </patternFill>
    </fill>
    <fill>
      <patternFill patternType="solid">
        <fgColor rgb="FFF01E23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2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164" fontId="3" fillId="0" borderId="0" xfId="0" applyNumberFormat="1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8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Challence.xlsx]Outcomes_vs_Goals.png!PivotTable3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Outcomes_vs_Goals.png!$B$2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Outcomes_vs_Goals.png!$B$3:$B$15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0.6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4-3B4B-87DF-B00A08518C7B}"/>
            </c:ext>
          </c:extLst>
        </c:ser>
        <c:ser>
          <c:idx val="1"/>
          <c:order val="1"/>
          <c:tx>
            <c:strRef>
              <c:f>Outcomes_vs_Goals.png!$C$2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Outcomes_vs_Goals.png!$C$3:$C$15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0.4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4-3B4B-87DF-B00A08518C7B}"/>
            </c:ext>
          </c:extLst>
        </c:ser>
        <c:ser>
          <c:idx val="2"/>
          <c:order val="2"/>
          <c:tx>
            <c:strRef>
              <c:f>Outcomes_vs_Goals.png!$D$2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Outcomes_vs_Goals.png!$A$3:$A$15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Outcomes_vs_Goals.png!$D$3:$D$15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4-3B4B-87DF-B00A08518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084719"/>
        <c:axId val="318086367"/>
      </c:lineChart>
      <c:catAx>
        <c:axId val="31808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86367"/>
        <c:crosses val="autoZero"/>
        <c:auto val="1"/>
        <c:lblAlgn val="ctr"/>
        <c:lblOffset val="100"/>
        <c:noMultiLvlLbl val="0"/>
      </c:catAx>
      <c:valAx>
        <c:axId val="31808636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8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Challence.xlsx]Outcomes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724803697173462E-2"/>
          <c:y val="1.3282998029115768E-2"/>
          <c:w val="0.677849046685576"/>
          <c:h val="0.917295604071256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3-F141-94DB-7DF47DBA5A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53-F141-94DB-7DF47DBA5A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553-F141-94DB-7DF47DBA5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057008"/>
        <c:axId val="1653058656"/>
      </c:lineChart>
      <c:catAx>
        <c:axId val="16530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058656"/>
        <c:crosses val="autoZero"/>
        <c:auto val="1"/>
        <c:lblAlgn val="ctr"/>
        <c:lblOffset val="100"/>
        <c:noMultiLvlLbl val="0"/>
      </c:catAx>
      <c:valAx>
        <c:axId val="16530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05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Challence.xlsx]Theater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7-5741-BB55-F325CE72AAB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7-5741-BB55-F325CE72AAB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7-5741-BB55-F325CE72A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761712"/>
        <c:axId val="364763360"/>
      </c:lineChart>
      <c:catAx>
        <c:axId val="36476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63360"/>
        <c:crosses val="autoZero"/>
        <c:auto val="1"/>
        <c:lblAlgn val="ctr"/>
        <c:lblOffset val="100"/>
        <c:noMultiLvlLbl val="0"/>
      </c:catAx>
      <c:valAx>
        <c:axId val="3647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Challence.xlsx]Category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7-424F-B6A8-C2517C11B7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17-424F-B6A8-C2517C11B7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17-424F-B6A8-C2517C11B7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17-424F-B6A8-C2517C11B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9176784"/>
        <c:axId val="1667269584"/>
      </c:barChart>
      <c:catAx>
        <c:axId val="9691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269584"/>
        <c:crosses val="autoZero"/>
        <c:auto val="1"/>
        <c:lblAlgn val="ctr"/>
        <c:lblOffset val="100"/>
        <c:noMultiLvlLbl val="0"/>
      </c:catAx>
      <c:valAx>
        <c:axId val="16672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Challence.xlsx]Subcategory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D-4043-8EA2-B23F207D5A57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D-4043-8EA2-B23F207D5A57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6D-4043-8EA2-B23F207D5A57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6D-4043-8EA2-B23F207D5A57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16D-4043-8EA2-B23F207D5A57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6D-4043-8EA2-B23F207D5A57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6D-4043-8EA2-B23F207D5A57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16D-4043-8EA2-B23F207D5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435456"/>
        <c:axId val="822554048"/>
      </c:barChart>
      <c:catAx>
        <c:axId val="8224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4048"/>
        <c:crosses val="autoZero"/>
        <c:auto val="1"/>
        <c:lblAlgn val="ctr"/>
        <c:lblOffset val="100"/>
        <c:noMultiLvlLbl val="0"/>
      </c:catAx>
      <c:valAx>
        <c:axId val="82255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A4E86D-27C8-AA4B-9DEE-949EDB36444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112264-2DF6-F94E-AA6E-0B4B4BEF34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35399B-A2C3-D34C-9EBA-853393E7D365}">
  <sheetPr codeName="Chart12"/>
  <sheetViews>
    <sheetView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88900</xdr:rowOff>
    </xdr:from>
    <xdr:to>
      <xdr:col>9</xdr:col>
      <xdr:colOff>228600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09028-B8F7-E664-2650-8352B82B5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120650</xdr:rowOff>
    </xdr:from>
    <xdr:to>
      <xdr:col>14</xdr:col>
      <xdr:colOff>76200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80144-6C5E-8B70-207C-797184615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3</xdr:row>
      <xdr:rowOff>38100</xdr:rowOff>
    </xdr:from>
    <xdr:to>
      <xdr:col>16</xdr:col>
      <xdr:colOff>533400</xdr:colOff>
      <xdr:row>33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B9125-7EB9-7927-1920-29D1CF468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480785</xdr:colOff>
      <xdr:row>8</xdr:row>
      <xdr:rowOff>18143</xdr:rowOff>
    </xdr:from>
    <xdr:to>
      <xdr:col>18</xdr:col>
      <xdr:colOff>208642</xdr:colOff>
      <xdr:row>36</xdr:row>
      <xdr:rowOff>90714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16B26-5AED-CAC3-644D-F5D13230D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965200</xdr:colOff>
      <xdr:row>22</xdr:row>
      <xdr:rowOff>76200</xdr:rowOff>
    </xdr:from>
    <xdr:to>
      <xdr:col>18</xdr:col>
      <xdr:colOff>520700</xdr:colOff>
      <xdr:row>55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60F02C-AE9C-E6C1-DFA8-1CA9FA251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F491C6-2F9B-B3A8-0A6F-7249BDD34F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FC256A-7F25-B3AE-AFE7-E5B0A24DEF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033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4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4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 Reyes" refreshedDate="44894.503682754628" createdVersion="8" refreshedVersion="8" minRefreshableVersion="3" recordCount="4116" xr:uid="{13E7792C-3E09-4A41-BECD-9E890E18460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 Reyes" refreshedDate="44894.530215162034" createdVersion="8" refreshedVersion="8" minRefreshableVersion="3" recordCount="4116" xr:uid="{2E3C1897-F617-2742-854B-82AC726FDD6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Subcategory" numFmtId="0">
      <sharedItems containsBlank="1"/>
    </cacheField>
    <cacheField name="Subcategory2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09T19:26:00" maxDate="201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 Reyes" refreshedDate="44897.515905671295" createdVersion="8" refreshedVersion="8" minRefreshableVersion="3" recordCount="4115" xr:uid="{4DC4BB1D-7E06-774F-87D4-33B49E6B224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Subcategory" numFmtId="0">
      <sharedItems containsBlank="1"/>
    </cacheField>
    <cacheField name="Subcategory2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09T19:26:00" maxDate="2017-05-02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 Reyes" refreshedDate="44897.719671412036" createdVersion="8" refreshedVersion="8" minRefreshableVersion="3" recordCount="13" xr:uid="{3C07A3AC-A4DB-F148-9E96-C54F8AFEFB95}">
  <cacheSource type="worksheet">
    <worksheetSource ref="A1:H1048576" sheet="Outcomes Based on Goals"/>
  </cacheSource>
  <cacheFields count="8">
    <cacheField name="Goal" numFmtId="0">
      <sharedItems containsBlank="1"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m/>
      </sharedItems>
    </cacheField>
    <cacheField name="Number  Successful" numFmtId="0">
      <sharedItems containsString="0" containsBlank="1" containsNumber="1" containsInteger="1" minValue="0" maxValue="388" count="12">
        <n v="188"/>
        <n v="388"/>
        <n v="93"/>
        <n v="39"/>
        <n v="12"/>
        <n v="9"/>
        <n v="6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63"/>
        <n v="146"/>
        <n v="76"/>
        <n v="33"/>
        <n v="12"/>
        <n v="11"/>
        <n v="4"/>
        <n v="8"/>
        <n v="2"/>
        <n v="1"/>
        <n v="14"/>
        <m/>
      </sharedItems>
    </cacheField>
    <cacheField name="Number Canceled" numFmtId="0">
      <sharedItems containsString="0" containsBlank="1" containsNumber="1" containsInteger="1" minValue="0" maxValue="0" count="2">
        <n v="0"/>
        <m/>
      </sharedItems>
    </cacheField>
    <cacheField name="Total Projects" numFmtId="0">
      <sharedItems containsString="0" containsBlank="1" containsNumber="1" containsInteger="1" minValue="1" maxValue="534" count="13">
        <n v="251"/>
        <n v="534"/>
        <n v="169"/>
        <n v="72"/>
        <n v="24"/>
        <n v="20"/>
        <n v="10"/>
        <n v="11"/>
        <n v="6"/>
        <n v="3"/>
        <n v="1"/>
        <n v="16"/>
        <m/>
      </sharedItems>
    </cacheField>
    <cacheField name="Percentage Successful" numFmtId="0">
      <sharedItems containsString="0" containsBlank="1" containsNumber="1" minValue="0" maxValue="0.74900398406374502" count="12">
        <n v="0.74900398406374502"/>
        <n v="0.72659176029962547"/>
        <n v="0.55029585798816572"/>
        <n v="0.54166666666666663"/>
        <n v="0.5"/>
        <n v="0.45"/>
        <n v="0.6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5099601593625498" maxValue="1" count="12">
        <n v="0.25099601593625498"/>
        <n v="0.27340823970037453"/>
        <n v="0.44970414201183434"/>
        <n v="0.45833333333333331"/>
        <n v="0.5"/>
        <n v="0.55000000000000004"/>
        <n v="0.4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s v="television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s v="television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s v="television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s v="television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s v="television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s v="television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s v="television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s v="television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s v="television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s v="television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s v="television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s v="television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s v="television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s v="television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s v="television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s v="television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s v="television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s v="television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s v="television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s v="television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s v="television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s v="television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s v="television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s v="television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s v="television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s v="television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s v="television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s v="television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s v="television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s v="television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s v="television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s v="television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s v="shorts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s v="shorts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s v="shorts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s v="shorts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s v="shorts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s v="shorts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s v="shorts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s v="shorts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s v="shorts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s v="shorts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s v="shorts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s v="shorts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s v="shorts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s v="shorts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s v="shorts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s v="shorts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s v="shorts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s v="shorts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s v="shorts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s v="shorts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s v="shorts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s v="shorts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s v="shorts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s v="shorts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s v="shorts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s v="shorts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s v="shorts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s v="shorts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s v="shorts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s v="shorts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s v="shorts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s v="shorts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s v="shorts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s v="science fiction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s v="science fiction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s v="science fiction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s v="science fiction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s v="science fiction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s v="science fiction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s v="science fiction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s v="science fiction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s v="science fiction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s v="drama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s v="drama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s v="drama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s v="drama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s v="drama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s v="drama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s v="drama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s v="drama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s v="drama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s v="drama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s v="drama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s v="drama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s v="drama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s v="drama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s v="drama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s v="drama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s v="drama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s v="drama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s v="drama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s v="drama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s v="drama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s v="drama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s v="drama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s v="drama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s v="drama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s v="drama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s v="drama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s v="drama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s v="drama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s v="drama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s v="drama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s v="drama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s v="drama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s v="drama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s v="drama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s v="drama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s v="drama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s v="drama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s v="drama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s v="drama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s v="drama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s v="drama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s v="drama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s v="documentary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s v="documentary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s v="documentary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s v="documentary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s v="documentary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s v="documentary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s v="documentary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s v="documentary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s v="documentary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s v="documentary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s v="documentary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s v="documentary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s v="documentary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s v="documentary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s v="documentary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s v="documentary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s v="documentary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s v="documentary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s v="documentary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s v="documentary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s v="documentary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s v="documentary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s v="documentary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s v="documentary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s v="documentary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s v="documentary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s v="documentary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s v="documentary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s v="documentary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s v="documentary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s v="documentary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s v="documentary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s v="documentary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s v="documentary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s v="documentary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s v="documentary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s v="documentary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s v="documentary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s v="documentary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s v="documentary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s v="documentary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s v="documentary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s v="documentary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s v="documentary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s v="documentary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s v="documentary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s v="documentary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s v="documentary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s v="documentary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s v="documentary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s v="documentary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s v="documentary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s v="documentary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s v="documentary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s v="documentary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s v="documentary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s v="documentary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s v="documentary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s v="documentary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s v="documentary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s v="animation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s v="animation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s v="animation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s v="animation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s v="animation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s v="animation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s v="animation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s v="animation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s v="animation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s v="animation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s v="animation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s v="animation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s v="animation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s v="animation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s v="animation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s v="animation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s v="animation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s v="animation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s v="animation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s v="animation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s v="animation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s v="animation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s v="animation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s v="animation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s v="animation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s v="animation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s v="animation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s v="animation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s v="animation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s v="animation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s v="animation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s v="animation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s v="animation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s v="animation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s v="animation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s v="animation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s v="animation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s v="plays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s v="plays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s v="plays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s v="plays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s v="plays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s v="plays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s v="web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s v="web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s v="web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s v="web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s v="web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s v="web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s v="web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s v="web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s v="web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s v="web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s v="web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s v="web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s v="web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s v="web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s v="web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s v="web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s v="web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s v="web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s v="web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s v="web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s v="web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s v="web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s v="web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s v="web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s v="web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s v="web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s v="web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s v="web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s v="web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s v="web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s v="web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s v="web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s v="web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s v="web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s v="web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s v="web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s v="web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s v="web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s v="wearables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s v="wearables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s v="wearables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s v="wearables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s v="wearables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s v="wearables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s v="wearables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s v="wearables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s v="wearables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s v="wearables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s v="wearables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s v="wearables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s v="wearables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s v="wearables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s v="wearables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s v="wearables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s v="wearables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s v="wearables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s v="wearables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s v="wearables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s v="wearables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s v="wearables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s v="wearables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s v="wearables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s v="nonfiction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s v="nonfiction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s v="nonfiction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s v="nonfiction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s v="nonfiction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s v="nonfiction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s v="nonfiction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s v="nonfiction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s v="nonfiction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s v="nonfiction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s v="nonfiction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s v="nonfiction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s v="fiction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s v="fiction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s v="fiction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s v="fiction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s v="rock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s v="rock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s v="rock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s v="rock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s v="rock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s v="rock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s v="rock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s v="rock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s v="rock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s v="rock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s v="rock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s v="rock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s v="rock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s v="rock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s v="rock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s v="rock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s v="rock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s v="rock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s v="rock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s v="rock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s v="rock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s v="rock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s v="rock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s v="rock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s v="rock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s v="rock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s v="rock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s v="metal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s v="metal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s v="metal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s v="metal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s v="metal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s v="metal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s v="metal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s v="metal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s v="metal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s v="metal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s v="metal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s v="metal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s v="jazz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s v="jazz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s v="jazz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s v="jazz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s v="indie rock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s v="indie rock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s v="jazz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s v="jazz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s v="jazz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s v="jazz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s v="jazz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s v="jazz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s v="jazz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s v="jazz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s v="jazz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s v="jazz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s v="jazz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s v="jazz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s v="jazz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s v="jazz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s v="jazz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s v="wearables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s v="wearables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s v="wearables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s v="wearables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s v="wearables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s v="wearables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s v="wearables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s v="wearables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s v="wearables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s v="wearables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s v="wearables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s v="wearables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s v="wearables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s v="wearables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s v="wearables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s v="wearables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s v="wearables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s v="wearables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s v="wearables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s v="wearables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s v="wearables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s v="wearables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s v="wearables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s v="wearables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s v="wearables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s v="electronic music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s v="electronic music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s v="electronic music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s v="electronic music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s v="electronic music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s v="electronic music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s v="electronic music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s v="audio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s v="audio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s v="audio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s v="audio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s v="audio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s v="audio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s v="audio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s v="audio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s v="video games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s v="video games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s v="video games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s v="video games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s v="video games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s v="video games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s v="video games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s v="video games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s v="video games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s v="video games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s v="video games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s v="video games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s v="video games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s v="video games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s v="video games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s v="video games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s v="video games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s v="video games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s v="video games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s v="video games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s v="video games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s v="video games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s v="video games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s v="video games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s v="video games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s v="video games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s v="video games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s v="video games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s v="mobile games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s v="mobile games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s v="mobile games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s v="mobile games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s v="mobile games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s v="mobile games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s v="mobile games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s v="mobile games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s v="mobile games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s v="food trucks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s v="food trucks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s v="food trucks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s v="food trucks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s v="food trucks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s v="food trucks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s v="food trucks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s v="food trucks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s v="food trucks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s v="food trucks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s v="food trucks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s v="food trucks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s v="food trucks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s v="food trucks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s v="food trucks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s v="food trucks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s v="food trucks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s v="food trucks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s v="photobooks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s v="photobooks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s v="photobooks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s v="photobooks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s v="photobooks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s v="photobooks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s v="photobooks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s v="photobooks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s v="photobooks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s v="photobooks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s v="photobooks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s v="photobooks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s v="photobooks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s v="photobooks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s v="photobooks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s v="photobooks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s v="world music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s v="world music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s v="rock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s v="rock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s v="rock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s v="rock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s v="rock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s v="rock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s v="rock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s v="rock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s v="rock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s v="rock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s v="rock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s v="rock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s v="rock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s v="rock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s v="plays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s v="plays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s v="plays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s v="plays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s v="plays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s v="plays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s v="plays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s v="plays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s v="plays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s v="plays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s v="plays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s v="wearables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s v="wearables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s v="wearables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s v="wearables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s v="wearables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s v="wearables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s v="wearables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s v="wearables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s v="wearables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s v="nonfiction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s v="nonfiction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s v="nonfiction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s v="nonfiction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s v="nonfiction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s v="rock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s v="rock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s v="rock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s v="rock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s v="rock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s v="rock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s v="rock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s v="rock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s v="rock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s v="rock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s v="rock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s v="rock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s v="rock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s v="rock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s v="rock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s v="rock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s v="rock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s v="rock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s v="rock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s v="translations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s v="translations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s v="translations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s v="translations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s v="translations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s v="translations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s v="translations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s v="translations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s v="translations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s v="translations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s v="translations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s v="translations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s v="translations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s v="radio &amp; podcasts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s v="radio &amp; podcasts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s v="radio &amp; podcasts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s v="radio &amp; podcasts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s v="radio &amp; podcasts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s v="radio &amp; podcasts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s v="fiction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s v="fiction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s v="fiction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s v="fiction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s v="fiction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s v="fiction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s v="fiction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s v="photobooks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s v="photobooks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s v="photobooks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s v="photobooks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s v="photobooks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s v="photobooks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s v="photobooks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s v="photobooks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s v="photobooks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s v="photobooks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s v="photobooks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s v="photobooks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s v="photobooks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s v="nature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s v="nature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s v="nature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s v="nature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s v="nature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s v="nature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s v="nature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s v="nature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s v="nature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s v="nature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s v="nature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s v="art books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s v="art books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s v="art books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s v="places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s v="places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s v="places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s v="places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s v="places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s v="places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s v="places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s v="places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s v="places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s v="places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s v="places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s v="places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s v="rock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s v="rock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s v="rock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s v="rock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s v="rock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s v="rock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s v="rock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s v="rock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s v="rock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s v="rock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s v="rock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s v="rock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s v="rock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s v="rock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s v="rock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s v="rock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s v="rock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s v="pop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s v="pop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s v="pop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s v="pop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s v="pop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s v="pop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s v="pop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s v="pop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s v="pop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s v="pop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s v="pop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s v="pop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s v="pop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s v="faith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s v="faith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s v="faith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s v="faith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s v="faith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s v="faith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s v="faith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s v="faith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s v="faith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s v="faith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s v="faith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s v="faith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s v="faith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s v="faith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s v="faith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s v="faith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s v="faith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s v="faith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s v="faith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s v="faith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s v="faith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s v="faith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s v="photobooks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s v="photobooks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s v="photobooks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s v="photobooks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s v="photobooks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s v="photobooks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s v="photobooks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s v="photobooks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s v="photobooks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s v="photobooks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s v="photobooks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s v="photobooks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s v="photobooks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s v="photobooks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s v="photobooks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s v="photobooks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s v="photobooks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s v="photobooks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s v="photobooks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s v="photobooks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s v="photobooks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s v="photobooks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s v="photobooks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s v="photobooks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s v="photobooks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s v="photobooks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s v="photobooks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s v="photobooks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s v="photobooks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s v="photobooks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s v="photobooks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s v="photobooks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s v="photobooks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s v="rock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s v="rock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s v="rock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s v="rock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s v="rock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s v="rock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s v="rock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s v="rock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s v="rock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s v="rock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s v="rock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s v="rock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s v="rock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s v="rock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s v="rock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s v="rock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s v="mobile games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s v="mobile games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s v="mobile games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s v="indie rock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s v="indie rock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s v="indie rock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s v="gadgets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s v="gadgets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s v="gadgets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s v="gadgets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s v="gadgets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s v="gadgets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s v="gadgets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s v="gadgets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s v="gadgets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s v="indie rock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s v="indie rock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s v="indie rock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s v="indie rock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s v="indie rock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s v="indie rock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s v="indie rock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s v="indie rock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s v="hardware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s v="hardware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s v="hardware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s v="hardware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s v="hardware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s v="hardware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s v="hardware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s v="hardware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s v="hardware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s v="hardware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s v="hardware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s v="hardware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s v="hardware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s v="hardware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s v="hardware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s v="people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s v="people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s v="people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s v="people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s v="people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s v="people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s v="people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s v="people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s v="hardware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s v="hardware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s v="hardware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s v="hardware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s v="hardware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s v="hardware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s v="hardware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s v="hardware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s v="hardware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s v="hardware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s v="hardware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s v="hardware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s v="hardware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s v="hardware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s v="hardware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s v="hardware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s v="hardware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s v="hardware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s v="hardware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s v="indie rock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s v="indie rock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s v="indie rock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s v="indie rock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s v="indie rock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s v="indie rock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s v="indie rock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s v="indie rock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s v="indie rock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s v="indie rock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s v="indie rock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s v="indie rock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s v="indie rock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s v="indie rock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s v="indie rock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s v="indie rock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s v="video games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s v="video games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s v="video games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s v="video games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s v="video games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s v="video games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s v="video games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s v="video games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s v="video games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s v="video games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s v="video games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s v="video games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s v="video games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s v="video games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s v="video games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s v="video games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s v="video games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s v="video games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s v="video games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s v="video games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s v="video games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s v="video games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s v="video games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s v="rock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s v="rock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s v="rock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s v="rock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s v="rock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s v="rock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s v="rock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s v="rock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s v="rock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s v="rock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s v="tabletop games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s v="tabletop games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s v="tabletop games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s v="tabletop games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s v="tabletop games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s v="tabletop games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s v="electronic music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s v="electronic music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s v="electronic music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s v="electronic music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s v="tabletop games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s v="tabletop games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s v="tabletop games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s v="tabletop games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s v="tabletop games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s v="tabletop games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s v="tabletop games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s v="tabletop games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s v="tabletop games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s v="tabletop games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s v="tabletop games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s v="tabletop games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s v="tabletop games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s v="tabletop games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s v="tabletop games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s v="tabletop games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s v="tabletop games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s v="tabletop games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s v="tabletop games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s v="rock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s v="rock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s v="rock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s v="rock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s v="rock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s v="rock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s v="rock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s v="rock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s v="rock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s v="indie rock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s v="indie rock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s v="indie rock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s v="indie rock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s v="small batch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s v="small batch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s v="small batch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s v="small batch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s v="small batch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s v="small batch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s v="web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s v="web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s v="web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s v="web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s v="web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s v="web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s v="web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s v="web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s v="web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s v="web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s v="web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s v="web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s v="food trucks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s v="food trucks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s v="food trucks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s v="food trucks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s v="food trucks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s v="food trucks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s v="food trucks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s v="food trucks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s v="food trucks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s v="food trucks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s v="food trucks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s v="food trucks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s v="food trucks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s v="food trucks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s v="food trucks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s v="food trucks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s v="small batch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s v="small batch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s v="small batch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s v="small batch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s v="small batch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s v="indie rock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s v="indie rock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s v="indie rock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s v="indie rock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s v="indie rock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s v="indie rock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s v="indie rock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s v="indie rock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s v="indie rock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s v="indie rock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s v="restaurants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s v="restaurants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s v="restaurants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s v="restaurants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s v="restaurants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s v="classical music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s v="classical music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s v="classical music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s v="classical music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s v="classical music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s v="classical music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s v="classical music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s v="classical music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s v="classical music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s v="classical music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s v="food trucks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s v="food trucks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s v="food trucks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s v="food trucks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s v="food trucks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s v="food trucks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s v="food trucks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s v="food trucks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s v="food trucks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s v="food trucks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s v="food trucks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s v="food trucks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s v="space exploration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s v="space exploration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s v="space exploration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s v="space exploration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s v="space exploration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s v="space exploration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s v="space exploration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s v="space exploration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s v="space exploration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s v="space exploration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s v="space exploration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s v="space exploration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s v="space exploration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s v="space exploration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s v="space exploration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s v="makerspaces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s v="makerspaces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s v="makerspaces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s v="makerspaces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s v="food trucks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s v="food trucks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s v="food trucks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s v="food trucks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s v="food trucks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s v="food trucks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s v="food trucks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s v="food trucks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s v="food trucks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s v="spaces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s v="spaces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s v="spaces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s v="spaces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s v="spaces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s v="spaces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s v="spaces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s v="spaces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s v="spaces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s v="hardware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s v="hardware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s v="hardware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s v="hardware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s v="hardware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s v="hardware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s v="hardware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s v="children's books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s v="children's books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s v="children's books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s v="children's books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s v="children's books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s v="children's books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s v="children's books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s v="children's books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s v="plays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s v="plays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s v="plays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s v="plays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s v="plays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s v="plays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s v="plays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s v="plays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s v="plays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s v="plays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s v="plays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s v="plays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s v="plays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s v="plays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s v="plays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s v="plays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s v="plays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s v="plays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s v="plays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s v="plays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s v="plays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s v="plays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s v="plays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s v="plays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s v="plays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s v="plays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s v="plays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s v="plays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s v="plays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s v="plays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s v="plays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s v="plays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s v="plays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s v="plays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s v="plays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s v="plays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s v="plays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s v="plays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s v="plays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s v="plays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s v="plays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s v="plays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s v="plays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s v="plays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s v="plays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s v="plays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s v="plays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s v="plays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s v="plays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s v="plays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s v="plays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s v="plays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s v="plays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s v="plays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s v="plays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s v="plays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s v="plays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s v="plays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s v="plays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s v="plays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s v="musical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s v="musical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s v="musical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s v="musical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s v="musical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s v="musical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s v="spaces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s v="spaces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s v="spaces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s v="plays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s v="plays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s v="plays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s v="plays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s v="plays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s v="plays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s v="spaces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s v="spaces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s v="spaces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s v="spaces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s v="spaces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s v="spaces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s v="spaces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s v="spaces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s v="spaces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s v="spaces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s v="spaces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s v="spaces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s v="spaces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s v="spaces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s v="spaces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s v="spaces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s v="spaces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s v="spaces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s v="spaces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s v="spaces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s v="spaces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s v="spaces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s v="spaces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s v="spaces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s v="spaces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s v="spaces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s v="spaces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s v="spaces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s v="spaces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s v="spaces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s v="spaces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s v="spaces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s v="spaces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s v="spaces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s v="spaces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s v="spaces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s v="spaces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s v="spaces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s v="spaces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s v="spaces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s v="spaces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s v="spaces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s v="spaces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s v="spaces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s v="spaces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s v="spaces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s v="spaces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s v="spaces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s v="spaces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s v="spaces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s v="spaces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s v="spaces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s v="spaces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s v="spaces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s v="spaces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s v="plays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s v="plays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s v="plays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s v="plays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s v="plays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s v="plays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s v="plays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s v="plays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s v="plays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s v="plays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s v="plays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s v="plays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s v="plays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s v="plays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s v="plays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s v="plays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s v="plays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s v="plays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s v="plays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s v="plays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s v="plays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s v="plays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s v="plays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s v="plays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s v="plays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s v="plays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s v="plays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s v="plays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s v="plays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s v="plays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s v="plays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s v="musical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s v="musical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s v="musical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s v="musical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s v="plays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s v="plays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s v="plays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s v="plays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s v="plays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s v="plays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s v="plays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s v="plays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s v="plays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s v="plays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s v="plays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s v="plays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s v="plays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s v="plays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s v="plays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s v="plays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s v="plays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s v="plays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s v="plays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s v="plays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s v="plays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s v="plays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s v="plays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s v="plays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s v="plays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s v="plays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s v="plays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s v="plays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s v="plays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s v="plays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s v="plays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s v="plays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s v="plays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s v="plays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s v="plays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s v="plays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s v="plays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s v="plays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s v="plays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s v="plays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s v="plays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s v="plays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s v="plays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s v="plays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s v="plays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s v="plays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s v="plays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s v="plays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s v="plays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s v="plays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s v="plays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s v="plays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s v="plays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s v="plays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s v="plays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s v="plays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s v="plays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s v="plays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s v="plays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s v="plays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s v="plays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s v="plays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s v="plays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s v="plays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s v="plays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s v="plays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s v="plays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s v="plays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s v="plays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s v="plays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s v="plays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s v="plays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s v="plays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s v="plays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s v="plays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s v="plays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s v="plays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s v="plays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s v="plays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s v="plays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s v="plays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s v="plays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s v="plays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s v="plays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s v="plays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s v="plays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s v="plays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s v="plays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s v="plays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s v="plays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s v="plays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s v="plays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s v="plays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s v="plays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s v="plays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s v="plays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s v="plays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s v="plays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s v="plays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s v="plays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s v="plays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s v="plays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s v="plays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s v="plays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s v="plays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s v="plays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s v="plays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s v="plays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s v="plays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s v="plays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s v="plays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s v="plays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s v="plays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s v="plays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s v="plays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s v="plays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s v="plays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s v="plays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s v="plays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s v="plays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s v="plays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s v="plays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s v="plays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s v="plays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s v="plays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s v="plays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s v="plays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s v="plays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s v="plays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s v="plays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s v="plays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s v="plays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s v="plays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s v="plays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s v="plays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s v="plays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s v="plays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s v="plays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s v="plays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s v="plays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s v="plays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s v="plays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s v="plays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s v="plays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s v="plays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s v="plays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s v="plays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s v="plays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s v="plays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s v="plays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s v="plays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s v="plays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s v="plays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s v="plays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s v="plays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s v="plays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s v="plays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s v="plays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s v="plays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s v="plays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s v="plays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s v="plays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s v="plays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s v="plays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s v="plays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s v="plays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s v="plays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s v="plays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s v="plays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s v="plays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s v="plays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s v="plays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s v="plays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s v="plays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s v="plays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s v="plays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s v="plays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s v="plays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s v="plays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s v="plays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s v="plays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s v="plays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s v="musical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s v="musical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s v="musical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s v="musical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s v="musical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s v="plays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s v="plays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s v="plays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s v="plays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s v="plays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s v="plays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s v="plays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s v="plays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s v="plays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s v="plays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s v="plays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s v="plays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s v="plays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s v="plays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s v="plays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s v="plays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s v="plays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s v="plays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s v="plays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s v="plays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s v="plays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s v="plays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s v="plays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s v="plays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s v="plays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s v="plays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s v="plays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s v="plays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s v="plays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s v="plays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s v="plays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s v="plays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s v="plays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s v="plays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s v="plays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s v="plays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s v="plays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s v="plays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s v="plays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s v="plays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s v="plays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s v="plays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s v="plays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s v="musical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s v="musical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s v="musical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s v="musical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s v="musical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s v="musical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s v="musical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s v="musical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s v="musical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s v="musical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s v="musical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s v="musical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s v="musical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s v="musical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s v="musical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s v="musical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s v="musical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s v="musical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s v="plays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s v="plays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s v="plays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s v="plays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s v="plays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s v="plays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s v="plays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s v="plays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s v="plays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s v="plays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s v="plays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s v="plays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s v="plays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s v="plays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s v="plays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s v="plays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s v="plays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s v="plays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s v="plays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s v="plays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s v="plays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s v="plays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s v="plays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s v="plays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s v="musical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s v="musical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s v="musical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s v="plays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s v="plays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s v="plays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s v="plays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s v="plays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s v="plays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s v="plays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s v="plays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s v="plays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s v="plays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s v="plays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s v="plays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s v="plays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s v="plays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s v="plays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s v="plays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s v="plays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s v="plays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s v="plays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s v="plays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s v="plays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s v="plays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s v="plays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s v="plays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s v="plays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s v="plays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s v="plays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s v="plays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s v="plays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s v="plays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s v="plays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s v="plays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s v="plays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s v="plays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s v="plays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s v="plays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s v="plays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s v="plays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s v="plays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s v="plays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s v="plays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s v="plays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s v="plays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s v="plays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s v="plays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s v="plays"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n v="27578"/>
    <n v="12879.86"/>
    <s v="film &amp; video"/>
    <s v="television"/>
    <x v="0"/>
    <d v="2015-07-22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n v="10479"/>
    <n v="13629.76"/>
    <s v="film &amp; video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n v="210422"/>
    <n v="30060.31"/>
    <s v="film &amp; video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n v="9726"/>
    <n v="6483.97"/>
    <s v="film &amp; video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n v="1819"/>
    <n v="2817.64"/>
    <s v="film &amp; video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n v="19802"/>
    <n v="16848.13"/>
    <s v="film &amp; video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n v="7385"/>
    <n v="10186.33"/>
    <s v="film &amp; video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n v="5705"/>
    <n v="9007.41"/>
    <s v="film &amp; video"/>
    <s v="television"/>
    <x v="7"/>
    <d v="2016-07-04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n v="14529"/>
    <n v="42377.08"/>
    <s v="film &amp; video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n v="100157"/>
    <n v="25039.21"/>
    <s v="film &amp; video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n v="15719"/>
    <n v="24819.32"/>
    <s v="film &amp; video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n v="8196"/>
    <n v="5463.76"/>
    <s v="film &amp; video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n v="1322"/>
    <n v="479.64"/>
    <s v="film &amp; video"/>
    <s v="television"/>
    <x v="12"/>
    <d v="2014-07-15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n v="9985"/>
    <n v="6852.43"/>
    <s v="film &amp; video"/>
    <s v="television"/>
    <x v="13"/>
    <d v="2016-06-22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n v="5800"/>
    <n v="8488.24"/>
    <s v="film &amp; video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n v="16780"/>
    <n v="3424.46"/>
    <s v="film &amp; video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n v="2627"/>
    <n v="4504.2299999999996"/>
    <s v="film &amp; video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n v="21015"/>
    <n v="8756.17"/>
    <s v="film &amp; video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n v="1023"/>
    <n v="897.57"/>
    <s v="film &amp; video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n v="35496"/>
    <n v="13714.53"/>
    <s v="film &amp; video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n v="14605"/>
    <n v="11683.88"/>
    <s v="film &amp; video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n v="1542"/>
    <n v="2824.84"/>
    <s v="film &amp; video"/>
    <s v="television"/>
    <x v="21"/>
    <d v="2014-09-25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n v="69651"/>
    <n v="30472.25"/>
    <s v="film &amp; video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n v="11577"/>
    <n v="10067.09"/>
    <s v="film &amp; video"/>
    <s v="television"/>
    <x v="23"/>
    <d v="2015-04-29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n v="657"/>
    <n v="400.35"/>
    <s v="film &amp; video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n v="35029"/>
    <n v="15012.21"/>
    <s v="film &amp; video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n v="16539"/>
    <n v="10881.22"/>
    <s v="film &amp; video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n v="1025"/>
    <n v="1366.83"/>
    <s v="film &amp; video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n v="1691"/>
    <n v="2858.15"/>
    <s v="film &amp; video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n v="6706"/>
    <n v="1719.36"/>
    <s v="film &amp; video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n v="4960"/>
    <n v="3743.68"/>
    <s v="film &amp; video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n v="1492030"/>
    <n v="193963.9"/>
    <s v="film &amp; video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n v="647"/>
    <n v="2068.91"/>
    <s v="film &amp; video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n v="3430"/>
    <n v="2813.47"/>
    <s v="film &amp; video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n v="6824"/>
    <n v="2609"/>
    <s v="film &amp; video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n v="17652"/>
    <n v="6304.43"/>
    <s v="film &amp; video"/>
    <s v="television"/>
    <x v="35"/>
    <d v="2015-04-27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n v="2940"/>
    <n v="4009.55"/>
    <s v="film &amp; video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n v="778"/>
    <n v="676.89"/>
    <s v="film &amp; video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n v="6821"/>
    <n v="2583.71"/>
    <s v="film &amp; video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n v="681"/>
    <n v="784.66"/>
    <s v="film &amp; video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n v="8499"/>
    <n v="10624.12"/>
    <s v="film &amp; video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n v="8470"/>
    <n v="8915.51"/>
    <s v="film &amp; video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n v="1206"/>
    <n v="998.99"/>
    <s v="film &amp; video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n v="1678"/>
    <n v="638.1"/>
    <s v="film &amp; video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n v="8371"/>
    <n v="11160.67"/>
    <s v="film &amp; video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n v="3229"/>
    <n v="2646.87"/>
    <s v="film &amp; video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n v="1916"/>
    <n v="3576"/>
    <s v="film &amp; video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n v="3067"/>
    <n v="2190.89"/>
    <s v="film &amp; video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n v="7630"/>
    <n v="4015.9"/>
    <s v="film &amp; video"/>
    <s v="television"/>
    <x v="48"/>
    <d v="2015-02-28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n v="1271"/>
    <n v="1753.78"/>
    <s v="film &amp; video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n v="25361"/>
    <n v="6916.59"/>
    <s v="film &amp; video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n v="1365"/>
    <n v="1261.3599999999999"/>
    <s v="film &amp; video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n v="1472"/>
    <n v="2831.42"/>
    <s v="film &amp; video"/>
    <s v="television"/>
    <x v="52"/>
    <d v="2014-07-16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n v="4749"/>
    <n v="1217.8"/>
    <s v="film &amp; video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n v="1373"/>
    <n v="2639.52"/>
    <s v="film &amp; video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n v="1592"/>
    <n v="1592.14"/>
    <s v="film &amp; video"/>
    <s v="television"/>
    <x v="55"/>
    <d v="2016-05-26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n v="1700"/>
    <n v="781.67"/>
    <s v="film &amp; video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n v="865"/>
    <n v="1880.42"/>
    <s v="film &amp; video"/>
    <s v="television"/>
    <x v="57"/>
    <d v="2015-04-24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n v="1261"/>
    <n v="1681.1"/>
    <s v="film &amp; video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n v="626"/>
    <n v="3792.03"/>
    <s v="film &amp; video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1"/>
    <n v="2754"/>
    <n v="1147.4100000000001"/>
    <s v="film &amp; video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1"/>
    <n v="2469"/>
    <n v="5367.14"/>
    <s v="film &amp; video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1"/>
    <n v="4008"/>
    <n v="2505.19"/>
    <s v="film &amp; video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1"/>
    <n v="5861"/>
    <n v="1831.41"/>
    <s v="film &amp; video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1"/>
    <n v="9759"/>
    <n v="4879.5"/>
    <s v="film &amp; video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1"/>
    <n v="1655"/>
    <n v="2031.86"/>
    <s v="film &amp; video"/>
    <s v="shorts"/>
    <x v="65"/>
    <d v="2014-08-10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1"/>
    <n v="5765"/>
    <n v="4434.5200000000004"/>
    <s v="film &amp; video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1"/>
    <n v="5749"/>
    <n v="5748.85"/>
    <s v="film &amp; video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1"/>
    <n v="18836"/>
    <n v="3139.31"/>
    <s v="film &amp; video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1"/>
    <n v="1125"/>
    <n v="632.22"/>
    <s v="film &amp; video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1"/>
    <n v="22108"/>
    <n v="6502.24"/>
    <s v="film &amp; video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1"/>
    <n v="6131"/>
    <n v="3448.55"/>
    <s v="film &amp; video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1"/>
    <n v="4927"/>
    <n v="2643.83"/>
    <s v="film &amp; video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1"/>
    <n v="11936"/>
    <n v="5967.87"/>
    <s v="film &amp; video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1"/>
    <n v="21430"/>
    <n v="3694.78"/>
    <s v="film &amp; video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1"/>
    <n v="3038"/>
    <n v="2262.35"/>
    <s v="film &amp; video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1"/>
    <n v="35407"/>
    <n v="7081.47"/>
    <s v="film &amp; video"/>
    <s v="shorts"/>
    <x v="76"/>
    <d v="2011-12-26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1"/>
    <n v="26521"/>
    <n v="4080.17"/>
    <s v="film &amp; video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1"/>
    <n v="211762"/>
    <n v="3025.17"/>
    <s v="film &amp; video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1"/>
    <n v="8134"/>
    <n v="2579.15"/>
    <s v="film &amp; video"/>
    <s v="shorts"/>
    <x v="79"/>
    <d v="2014-04-24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1"/>
    <n v="868"/>
    <n v="2215.88"/>
    <s v="film &amp; video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1"/>
    <n v="13459"/>
    <n v="3604.96"/>
    <s v="film &amp; video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1"/>
    <n v="2521"/>
    <n v="1008.24"/>
    <s v="film &amp; video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1"/>
    <n v="50245"/>
    <n v="7730"/>
    <s v="film &amp; video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1"/>
    <n v="20007"/>
    <n v="14290.86"/>
    <s v="film &amp; video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1"/>
    <n v="8246"/>
    <n v="4712.07"/>
    <s v="film &amp; video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1"/>
    <n v="1621"/>
    <n v="5721.94"/>
    <s v="film &amp; video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1"/>
    <n v="3850"/>
    <n v="3849.96"/>
    <s v="film &amp; video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1"/>
    <n v="2743"/>
    <n v="1600.27"/>
    <s v="film &amp; video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1"/>
    <n v="1556"/>
    <n v="1667.39"/>
    <s v="film &amp; video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1"/>
    <n v="18570"/>
    <n v="5803.03"/>
    <s v="film &amp; video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1"/>
    <n v="3078"/>
    <n v="2007.4"/>
    <s v="film &amp; video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1"/>
    <n v="1843"/>
    <n v="2143.12"/>
    <s v="film &amp; video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1"/>
    <n v="8649"/>
    <n v="5766.13"/>
    <s v="film &amp; video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1"/>
    <n v="34453"/>
    <n v="7177.75"/>
    <s v="film &amp; video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1"/>
    <n v="24341"/>
    <n v="4056.76"/>
    <s v="film &amp; video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1"/>
    <n v="5663"/>
    <n v="2498.44"/>
    <s v="film &amp; video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1"/>
    <n v="20633"/>
    <n v="10316.5"/>
    <s v="film &amp; video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1"/>
    <n v="2541"/>
    <n v="1355.27"/>
    <s v="film &amp; video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1"/>
    <n v="5338"/>
    <n v="2053.08"/>
    <s v="film &amp; video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1"/>
    <n v="1594"/>
    <n v="3064.85"/>
    <s v="film &amp; video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1"/>
    <n v="2267"/>
    <n v="2266.7199999999998"/>
    <s v="film &amp; video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1"/>
    <n v="1320"/>
    <n v="1218.05"/>
    <s v="film &amp; video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1"/>
    <n v="5978"/>
    <n v="1585.93"/>
    <s v="film &amp; video"/>
    <s v="shorts"/>
    <x v="103"/>
    <d v="2014-03-06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1"/>
    <n v="15390"/>
    <n v="7694.98"/>
    <s v="film &amp; video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1"/>
    <n v="3488"/>
    <n v="1278.77"/>
    <s v="film &amp; video"/>
    <s v="shorts"/>
    <x v="105"/>
    <d v="2016-05-13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1"/>
    <n v="1523"/>
    <n v="2819.64"/>
    <s v="film &amp; video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1"/>
    <n v="1015"/>
    <n v="1102.97"/>
    <s v="film &amp; video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1"/>
    <n v="5070"/>
    <n v="1618.02"/>
    <s v="film &amp; video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1"/>
    <n v="7510"/>
    <n v="1597.86"/>
    <s v="film &amp; video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1"/>
    <n v="5771"/>
    <n v="2885.75"/>
    <s v="film &amp; video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1"/>
    <n v="2118"/>
    <n v="1398.75"/>
    <s v="film &amp; video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1"/>
    <n v="1481"/>
    <n v="913.9"/>
    <s v="film &amp; video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1"/>
    <n v="1476"/>
    <n v="946.39"/>
    <s v="film &amp; video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1"/>
    <n v="2452"/>
    <n v="2101.4899999999998"/>
    <s v="film &amp; video"/>
    <s v="shorts"/>
    <x v="114"/>
    <d v="2012-01-12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1"/>
    <n v="15949"/>
    <n v="3262.32"/>
    <s v="film &amp; video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1"/>
    <n v="2050"/>
    <n v="1258.74"/>
    <s v="film &amp; video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1"/>
    <n v="1544"/>
    <n v="2572.79"/>
    <s v="film &amp; video"/>
    <s v="shorts"/>
    <x v="117"/>
    <d v="2010-06-08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1"/>
    <n v="1357"/>
    <n v="1739.9"/>
    <s v="film &amp; video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1"/>
    <n v="2048"/>
    <n v="1798.77"/>
    <s v="film &amp; video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2"/>
    <n v="95"/>
    <n v="66458.23"/>
    <s v="film &amp; video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2"/>
    <n v="2197"/>
    <n v="65924.38"/>
    <s v="film &amp; video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2"/>
    <n v="118"/>
    <n v="10829"/>
    <s v="film &amp; video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2"/>
    <n v="1605"/>
    <n v="0"/>
    <s v="film &amp; video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2"/>
    <n v="12705"/>
    <n v="10587.83"/>
    <s v="film &amp; video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2"/>
    <n v="254"/>
    <n v="4881.55"/>
    <s v="film &amp; video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2"/>
    <n v="756"/>
    <n v="15112.53"/>
    <s v="film &amp; video"/>
    <s v="science fiction"/>
    <x v="127"/>
    <d v="2015-04-02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2"/>
    <n v="60"/>
    <n v="10030"/>
    <s v="film &amp; video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2"/>
    <n v="301"/>
    <n v="0"/>
    <s v="film &amp; video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2"/>
    <n v="10016"/>
    <n v="0"/>
    <s v="film &amp; video"/>
    <s v="science fiction"/>
    <x v="130"/>
    <d v="2014-06-15T20:16:00"/>
  </r>
  <r>
    <n v="131"/>
    <s v="I (Canceled)"/>
    <s v="I"/>
    <n v="1200"/>
    <n v="60046"/>
    <x v="1"/>
    <s v="US"/>
    <s v="USD"/>
    <n v="1467763200"/>
    <n v="1466453161"/>
    <b v="0"/>
    <n v="0"/>
    <b v="0"/>
    <x v="2"/>
    <n v="5004"/>
    <n v="0"/>
    <s v="film &amp; video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2"/>
    <n v="73"/>
    <n v="722.47"/>
    <s v="film &amp; video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2"/>
    <n v="81"/>
    <n v="0"/>
    <s v="film &amp; video"/>
    <s v="science fiction"/>
    <x v="133"/>
    <d v="2016-05-30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2"/>
    <n v="1155"/>
    <n v="0"/>
    <s v="film &amp; video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2"/>
    <n v="1911"/>
    <n v="11468.4"/>
    <s v="film &amp; video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2"/>
    <n v="1907"/>
    <n v="0"/>
    <s v="film &amp; video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2"/>
    <n v="103"/>
    <n v="0"/>
    <s v="film &amp; video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2"/>
    <n v="38"/>
    <n v="975.69"/>
    <s v="film &amp; video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2"/>
    <n v="11229"/>
    <n v="56146"/>
    <s v="film &amp; video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2"/>
    <n v="28"/>
    <n v="0"/>
    <s v="film &amp; video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2"/>
    <n v="460"/>
    <n v="1972.25"/>
    <s v="film &amp; video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2"/>
    <n v="1840"/>
    <n v="55201.52"/>
    <s v="film &amp; video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2"/>
    <n v="984"/>
    <n v="0"/>
    <s v="film &amp; video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2"/>
    <n v="717"/>
    <n v="1453.27"/>
    <s v="film &amp; video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2"/>
    <n v="1195"/>
    <n v="5974.33"/>
    <s v="film &amp; video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2"/>
    <n v="269"/>
    <n v="17912.330000000002"/>
    <s v="film &amp; video"/>
    <s v="science fiction"/>
    <x v="146"/>
    <d v="2017-01-17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2"/>
    <n v="767"/>
    <n v="0"/>
    <s v="film &amp; video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2"/>
    <n v="106"/>
    <n v="26578.5"/>
    <s v="film &amp; video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2"/>
    <n v="530"/>
    <n v="8833.5499999999993"/>
    <s v="film &amp; video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2"/>
    <n v="40"/>
    <n v="784.72"/>
    <s v="film &amp; video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2"/>
    <n v="21"/>
    <n v="10439.6"/>
    <s v="film &amp; video"/>
    <s v="science fiction"/>
    <x v="151"/>
    <d v="2015-06-17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2"/>
    <n v="14"/>
    <n v="25953"/>
    <s v="film &amp; video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2"/>
    <n v="103"/>
    <n v="5160.53"/>
    <s v="film &amp; video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2"/>
    <n v="3436"/>
    <n v="17181.330000000002"/>
    <s v="film &amp; video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2"/>
    <n v="4"/>
    <n v="12878.63"/>
    <s v="film &amp; video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2"/>
    <n v="146"/>
    <n v="3412.27"/>
    <s v="film &amp; video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2"/>
    <n v="1708"/>
    <n v="25574.5"/>
    <s v="film &amp; video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2"/>
    <n v="1017"/>
    <n v="0"/>
    <s v="film &amp; video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2"/>
    <n v="10"/>
    <n v="50803"/>
    <s v="film &amp; video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3"/>
    <n v="1013"/>
    <n v="0"/>
    <s v="film &amp; video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3"/>
    <n v="101"/>
    <n v="50251.41"/>
    <s v="film &amp; video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3"/>
    <n v="1789"/>
    <n v="5009.1000000000004"/>
    <s v="film &amp; video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3"/>
    <n v="2"/>
    <n v="0"/>
    <s v="film &amp; video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3"/>
    <n v="42"/>
    <n v="7115.86"/>
    <s v="film &amp; video"/>
    <s v="drama"/>
    <x v="164"/>
    <d v="2014-09-18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3"/>
    <n v="292"/>
    <n v="0"/>
    <s v="film &amp; video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3"/>
    <n v="986"/>
    <n v="49321"/>
    <s v="film &amp; video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3"/>
    <n v="45"/>
    <n v="24550"/>
    <s v="film &amp; video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3"/>
    <n v="605"/>
    <n v="16144.67"/>
    <s v="film &amp; video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3"/>
    <n v="1919"/>
    <n v="4797.8"/>
    <s v="film &amp; video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3"/>
    <n v="477"/>
    <n v="4766.5"/>
    <s v="film &amp; video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3"/>
    <n v="95"/>
    <n v="47327"/>
    <s v="film &amp; video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3"/>
    <n v="50"/>
    <n v="0"/>
    <s v="film &amp; video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3"/>
    <n v="4241"/>
    <n v="0"/>
    <s v="film &amp; video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3"/>
    <n v="777"/>
    <n v="0"/>
    <s v="film &amp; video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3"/>
    <n v="231"/>
    <n v="1773.1"/>
    <s v="film &amp; video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3"/>
    <n v="3069"/>
    <n v="0"/>
    <s v="film &amp; video"/>
    <s v="drama"/>
    <x v="176"/>
    <d v="2015-08-04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3"/>
    <n v="10218"/>
    <n v="6568.43"/>
    <s v="film &amp; video"/>
    <s v="drama"/>
    <x v="177"/>
    <d v="2015-03-23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3"/>
    <n v="9"/>
    <n v="0"/>
    <s v="film &amp; video"/>
    <s v="drama"/>
    <x v="178"/>
    <d v="2015-11-25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3"/>
    <n v="4513"/>
    <n v="22563"/>
    <s v="film &amp; video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3"/>
    <n v="3753"/>
    <n v="3464.69"/>
    <s v="film &amp; video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3"/>
    <n v="1305"/>
    <n v="11167.25"/>
    <s v="film &amp; video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3"/>
    <n v="4464"/>
    <n v="0"/>
    <s v="film &amp; video"/>
    <s v="drama"/>
    <x v="182"/>
    <d v="2017-01-06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3"/>
    <n v="355"/>
    <n v="3699"/>
    <s v="film &amp; video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3"/>
    <n v="2917"/>
    <n v="21879"/>
    <s v="film &amp; video"/>
    <s v="drama"/>
    <x v="184"/>
    <d v="2014-08-3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3"/>
    <n v="108"/>
    <n v="4329.6000000000004"/>
    <s v="film &amp; video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3"/>
    <n v="861"/>
    <n v="0"/>
    <s v="film &amp; video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3"/>
    <n v="860"/>
    <n v="8603"/>
    <s v="film &amp; video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3"/>
    <n v="2843"/>
    <n v="0"/>
    <s v="film &amp; video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3"/>
    <n v="8"/>
    <n v="8462.2000000000007"/>
    <s v="film &amp; video"/>
    <s v="drama"/>
    <x v="189"/>
    <d v="2016-09-02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3"/>
    <n v="351"/>
    <n v="42086.42"/>
    <s v="film &amp; video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3"/>
    <n v="839"/>
    <n v="13983.33"/>
    <s v="film &amp; video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3"/>
    <n v="4"/>
    <n v="13950.15"/>
    <s v="film &amp; video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3"/>
    <n v="4150"/>
    <n v="0"/>
    <s v="film &amp; video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3"/>
    <n v="1640"/>
    <n v="13666.67"/>
    <s v="film &amp; video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3"/>
    <n v="2"/>
    <n v="0"/>
    <s v="film &amp; video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3"/>
    <n v="1163"/>
    <n v="2141.58"/>
    <s v="film &amp; video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3"/>
    <n v="1624"/>
    <n v="5074.25"/>
    <s v="film &amp; video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3"/>
    <n v="162"/>
    <n v="6750.5"/>
    <s v="film &amp; video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3"/>
    <n v="404"/>
    <n v="0"/>
    <s v="film &amp; video"/>
    <s v="drama"/>
    <x v="199"/>
    <d v="2016-08-3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3"/>
    <n v="673"/>
    <n v="2242.06"/>
    <s v="film &amp; video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3"/>
    <n v="6197"/>
    <n v="5754.29"/>
    <s v="film &amp; video"/>
    <s v="drama"/>
    <x v="201"/>
    <d v="2015-02-07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3"/>
    <n v="669"/>
    <n v="0"/>
    <s v="film &amp; video"/>
    <s v="drama"/>
    <x v="202"/>
    <d v="2015-10-07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3"/>
    <n v="1606"/>
    <n v="5017.5"/>
    <s v="film &amp; video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3"/>
    <n v="13"/>
    <n v="31"/>
    <s v="film &amp; video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3"/>
    <n v="501"/>
    <n v="2356.1799999999998"/>
    <s v="film &amp; video"/>
    <s v="drama"/>
    <x v="205"/>
    <d v="2015-10-05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3"/>
    <n v="315"/>
    <n v="0"/>
    <s v="film &amp; video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3"/>
    <n v="284"/>
    <n v="3058.23"/>
    <s v="film &amp; video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3"/>
    <n v="79"/>
    <n v="0"/>
    <s v="film &amp; video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3"/>
    <n v="158"/>
    <n v="0"/>
    <s v="film &amp; video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3"/>
    <n v="329"/>
    <n v="1196.98"/>
    <s v="film &amp; video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3"/>
    <n v="786"/>
    <n v="3275.33"/>
    <s v="film &amp; video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3"/>
    <n v="624"/>
    <n v="39304"/>
    <s v="film &amp; video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3"/>
    <n v="78"/>
    <n v="39137"/>
    <s v="film &amp; video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3"/>
    <n v="313"/>
    <n v="39131"/>
    <s v="film &amp; video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3"/>
    <n v="884"/>
    <n v="38876.949999999997"/>
    <s v="film &amp; video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3"/>
    <n v="77"/>
    <n v="461.24"/>
    <s v="film &amp; video"/>
    <s v="drama"/>
    <x v="216"/>
    <d v="2015-04-21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x v="3"/>
    <n v="39"/>
    <n v="1013.16"/>
    <s v="film &amp; video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3"/>
    <n v="762"/>
    <n v="38082.69"/>
    <s v="film &amp; video"/>
    <s v="drama"/>
    <x v="218"/>
    <d v="2015-05-14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3"/>
    <n v="76"/>
    <n v="499.92"/>
    <s v="film &amp; video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3"/>
    <n v="75"/>
    <n v="12451.42"/>
    <s v="film &amp; video"/>
    <s v="drama"/>
    <x v="220"/>
    <d v="2015-08-19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3"/>
    <n v="74"/>
    <n v="0"/>
    <s v="film &amp; video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3"/>
    <n v="3608"/>
    <n v="18041"/>
    <s v="film &amp; video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3"/>
    <n v="2"/>
    <n v="0"/>
    <s v="film &amp; video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3"/>
    <n v="1"/>
    <n v="0"/>
    <s v="film &amp; video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3"/>
    <n v="17820"/>
    <n v="0"/>
    <s v="film &amp; video"/>
    <s v="drama"/>
    <x v="225"/>
    <d v="2016-04-07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3"/>
    <n v="122"/>
    <n v="17694.57"/>
    <s v="film &amp; video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3"/>
    <n v="126"/>
    <n v="0"/>
    <s v="film &amp; video"/>
    <s v="drama"/>
    <x v="227"/>
    <d v="2015-07-08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3"/>
    <n v="441"/>
    <n v="0"/>
    <s v="film &amp; video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3"/>
    <n v="1177"/>
    <n v="0"/>
    <s v="film &amp; video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3"/>
    <n v="235"/>
    <n v="17637.82"/>
    <s v="film &amp; video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3"/>
    <n v="2"/>
    <n v="0"/>
    <s v="film &amp; video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3"/>
    <n v="878"/>
    <n v="5017.57"/>
    <s v="film &amp; video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3"/>
    <n v="10"/>
    <n v="0"/>
    <s v="film &amp; video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3"/>
    <n v="3468"/>
    <n v="6935.2"/>
    <s v="film &amp; video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3"/>
    <n v="347"/>
    <n v="0"/>
    <s v="film &amp; video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3"/>
    <n v="23"/>
    <n v="0"/>
    <s v="film &amp; video"/>
    <s v="drama"/>
    <x v="236"/>
    <d v="2016-01-04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3"/>
    <n v="227"/>
    <n v="34090.629999999997"/>
    <s v="film &amp; video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3"/>
    <n v="130"/>
    <n v="0"/>
    <s v="film &amp; video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3"/>
    <n v="3379"/>
    <n v="6758.2"/>
    <s v="film &amp; video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4"/>
    <n v="224"/>
    <n v="245.55"/>
    <s v="film &amp; video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4"/>
    <n v="92"/>
    <n v="89.06"/>
    <s v="film &amp; video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4"/>
    <n v="257"/>
    <n v="165.31"/>
    <s v="film &amp; video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4"/>
    <n v="134"/>
    <n v="101.81"/>
    <s v="film &amp; video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4"/>
    <n v="953"/>
    <n v="397.27"/>
    <s v="film &amp; video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4"/>
    <n v="665"/>
    <n v="346.14"/>
    <s v="film &amp; video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4"/>
    <n v="660"/>
    <n v="148.01"/>
    <s v="film &amp; video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4"/>
    <n v="658"/>
    <n v="530.69000000000005"/>
    <s v="film &amp; video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4"/>
    <n v="39"/>
    <n v="225.1"/>
    <s v="film &amp; video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4"/>
    <n v="327"/>
    <n v="139.34"/>
    <s v="film &amp; video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4"/>
    <n v="109"/>
    <n v="74.64"/>
    <s v="film &amp; video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4"/>
    <n v="919"/>
    <n v="417.83"/>
    <s v="film &amp; video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4"/>
    <n v="642"/>
    <n v="296.99"/>
    <s v="film &amp; video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4"/>
    <n v="2136"/>
    <n v="4576.5"/>
    <s v="film &amp; video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4"/>
    <n v="133"/>
    <n v="101.93"/>
    <s v="film &amp; video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4"/>
    <n v="399"/>
    <n v="169.66"/>
    <s v="film &amp; video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4"/>
    <n v="245"/>
    <n v="115.71"/>
    <s v="film &amp; video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4"/>
    <n v="91"/>
    <n v="56.7"/>
    <s v="film &amp; video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4"/>
    <n v="106"/>
    <n v="46.05"/>
    <s v="film &amp; video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4"/>
    <n v="42"/>
    <n v="33.630000000000003"/>
    <s v="film &amp; video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4"/>
    <n v="315"/>
    <n v="358.2"/>
    <s v="film &amp; video"/>
    <s v="documentary"/>
    <x v="260"/>
    <d v="2010-07-16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4"/>
    <n v="157"/>
    <n v="142.75"/>
    <s v="film &amp; video"/>
    <s v="documentary"/>
    <x v="261"/>
    <d v="2012-06-06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4"/>
    <n v="1253"/>
    <n v="216.07"/>
    <s v="film &amp; video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4"/>
    <n v="125"/>
    <n v="32.49"/>
    <s v="film &amp; video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4"/>
    <n v="626"/>
    <n v="343.69"/>
    <s v="film &amp; video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4"/>
    <n v="625"/>
    <n v="539.19000000000005"/>
    <s v="film &amp; video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4"/>
    <n v="3089"/>
    <n v="858.09"/>
    <s v="film &amp; video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4"/>
    <n v="313"/>
    <n v="187.07"/>
    <s v="film &amp; video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4"/>
    <n v="616"/>
    <n v="277.52"/>
    <s v="film &amp; video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4"/>
    <n v="31"/>
    <n v="19.27"/>
    <s v="film &amp; video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4"/>
    <n v="1334"/>
    <n v="502.87"/>
    <s v="film &amp; video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4"/>
    <n v="102"/>
    <n v="106.66"/>
    <s v="film &amp; video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4"/>
    <n v="1020"/>
    <n v="470.9"/>
    <s v="film &amp; video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4"/>
    <n v="610"/>
    <n v="258.52"/>
    <s v="film &amp; video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4"/>
    <n v="760"/>
    <n v="268.88"/>
    <s v="film &amp; video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4"/>
    <n v="152"/>
    <n v="91.37"/>
    <s v="film &amp; video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4"/>
    <n v="758"/>
    <n v="488.95"/>
    <s v="film &amp; video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4"/>
    <n v="47"/>
    <n v="31.86"/>
    <s v="film &amp; video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4"/>
    <n v="112"/>
    <n v="72.95"/>
    <s v="film &amp; video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4"/>
    <n v="178"/>
    <n v="99.15"/>
    <s v="film &amp; video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4"/>
    <n v="40"/>
    <n v="14.13"/>
    <s v="film &amp; video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4"/>
    <n v="549"/>
    <n v="381.99"/>
    <s v="film &amp; video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4"/>
    <n v="67"/>
    <n v="168.22"/>
    <s v="film &amp; video"/>
    <s v="documentary"/>
    <x v="282"/>
    <d v="2010-02-21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4"/>
    <n v="167"/>
    <n v="148.75"/>
    <s v="film &amp; video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4"/>
    <n v="75"/>
    <n v="39.520000000000003"/>
    <s v="film &amp; video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4"/>
    <n v="214"/>
    <n v="53.33"/>
    <s v="film &amp; video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4"/>
    <n v="200"/>
    <n v="221.77"/>
    <s v="film &amp; video"/>
    <s v="documentary"/>
    <x v="286"/>
    <d v="2013-03-24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4"/>
    <n v="198"/>
    <n v="102.35"/>
    <s v="film &amp; video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4"/>
    <n v="59"/>
    <n v="66.06"/>
    <s v="film &amp; video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4"/>
    <n v="197"/>
    <n v="127.24"/>
    <s v="film &amp; video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4"/>
    <n v="649"/>
    <n v="173.87"/>
    <s v="film &amp; video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4"/>
    <n v="582"/>
    <n v="227.26"/>
    <s v="film &amp; video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4"/>
    <n v="39"/>
    <n v="58.8"/>
    <s v="film &amp; video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4"/>
    <n v="111"/>
    <n v="219.98"/>
    <s v="film &amp; video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4"/>
    <n v="575"/>
    <n v="574.55999999999995"/>
    <s v="film &amp; video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4"/>
    <n v="57"/>
    <n v="43.14"/>
    <s v="film &amp; video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4"/>
    <n v="115"/>
    <n v="221.97"/>
    <s v="film &amp; video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4"/>
    <n v="143"/>
    <n v="200.85"/>
    <s v="film &amp; video"/>
    <s v="documentary"/>
    <x v="297"/>
    <d v="2015-04-30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4"/>
    <n v="23"/>
    <n v="11.69"/>
    <s v="film &amp; video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4"/>
    <n v="283"/>
    <n v="115.99"/>
    <s v="film &amp; video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4"/>
    <n v="113"/>
    <n v="94.89"/>
    <s v="film &amp; video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4"/>
    <n v="217"/>
    <n v="112.22"/>
    <s v="film &amp; video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4"/>
    <n v="281"/>
    <n v="259.88"/>
    <s v="film &amp; video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4"/>
    <n v="936"/>
    <n v="342.28"/>
    <s v="film &amp; video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4"/>
    <n v="819"/>
    <n v="376.34"/>
    <s v="film &amp; video"/>
    <s v="documentary"/>
    <x v="304"/>
    <d v="2012-08-3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4"/>
    <n v="369"/>
    <n v="146.43"/>
    <s v="film &amp; video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4"/>
    <n v="2760"/>
    <n v="345"/>
    <s v="film &amp; video"/>
    <s v="documentary"/>
    <x v="306"/>
    <d v="2013-03-19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4"/>
    <n v="125"/>
    <n v="47.81"/>
    <s v="film &amp; video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4"/>
    <n v="227"/>
    <n v="134.63999999999999"/>
    <s v="film &amp; video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4"/>
    <n v="151"/>
    <n v="114.27"/>
    <s v="film &amp; video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4"/>
    <n v="2719"/>
    <n v="755.25"/>
    <s v="film &amp; video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4"/>
    <n v="135"/>
    <n v="179.85"/>
    <s v="film &amp; video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4"/>
    <n v="334"/>
    <n v="183.18"/>
    <s v="film &amp; video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4"/>
    <n v="157"/>
    <n v="119.91"/>
    <s v="film &amp; video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4"/>
    <n v="2658"/>
    <n v="221.48"/>
    <s v="film &amp; video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4"/>
    <n v="106"/>
    <n v="210.28"/>
    <s v="film &amp; video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4"/>
    <n v="177"/>
    <n v="167.59"/>
    <s v="film &amp; video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4"/>
    <n v="88"/>
    <n v="83.71"/>
    <s v="film &amp; video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4"/>
    <n v="529"/>
    <n v="93.12"/>
    <s v="film &amp; video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4"/>
    <n v="529"/>
    <n v="518.39"/>
    <s v="film &amp; video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4"/>
    <n v="132"/>
    <n v="166.84"/>
    <s v="film &amp; video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4"/>
    <n v="75"/>
    <n v="78.19"/>
    <s v="film &amp; video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4"/>
    <n v="105"/>
    <n v="141.43"/>
    <s v="film &amp; video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4"/>
    <n v="486"/>
    <n v="452.43"/>
    <s v="film &amp; video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4"/>
    <n v="309"/>
    <n v="319.92"/>
    <s v="film &amp; video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4"/>
    <n v="52"/>
    <n v="35.57"/>
    <s v="film &amp; video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4"/>
    <n v="17"/>
    <n v="22.68"/>
    <s v="film &amp; video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4"/>
    <n v="651"/>
    <n v="765.41"/>
    <s v="film &amp; video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4"/>
    <n v="34"/>
    <n v="51.81"/>
    <s v="film &amp; video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4"/>
    <n v="257"/>
    <n v="154.13"/>
    <s v="film &amp; video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4"/>
    <n v="73"/>
    <n v="75.459999999999994"/>
    <s v="film &amp; video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4"/>
    <n v="64"/>
    <n v="58.56"/>
    <s v="film &amp; video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4"/>
    <n v="26"/>
    <n v="46.09"/>
    <s v="film &amp; video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4"/>
    <n v="64"/>
    <n v="96.12"/>
    <s v="film &amp; video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4"/>
    <n v="254"/>
    <n v="368.77"/>
    <s v="film &amp; video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4"/>
    <n v="299"/>
    <n v="317.88"/>
    <s v="film &amp; video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4"/>
    <n v="102"/>
    <n v="51.5"/>
    <s v="film &amp; video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4"/>
    <n v="846"/>
    <n v="818.55"/>
    <s v="film &amp; video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4"/>
    <n v="169"/>
    <n v="107.25"/>
    <s v="film &amp; video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4"/>
    <n v="420"/>
    <n v="282.85000000000002"/>
    <s v="film &amp; video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4"/>
    <n v="72"/>
    <n v="84.05"/>
    <s v="film &amp; video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4"/>
    <n v="717"/>
    <n v="456.15"/>
    <s v="film &amp; video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4"/>
    <n v="45"/>
    <n v="76.28"/>
    <s v="film &amp; video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4"/>
    <n v="82"/>
    <n v="47.12"/>
    <s v="film &amp; video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4"/>
    <n v="74"/>
    <n v="86.49"/>
    <s v="film &amp; video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4"/>
    <n v="169"/>
    <n v="136.9"/>
    <s v="film &amp; video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4"/>
    <n v="245"/>
    <n v="130.27000000000001"/>
    <s v="film &amp; video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4"/>
    <n v="61"/>
    <n v="64.430000000000007"/>
    <s v="film &amp; video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4"/>
    <n v="243"/>
    <n v="204.38"/>
    <s v="film &amp; video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4"/>
    <n v="216"/>
    <n v="145.6"/>
    <s v="film &amp; video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4"/>
    <n v="97"/>
    <n v="109.94"/>
    <s v="film &amp; video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4"/>
    <n v="71"/>
    <n v="25.1"/>
    <s v="film &amp; video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4"/>
    <n v="241"/>
    <n v="84.29"/>
    <s v="film &amp; video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4"/>
    <n v="41"/>
    <n v="39.07"/>
    <s v="film &amp; video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4"/>
    <n v="678"/>
    <n v="818.19"/>
    <s v="film &amp; video"/>
    <s v="documentary"/>
    <x v="354"/>
    <d v="2016-04-07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4"/>
    <n v="67"/>
    <n v="142.61000000000001"/>
    <s v="film &amp; video"/>
    <s v="documentary"/>
    <x v="355"/>
    <d v="2014-11-30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4"/>
    <n v="313"/>
    <n v="242.32"/>
    <s v="film &amp; video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4"/>
    <n v="156"/>
    <n v="77.27"/>
    <s v="film &amp; video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4"/>
    <n v="47"/>
    <n v="87.21"/>
    <s v="film &amp; video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4"/>
    <n v="95"/>
    <n v="76.48"/>
    <s v="film &amp; video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4"/>
    <n v="192"/>
    <n v="265.36"/>
    <s v="film &amp; video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4"/>
    <n v="66"/>
    <n v="64.95"/>
    <s v="film &amp; video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4"/>
    <n v="237"/>
    <n v="266.66000000000003"/>
    <s v="film &amp; video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4"/>
    <n v="254"/>
    <n v="870.96"/>
    <s v="film &amp; video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4"/>
    <n v="323"/>
    <n v="200.03"/>
    <s v="film &amp; video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4"/>
    <n v="150"/>
    <n v="346.8"/>
    <s v="film &amp; video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4"/>
    <n v="59"/>
    <n v="167.32"/>
    <s v="film &amp; video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4"/>
    <n v="224"/>
    <n v="188.2"/>
    <s v="film &amp; video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4"/>
    <n v="179"/>
    <n v="140.53"/>
    <s v="film &amp; video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4"/>
    <n v="343"/>
    <n v="133.63999999999999"/>
    <s v="film &amp; video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4"/>
    <n v="89"/>
    <n v="516.63"/>
    <s v="film &amp; video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4"/>
    <n v="15"/>
    <n v="20.9"/>
    <s v="film &amp; video"/>
    <s v="documentary"/>
    <x v="371"/>
    <d v="2013-01-3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4"/>
    <n v="7331"/>
    <n v="2443.7800000000002"/>
    <s v="film &amp; video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4"/>
    <n v="292"/>
    <n v="246.46"/>
    <s v="film &amp; video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4"/>
    <n v="365"/>
    <n v="125.89"/>
    <s v="film &amp; video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4"/>
    <n v="4381"/>
    <n v="1564.57"/>
    <s v="film &amp; video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4"/>
    <n v="893"/>
    <n v="455.93"/>
    <s v="film &amp; video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4"/>
    <n v="182"/>
    <n v="164.53"/>
    <s v="film &amp; video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4"/>
    <n v="728"/>
    <n v="263.02"/>
    <s v="film &amp; video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4"/>
    <n v="145"/>
    <n v="145.91999999999999"/>
    <s v="film &amp; video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4"/>
    <n v="542"/>
    <n v="442.53"/>
    <s v="film &amp; video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4"/>
    <n v="87"/>
    <n v="86.37"/>
    <s v="film &amp; video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4"/>
    <n v="3606"/>
    <n v="983.51"/>
    <s v="film &amp; video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4"/>
    <n v="2161"/>
    <n v="449.75"/>
    <s v="film &amp; video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4"/>
    <n v="108"/>
    <n v="56.33"/>
    <s v="film &amp; video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4"/>
    <n v="86"/>
    <n v="90.63"/>
    <s v="film &amp; video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4"/>
    <n v="3568"/>
    <n v="1646.92"/>
    <s v="film &amp; video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4"/>
    <n v="56"/>
    <n v="38.04"/>
    <s v="film &amp; video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4"/>
    <n v="427"/>
    <n v="300.86"/>
    <s v="film &amp; video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4"/>
    <n v="31"/>
    <n v="14.15"/>
    <s v="film &amp; video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4"/>
    <n v="2132"/>
    <n v="1522.57"/>
    <s v="film &amp; video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4"/>
    <n v="107"/>
    <n v="110.36"/>
    <s v="film &amp; video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4"/>
    <n v="114"/>
    <n v="102.71"/>
    <s v="film &amp; video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4"/>
    <n v="42"/>
    <n v="60.24"/>
    <s v="film &amp; video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4"/>
    <n v="445"/>
    <n v="418.39"/>
    <s v="film &amp; video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4"/>
    <n v="208"/>
    <n v="113.28"/>
    <s v="film &amp; video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4"/>
    <n v="139"/>
    <n v="106.23"/>
    <s v="film &amp; video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4"/>
    <n v="167"/>
    <n v="90.63"/>
    <s v="film &amp; video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4"/>
    <n v="276"/>
    <n v="308.79000000000002"/>
    <s v="film &amp; video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4"/>
    <n v="103"/>
    <n v="217.17"/>
    <s v="film &amp; video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4"/>
    <n v="206"/>
    <n v="331.76"/>
    <s v="film &amp; video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4"/>
    <n v="41"/>
    <n v="281.52999999999997"/>
    <s v="film &amp; video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4"/>
    <n v="1025"/>
    <n v="476.53"/>
    <s v="film &amp; video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4"/>
    <n v="409"/>
    <n v="292.27"/>
    <s v="film &amp; video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4"/>
    <n v="58"/>
    <n v="75.37"/>
    <s v="film &amp; video"/>
    <s v="documentary"/>
    <x v="404"/>
    <d v="2014-02-04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4"/>
    <n v="723"/>
    <n v="370.87"/>
    <s v="film &amp; video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4"/>
    <n v="727"/>
    <n v="581.86"/>
    <s v="film &amp; video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4"/>
    <n v="1017"/>
    <n v="924.69"/>
    <s v="film &amp; video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4"/>
    <n v="338"/>
    <n v="532.97"/>
    <s v="film &amp; video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4"/>
    <n v="4038"/>
    <n v="1346"/>
    <s v="film &amp; video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4"/>
    <n v="2013"/>
    <n v="2875.43"/>
    <s v="film &amp; video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4"/>
    <n v="67"/>
    <n v="83.49"/>
    <s v="film &amp; video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4"/>
    <n v="805"/>
    <n v="365.82"/>
    <s v="film &amp; video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4"/>
    <n v="157"/>
    <n v="117.37"/>
    <s v="film &amp; video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4"/>
    <n v="108"/>
    <n v="96.31"/>
    <s v="film &amp; video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4"/>
    <n v="1430"/>
    <n v="953.58"/>
    <s v="film &amp; video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4"/>
    <n v="2002"/>
    <n v="800.88"/>
    <s v="film &amp; video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4"/>
    <n v="190"/>
    <n v="383.29"/>
    <s v="film &amp; video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4"/>
    <n v="89"/>
    <n v="190.96"/>
    <s v="film &amp; video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4"/>
    <n v="248"/>
    <n v="271.56"/>
    <s v="film &amp; video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5"/>
    <n v="599"/>
    <n v="6590.04"/>
    <s v="film &amp; video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5"/>
    <n v="130"/>
    <n v="3262"/>
    <s v="film &amp; video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5"/>
    <n v="49"/>
    <n v="1629.75"/>
    <s v="film &amp; video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5"/>
    <n v="98"/>
    <n v="1501.79"/>
    <s v="film &amp; video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5"/>
    <n v="648"/>
    <n v="3886.8"/>
    <s v="film &amp; video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5"/>
    <n v="39"/>
    <n v="9715"/>
    <s v="film &amp; video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5"/>
    <n v="193"/>
    <n v="2415.5"/>
    <s v="film &amp; video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5"/>
    <n v="297"/>
    <n v="0"/>
    <s v="film &amp; video"/>
    <s v="animation"/>
    <x v="427"/>
    <d v="2015-10-21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5"/>
    <n v="160"/>
    <n v="1476.54"/>
    <s v="film &amp; video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5"/>
    <n v="383"/>
    <n v="0"/>
    <s v="film &amp; video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5"/>
    <n v="1903"/>
    <n v="3805.6"/>
    <s v="film &amp; video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5"/>
    <n v="629"/>
    <n v="2356.88"/>
    <s v="film &amp; video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5"/>
    <n v="314"/>
    <n v="2356.38"/>
    <s v="film &amp; video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5"/>
    <n v="622"/>
    <n v="0"/>
    <s v="film &amp; video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5"/>
    <n v="747"/>
    <n v="9333.5"/>
    <s v="film &amp; video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5"/>
    <n v="17"/>
    <n v="6215"/>
    <s v="film &amp; video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5"/>
    <n v="1863"/>
    <n v="0"/>
    <s v="film &amp; video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5"/>
    <n v="265"/>
    <n v="0"/>
    <s v="film &amp; video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5"/>
    <n v="92"/>
    <n v="1679.27"/>
    <s v="film &amp; video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5"/>
    <n v="4049"/>
    <n v="0"/>
    <s v="film &amp; video"/>
    <s v="animation"/>
    <x v="439"/>
    <d v="2014-10-16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5"/>
    <n v="364"/>
    <n v="18185"/>
    <s v="film &amp; video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5"/>
    <n v="4525"/>
    <n v="0"/>
    <s v="film &amp; video"/>
    <s v="animation"/>
    <x v="441"/>
    <d v="2013-11-01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5"/>
    <n v="106"/>
    <n v="1063.71"/>
    <s v="film &amp; video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5"/>
    <n v="181"/>
    <n v="9033"/>
    <s v="film &amp; video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5"/>
    <n v="1791"/>
    <n v="17914"/>
    <s v="film &amp; video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5"/>
    <n v="30"/>
    <n v="8947.6299999999992"/>
    <s v="film &amp; video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5"/>
    <n v="170"/>
    <n v="1117.19"/>
    <s v="film &amp; video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5"/>
    <n v="59"/>
    <n v="17805"/>
    <s v="film &amp; video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5"/>
    <n v="709"/>
    <n v="4432.75"/>
    <s v="film &amp; video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5"/>
    <n v="884"/>
    <n v="3536"/>
    <s v="film &amp; video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5"/>
    <n v="35"/>
    <n v="2512.86"/>
    <s v="film &amp; video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5"/>
    <n v="88"/>
    <n v="0"/>
    <s v="film &amp; video"/>
    <s v="animation"/>
    <x v="451"/>
    <d v="2014-01-24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5"/>
    <n v="2339"/>
    <n v="1462.08"/>
    <s v="film &amp; video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5"/>
    <n v="18"/>
    <n v="8741"/>
    <s v="film &amp; video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5"/>
    <n v="174"/>
    <n v="3488.8"/>
    <s v="film &amp; video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5"/>
    <n v="27"/>
    <n v="8706"/>
    <s v="film &amp; video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5"/>
    <n v="196"/>
    <n v="5798.67"/>
    <s v="film &amp; video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5"/>
    <n v="87"/>
    <n v="0"/>
    <s v="film &amp; video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5"/>
    <n v="174"/>
    <n v="354.08"/>
    <s v="film &amp; video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5"/>
    <n v="44"/>
    <n v="17277"/>
    <s v="film &amp; video"/>
    <s v="animation"/>
    <x v="459"/>
    <d v="2011-11-12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5"/>
    <n v="203"/>
    <n v="8630.19"/>
    <s v="film &amp; video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5"/>
    <n v="3123"/>
    <n v="0"/>
    <s v="film &amp; video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5"/>
    <n v="17"/>
    <n v="0"/>
    <s v="film &amp; video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5"/>
    <n v="31"/>
    <n v="1559.55"/>
    <s v="film &amp; video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5"/>
    <n v="1690"/>
    <n v="17066"/>
    <s v="film &amp; video"/>
    <s v="animation"/>
    <x v="464"/>
    <d v="2016-05-17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5"/>
    <n v="3326"/>
    <n v="2128.61"/>
    <s v="film &amp; video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5"/>
    <n v="170"/>
    <n v="3396.8"/>
    <s v="film &amp; video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5"/>
    <n v="84"/>
    <n v="432.36"/>
    <s v="film &amp; video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5"/>
    <n v="224"/>
    <n v="0"/>
    <s v="film &amp; video"/>
    <s v="animation"/>
    <x v="468"/>
    <d v="2012-07-10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5"/>
    <n v="278"/>
    <n v="0"/>
    <s v="film &amp; video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5"/>
    <n v="333"/>
    <n v="8318.39"/>
    <s v="film &amp; video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5"/>
    <n v="30"/>
    <n v="97.49"/>
    <s v="film &amp; video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5"/>
    <n v="2065"/>
    <n v="3304.01"/>
    <s v="film &amp; video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5"/>
    <n v="55"/>
    <n v="1178.6400000000001"/>
    <s v="film &amp; video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5"/>
    <n v="499"/>
    <n v="16465"/>
    <s v="film &amp; video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5"/>
    <n v="819"/>
    <n v="0"/>
    <s v="film &amp; video"/>
    <s v="animation"/>
    <x v="475"/>
    <d v="2015-05-05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5"/>
    <n v="7"/>
    <n v="131.38"/>
    <s v="film &amp; video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5"/>
    <n v="1082"/>
    <n v="0"/>
    <s v="film &amp; video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5"/>
    <n v="162"/>
    <n v="0"/>
    <s v="film &amp; video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5"/>
    <n v="108"/>
    <n v="294.55"/>
    <s v="film &amp; video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5"/>
    <n v="40"/>
    <n v="115.47"/>
    <s v="film &amp; video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5"/>
    <n v="54"/>
    <n v="768.82"/>
    <s v="film &amp; video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5"/>
    <n v="160"/>
    <n v="16000"/>
    <s v="film &amp; video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5"/>
    <n v="106"/>
    <n v="108.41"/>
    <s v="film &amp; video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5"/>
    <n v="20"/>
    <n v="1448.14"/>
    <s v="film &amp; video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5"/>
    <n v="42"/>
    <n v="127.35"/>
    <s v="film &amp; video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5"/>
    <n v="3"/>
    <n v="15903.5"/>
    <s v="film &amp; video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5"/>
    <n v="32"/>
    <n v="0"/>
    <s v="film &amp; video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5"/>
    <n v="132"/>
    <n v="0"/>
    <s v="film &amp; video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5"/>
    <n v="21"/>
    <n v="5248"/>
    <s v="film &amp; video"/>
    <s v="animation"/>
    <x v="489"/>
    <d v="2012-01-04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x v="5"/>
    <n v="1573"/>
    <n v="0"/>
    <s v="film &amp; video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5"/>
    <n v="157"/>
    <n v="0"/>
    <s v="film &amp; video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5"/>
    <n v="0"/>
    <n v="0"/>
    <s v="film &amp; video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5"/>
    <n v="52"/>
    <n v="0"/>
    <s v="film &amp; video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5"/>
    <n v="78"/>
    <n v="5232"/>
    <s v="film &amp; video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5"/>
    <n v="224"/>
    <n v="0"/>
    <s v="film &amp; video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5"/>
    <n v="26"/>
    <n v="15673.44"/>
    <s v="film &amp; video"/>
    <s v="animation"/>
    <x v="496"/>
    <d v="2014-02-09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5"/>
    <n v="349"/>
    <n v="5217"/>
    <s v="film &amp; video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5"/>
    <n v="24"/>
    <n v="711.36"/>
    <s v="film &amp; video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5"/>
    <n v="78"/>
    <n v="600.25"/>
    <s v="film &amp; video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5"/>
    <n v="240"/>
    <n v="3899.25"/>
    <s v="film &amp; video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5"/>
    <n v="156"/>
    <n v="0"/>
    <s v="film &amp; video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5"/>
    <n v="78"/>
    <n v="3897.75"/>
    <s v="film &amp; video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5"/>
    <n v="239"/>
    <n v="1729.44"/>
    <s v="film &amp; video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5"/>
    <n v="63"/>
    <n v="3107"/>
    <s v="film &amp; video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5"/>
    <n v="129"/>
    <n v="1109.29"/>
    <s v="film &amp; video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5"/>
    <n v="8"/>
    <n v="15505"/>
    <s v="film &amp; video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5"/>
    <n v="77"/>
    <n v="1548.1"/>
    <s v="film &amp; video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5"/>
    <n v="31"/>
    <n v="5147.67"/>
    <s v="film &amp; video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5"/>
    <n v="309"/>
    <n v="15435.55"/>
    <s v="film &amp; video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5"/>
    <n v="110"/>
    <n v="0"/>
    <s v="film &amp; video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5"/>
    <n v="307"/>
    <n v="3067"/>
    <s v="film &amp; video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5"/>
    <n v="192"/>
    <n v="7663.5"/>
    <s v="film &amp; video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5"/>
    <n v="31"/>
    <n v="225.27"/>
    <s v="film &amp; video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5"/>
    <n v="1021"/>
    <n v="5105"/>
    <s v="film &amp; video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5"/>
    <n v="16"/>
    <n v="449.56"/>
    <s v="film &amp; video"/>
    <s v="animation"/>
    <x v="515"/>
    <d v="2015-12-28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5"/>
    <n v="306"/>
    <n v="0"/>
    <s v="film &amp; video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5"/>
    <n v="102"/>
    <n v="5091"/>
    <s v="film &amp; video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5"/>
    <n v="213"/>
    <n v="0"/>
    <s v="film &amp; video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5"/>
    <n v="127"/>
    <n v="217.57"/>
    <s v="film &amp; video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6"/>
    <n v="305"/>
    <n v="447.94"/>
    <s v="theater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6"/>
    <n v="304"/>
    <n v="271.19"/>
    <s v="theater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6"/>
    <n v="506"/>
    <n v="489.4"/>
    <s v="theater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6"/>
    <n v="303"/>
    <n v="180.07"/>
    <s v="theater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6"/>
    <n v="432"/>
    <n v="116.32"/>
    <s v="theater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6"/>
    <n v="126"/>
    <n v="1257.5899999999999"/>
    <s v="theater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6"/>
    <n v="1005"/>
    <n v="655.52"/>
    <s v="theater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6"/>
    <n v="150"/>
    <n v="95.18"/>
    <s v="theater"/>
    <s v="plays"/>
    <x v="527"/>
    <d v="2017-02-16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6"/>
    <n v="1283"/>
    <n v="491.67"/>
    <s v="theater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6"/>
    <n v="1221"/>
    <n v="814.06"/>
    <s v="theater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6"/>
    <n v="429"/>
    <n v="503.38"/>
    <s v="theater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6"/>
    <n v="363"/>
    <n v="468.1"/>
    <s v="theater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6"/>
    <n v="145"/>
    <n v="83.53"/>
    <s v="theater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6"/>
    <n v="722"/>
    <n v="849.26"/>
    <s v="theater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6"/>
    <n v="95"/>
    <n v="297.98"/>
    <s v="theater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6"/>
    <n v="710"/>
    <n v="240.73"/>
    <s v="theater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6"/>
    <n v="430"/>
    <n v="363.85"/>
    <s v="theater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6"/>
    <n v="708"/>
    <n v="240.1"/>
    <s v="theater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6"/>
    <n v="282"/>
    <n v="234.7"/>
    <s v="theater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6"/>
    <n v="2811"/>
    <n v="702.75"/>
    <s v="theater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7"/>
    <n v="93"/>
    <n v="14000"/>
    <s v="technology"/>
    <s v="web"/>
    <x v="540"/>
    <d v="2015-02-03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7"/>
    <n v="311"/>
    <n v="14000"/>
    <s v="technology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7"/>
    <n v="6"/>
    <n v="13864.17"/>
    <s v="technology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7"/>
    <n v="63"/>
    <n v="6932"/>
    <s v="technology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7"/>
    <n v="2769"/>
    <n v="6923"/>
    <s v="technology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7"/>
    <n v="27"/>
    <n v="403.76"/>
    <s v="technology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7"/>
    <n v="23"/>
    <n v="6852.17"/>
    <s v="technology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7"/>
    <n v="183"/>
    <n v="0"/>
    <s v="technology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7"/>
    <n v="137"/>
    <n v="13685.99"/>
    <s v="technology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7"/>
    <n v="545"/>
    <n v="1701.75"/>
    <s v="technology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7"/>
    <n v="271"/>
    <n v="3391.5"/>
    <s v="technology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7"/>
    <n v="18"/>
    <n v="483.36"/>
    <s v="technology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7"/>
    <n v="30"/>
    <n v="0"/>
    <s v="technology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7"/>
    <n v="54"/>
    <n v="2246.69"/>
    <s v="technology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7"/>
    <n v="348"/>
    <n v="611.41"/>
    <s v="technology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7"/>
    <n v="178"/>
    <n v="0"/>
    <s v="technology"/>
    <s v="web"/>
    <x v="555"/>
    <d v="2016-06-11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7"/>
    <n v="167"/>
    <n v="13323"/>
    <s v="technology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7"/>
    <n v="9"/>
    <n v="664.8"/>
    <s v="technology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7"/>
    <n v="1773"/>
    <n v="0"/>
    <s v="technology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7"/>
    <n v="6"/>
    <n v="13279"/>
    <s v="technology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7"/>
    <n v="13"/>
    <n v="4409.33"/>
    <s v="technology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7"/>
    <n v="88"/>
    <n v="6590"/>
    <s v="technology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7"/>
    <n v="26"/>
    <n v="0"/>
    <s v="technology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7"/>
    <n v="17"/>
    <n v="6560.5"/>
    <s v="technology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7"/>
    <n v="73"/>
    <n v="13114"/>
    <s v="technology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7"/>
    <n v="52"/>
    <n v="0"/>
    <s v="technology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7"/>
    <n v="260"/>
    <n v="13014"/>
    <s v="technology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7"/>
    <n v="130"/>
    <n v="0"/>
    <s v="technology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7"/>
    <n v="53"/>
    <n v="2585.87"/>
    <s v="technology"/>
    <s v="web"/>
    <x v="568"/>
    <d v="2016-01-15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7"/>
    <n v="515"/>
    <n v="12879"/>
    <s v="technology"/>
    <s v="web"/>
    <x v="569"/>
    <d v="2015-12-3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7"/>
    <n v="15"/>
    <n v="12870"/>
    <s v="technology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7"/>
    <n v="51"/>
    <n v="6409"/>
    <s v="technology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7"/>
    <n v="512"/>
    <n v="0"/>
    <s v="technology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7"/>
    <n v="14"/>
    <n v="1422.22"/>
    <s v="technology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7"/>
    <n v="114"/>
    <n v="3198.75"/>
    <s v="technology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7"/>
    <n v="21"/>
    <n v="3198"/>
    <s v="technology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7"/>
    <n v="16"/>
    <n v="12772.6"/>
    <s v="technology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7"/>
    <n v="255"/>
    <n v="12730.42"/>
    <s v="technology"/>
    <s v="web"/>
    <x v="577"/>
    <d v="2016-05-19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7"/>
    <n v="10"/>
    <n v="1809.71"/>
    <s v="technology"/>
    <s v="web"/>
    <x v="578"/>
    <d v="2015-09-06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7"/>
    <n v="105"/>
    <n v="2525.4"/>
    <s v="technology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7"/>
    <n v="419"/>
    <n v="12571"/>
    <s v="technology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7"/>
    <n v="3139"/>
    <n v="0"/>
    <s v="technology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7"/>
    <n v="13"/>
    <n v="0"/>
    <s v="technology"/>
    <s v="web"/>
    <x v="582"/>
    <d v="2015-03-14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7"/>
    <n v="138"/>
    <n v="12446"/>
    <s v="technology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7"/>
    <n v="1241"/>
    <n v="6206.5"/>
    <s v="technology"/>
    <s v="web"/>
    <x v="584"/>
    <d v="2015-03-15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7"/>
    <n v="138"/>
    <n v="0"/>
    <s v="technology"/>
    <s v="web"/>
    <x v="585"/>
    <d v="2015-11-30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7"/>
    <n v="124"/>
    <n v="3100.15"/>
    <s v="technology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7"/>
    <n v="41"/>
    <n v="1764.71"/>
    <s v="technology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7"/>
    <n v="137"/>
    <n v="6174.25"/>
    <s v="technology"/>
    <s v="web"/>
    <x v="588"/>
    <d v="2016-11-16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7"/>
    <n v="164"/>
    <n v="12325"/>
    <s v="technology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7"/>
    <n v="246"/>
    <n v="1369"/>
    <s v="technology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7"/>
    <n v="12"/>
    <n v="6128"/>
    <s v="technology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7"/>
    <n v="163"/>
    <n v="12252"/>
    <s v="technology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7"/>
    <n v="2446"/>
    <n v="1747"/>
    <s v="technology"/>
    <s v="web"/>
    <x v="593"/>
    <d v="2015-04-05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7"/>
    <n v="49"/>
    <n v="6089"/>
    <s v="technology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7"/>
    <n v="12"/>
    <n v="1520.63"/>
    <s v="technology"/>
    <s v="web"/>
    <x v="595"/>
    <d v="2015-05-03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7"/>
    <n v="61"/>
    <n v="6082.5"/>
    <s v="technology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7"/>
    <n v="161"/>
    <n v="6055"/>
    <s v="technology"/>
    <s v="web"/>
    <x v="597"/>
    <d v="2016-07-30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7"/>
    <n v="484"/>
    <n v="1729.43"/>
    <s v="technology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7"/>
    <n v="24"/>
    <n v="6047.5"/>
    <s v="technology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7"/>
    <n v="241"/>
    <n v="12042"/>
    <s v="technology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7"/>
    <n v="120"/>
    <n v="2006.94"/>
    <s v="technology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7"/>
    <n v="17"/>
    <n v="0"/>
    <s v="technology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7"/>
    <n v="80"/>
    <n v="923.63"/>
    <s v="technology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7"/>
    <n v="800"/>
    <n v="0"/>
    <s v="technology"/>
    <s v="web"/>
    <x v="604"/>
    <d v="2014-08-27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7"/>
    <n v="240"/>
    <n v="1500"/>
    <s v="technology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7"/>
    <n v="240"/>
    <n v="12000"/>
    <s v="technology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7"/>
    <n v="4800"/>
    <n v="0"/>
    <s v="technology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7"/>
    <n v="8"/>
    <n v="2399.6"/>
    <s v="technology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7"/>
    <n v="1537"/>
    <n v="11992"/>
    <s v="technology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7"/>
    <n v="87"/>
    <n v="0"/>
    <s v="technology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7"/>
    <n v="15"/>
    <n v="0"/>
    <s v="technology"/>
    <s v="web"/>
    <x v="611"/>
    <d v="2016-01-18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7"/>
    <n v="119"/>
    <n v="0"/>
    <s v="technology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7"/>
    <n v="20"/>
    <n v="97.75"/>
    <s v="technology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7"/>
    <n v="118"/>
    <n v="0"/>
    <s v="technology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7"/>
    <n v="2282"/>
    <n v="0"/>
    <s v="technology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7"/>
    <n v="235"/>
    <n v="0"/>
    <s v="technology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7"/>
    <n v="587"/>
    <n v="3915"/>
    <s v="technology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7"/>
    <n v="2936"/>
    <n v="0"/>
    <s v="technology"/>
    <s v="web"/>
    <x v="618"/>
    <d v="2015-12-08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7"/>
    <n v="0"/>
    <n v="11727"/>
    <s v="technology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7"/>
    <n v="39"/>
    <n v="11683"/>
    <s v="technology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7"/>
    <n v="47"/>
    <n v="3885.33"/>
    <s v="technology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7"/>
    <n v="194"/>
    <n v="1294.44"/>
    <s v="technology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7"/>
    <n v="16"/>
    <n v="0"/>
    <s v="technology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7"/>
    <n v="232"/>
    <n v="0"/>
    <s v="technology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7"/>
    <n v="46"/>
    <n v="0"/>
    <s v="technology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7"/>
    <n v="46"/>
    <n v="296.69"/>
    <s v="technology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7"/>
    <n v="3"/>
    <n v="11545.1"/>
    <s v="technology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7"/>
    <n v="231"/>
    <n v="0"/>
    <s v="technology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7"/>
    <n v="6"/>
    <n v="3843.33"/>
    <s v="technology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7"/>
    <n v="96"/>
    <n v="11500"/>
    <s v="technology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7"/>
    <n v="23"/>
    <n v="1274.67"/>
    <s v="technology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7"/>
    <n v="57"/>
    <n v="0"/>
    <s v="technology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7"/>
    <n v="115"/>
    <n v="458"/>
    <s v="technology"/>
    <s v="web"/>
    <x v="633"/>
    <d v="2016-06-16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7"/>
    <n v="229"/>
    <n v="11432"/>
    <s v="technology"/>
    <s v="web"/>
    <x v="634"/>
    <d v="2015-02-25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7"/>
    <n v="46"/>
    <n v="11428.19"/>
    <s v="technology"/>
    <s v="web"/>
    <x v="635"/>
    <d v="2015-04-11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7"/>
    <n v="569"/>
    <n v="11385"/>
    <s v="technology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7"/>
    <n v="11"/>
    <n v="0"/>
    <s v="technology"/>
    <s v="web"/>
    <x v="637"/>
    <d v="2017-02-24T23:04:00"/>
  </r>
  <r>
    <n v="638"/>
    <s v="W (Canceled)"/>
    <s v="O0"/>
    <n v="200000"/>
    <n v="11363"/>
    <x v="1"/>
    <s v="DE"/>
    <s v="EUR"/>
    <n v="1490447662"/>
    <n v="1485267262"/>
    <b v="0"/>
    <n v="6"/>
    <b v="0"/>
    <x v="7"/>
    <n v="6"/>
    <n v="1893.83"/>
    <s v="technology"/>
    <s v="web"/>
    <x v="638"/>
    <d v="2017-03-24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7"/>
    <n v="1"/>
    <n v="11353"/>
    <s v="technology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8"/>
    <n v="16207"/>
    <n v="5672.5"/>
    <s v="technology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8"/>
    <n v="28"/>
    <n v="35.99"/>
    <s v="technology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8"/>
    <n v="57"/>
    <n v="5.21"/>
    <s v="technology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8"/>
    <n v="45"/>
    <n v="74.290000000000006"/>
    <s v="technology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8"/>
    <n v="45"/>
    <n v="11"/>
    <s v="technology"/>
    <s v="wearables"/>
    <x v="644"/>
    <d v="2014-10-28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8"/>
    <n v="562"/>
    <n v="47.39"/>
    <s v="technology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8"/>
    <n v="1403"/>
    <n v="415.78"/>
    <s v="technology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8"/>
    <n v="561"/>
    <n v="659.71"/>
    <s v="technology"/>
    <s v="wearables"/>
    <x v="647"/>
    <d v="2016-03-16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8"/>
    <n v="32"/>
    <n v="413.93"/>
    <s v="technology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8"/>
    <n v="446"/>
    <n v="136.1"/>
    <s v="technology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8"/>
    <n v="741"/>
    <n v="231.71"/>
    <s v="technology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8"/>
    <n v="44"/>
    <n v="105.66"/>
    <s v="technology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8"/>
    <n v="370"/>
    <n v="396.07"/>
    <s v="technology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8"/>
    <n v="15"/>
    <n v="10"/>
    <s v="technology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8"/>
    <n v="92"/>
    <n v="10.91"/>
    <s v="technology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8"/>
    <n v="138"/>
    <n v="40.31"/>
    <s v="technology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8"/>
    <n v="221"/>
    <n v="126.8"/>
    <s v="technology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8"/>
    <n v="73"/>
    <n v="110.76"/>
    <s v="technology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8"/>
    <n v="38"/>
    <n v="39.67"/>
    <s v="technology"/>
    <s v="wearables"/>
    <x v="658"/>
    <d v="2015-07-25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8"/>
    <n v="362"/>
    <n v="516.48"/>
    <s v="technology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8"/>
    <n v="22"/>
    <n v="602.39"/>
    <s v="technology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8"/>
    <n v="108"/>
    <n v="1201.56"/>
    <s v="technology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8"/>
    <n v="28"/>
    <n v="2701.11"/>
    <s v="technology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8"/>
    <n v="5"/>
    <n v="1543.14"/>
    <s v="technology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8"/>
    <n v="90"/>
    <n v="372.41"/>
    <s v="technology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8"/>
    <n v="108"/>
    <n v="897.92"/>
    <s v="technology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8"/>
    <n v="5"/>
    <n v="2685"/>
    <s v="technology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8"/>
    <n v="21"/>
    <n v="382.5"/>
    <s v="technology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8"/>
    <n v="71"/>
    <n v="428.24"/>
    <s v="technology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8"/>
    <n v="5"/>
    <n v="381.61"/>
    <s v="technology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8"/>
    <n v="12"/>
    <n v="34.450000000000003"/>
    <s v="technology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8"/>
    <n v="36"/>
    <n v="711.87"/>
    <s v="technology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8"/>
    <n v="21"/>
    <n v="49.63"/>
    <s v="technology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8"/>
    <n v="11"/>
    <n v="3546.67"/>
    <s v="technology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8"/>
    <n v="21"/>
    <n v="5305"/>
    <s v="technology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8"/>
    <n v="177"/>
    <n v="407.81"/>
    <s v="technology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8"/>
    <n v="11"/>
    <n v="439.83"/>
    <s v="technology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8"/>
    <n v="21"/>
    <n v="109.95"/>
    <s v="technology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8"/>
    <n v="36"/>
    <n v="620.88"/>
    <s v="technology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8"/>
    <n v="19"/>
    <n v="112.28"/>
    <s v="technology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8"/>
    <n v="14"/>
    <n v="81.78"/>
    <s v="technology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8"/>
    <n v="421"/>
    <n v="10526"/>
    <s v="technology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8"/>
    <n v="21"/>
    <n v="2625.25"/>
    <s v="technology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8"/>
    <n v="30"/>
    <n v="3480"/>
    <s v="technology"/>
    <s v="wearables"/>
    <x v="683"/>
    <d v="2016-10-30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8"/>
    <n v="3"/>
    <n v="77.3"/>
    <s v="technology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8"/>
    <n v="521"/>
    <n v="1042.9000000000001"/>
    <s v="technology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8"/>
    <n v="2"/>
    <n v="0"/>
    <s v="technology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8"/>
    <n v="10"/>
    <n v="1731.67"/>
    <s v="technology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8"/>
    <n v="52"/>
    <n v="288.14"/>
    <s v="technology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8"/>
    <n v="5"/>
    <n v="30.79"/>
    <s v="technology"/>
    <s v="wearables"/>
    <x v="689"/>
    <d v="2016-12-07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8"/>
    <n v="52"/>
    <n v="304.06"/>
    <s v="technology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8"/>
    <n v="21"/>
    <n v="1033.5"/>
    <s v="technology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8"/>
    <n v="52"/>
    <n v="51.24"/>
    <s v="technology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8"/>
    <n v="10"/>
    <n v="34.799999999999997"/>
    <s v="technology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8"/>
    <n v="7"/>
    <n v="1471.29"/>
    <s v="technology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8"/>
    <n v="17"/>
    <n v="1470.14"/>
    <s v="technology"/>
    <s v="wearables"/>
    <x v="695"/>
    <d v="2014-10-30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8"/>
    <n v="6"/>
    <n v="10290"/>
    <s v="technology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8"/>
    <n v="205"/>
    <n v="90.04"/>
    <s v="technology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8"/>
    <n v="10"/>
    <n v="352.93"/>
    <s v="technology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8"/>
    <n v="8"/>
    <n v="11.5"/>
    <s v="technology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8"/>
    <n v="68"/>
    <n v="329.35"/>
    <s v="technology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8"/>
    <n v="44"/>
    <n v="486.19"/>
    <s v="technology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8"/>
    <n v="68"/>
    <n v="275.68"/>
    <s v="technology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8"/>
    <n v="68"/>
    <n v="1454.57"/>
    <s v="technology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8"/>
    <n v="18"/>
    <n v="2543.25"/>
    <s v="technology"/>
    <s v="wearables"/>
    <x v="704"/>
    <d v="2017-02-19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8"/>
    <n v="10"/>
    <n v="2031.2"/>
    <s v="technology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8"/>
    <n v="10"/>
    <n v="0"/>
    <s v="technology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8"/>
    <n v="15"/>
    <n v="22.22"/>
    <s v="technology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8"/>
    <n v="25"/>
    <n v="27.42"/>
    <s v="technology"/>
    <s v="wearables"/>
    <x v="708"/>
    <d v="2014-09-12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8"/>
    <n v="67"/>
    <n v="5057.5"/>
    <s v="technology"/>
    <s v="wearables"/>
    <x v="709"/>
    <d v="2014-12-04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8"/>
    <n v="842"/>
    <n v="0"/>
    <s v="technology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8"/>
    <n v="10"/>
    <n v="29.86"/>
    <s v="technology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8"/>
    <n v="21"/>
    <n v="2522"/>
    <s v="technology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8"/>
    <n v="40"/>
    <n v="10085"/>
    <s v="technology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8"/>
    <n v="67"/>
    <n v="360.18"/>
    <s v="technology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8"/>
    <n v="37"/>
    <n v="840.08"/>
    <s v="technology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8"/>
    <n v="144"/>
    <n v="629.44000000000005"/>
    <s v="technology"/>
    <s v="wearables"/>
    <x v="716"/>
    <d v="2014-11-30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8"/>
    <n v="10"/>
    <n v="2516.88"/>
    <s v="technology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8"/>
    <n v="84"/>
    <n v="2516.25"/>
    <s v="technology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8"/>
    <n v="67"/>
    <n v="1004.6"/>
    <s v="technology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9"/>
    <n v="529"/>
    <n v="245"/>
    <s v="publishing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9"/>
    <n v="122"/>
    <n v="84.39"/>
    <s v="publishing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9"/>
    <n v="40"/>
    <n v="65.63"/>
    <s v="publishing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9"/>
    <n v="201"/>
    <n v="100.31"/>
    <s v="publishing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9"/>
    <n v="143"/>
    <n v="70.12"/>
    <s v="publishing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9"/>
    <n v="50"/>
    <n v="71.62"/>
    <s v="publishing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9"/>
    <n v="401"/>
    <n v="286.43"/>
    <s v="publishing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9"/>
    <n v="286"/>
    <n v="67.23"/>
    <s v="publishing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9"/>
    <n v="134"/>
    <n v="77.02"/>
    <s v="publishing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9"/>
    <n v="250"/>
    <n v="83.33"/>
    <s v="publishing"/>
    <s v="nonfiction"/>
    <x v="729"/>
    <d v="2012-09-18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9"/>
    <n v="50"/>
    <n v="37.74"/>
    <s v="publishing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9"/>
    <n v="198"/>
    <n v="139.08000000000001"/>
    <s v="publishing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9"/>
    <n v="24580"/>
    <n v="756.31"/>
    <s v="publishing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9"/>
    <n v="392"/>
    <n v="57.99"/>
    <s v="publishing"/>
    <s v="nonfiction"/>
    <x v="733"/>
    <d v="2013-12-19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9"/>
    <n v="115"/>
    <n v="171.49"/>
    <s v="publishing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9"/>
    <n v="21"/>
    <n v="42.47"/>
    <s v="publishing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9"/>
    <n v="269"/>
    <n v="89.81"/>
    <s v="publishing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9"/>
    <n v="191"/>
    <n v="88.38"/>
    <s v="publishing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9"/>
    <n v="636"/>
    <n v="232.59"/>
    <s v="publishing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9"/>
    <n v="159"/>
    <n v="68.53"/>
    <s v="publishing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9"/>
    <n v="317"/>
    <n v="500"/>
    <s v="publishing"/>
    <s v="nonfiction"/>
    <x v="740"/>
    <d v="2015-06-20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9"/>
    <n v="73"/>
    <n v="100.92"/>
    <s v="publishing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9"/>
    <n v="677"/>
    <n v="412.04"/>
    <s v="publishing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9"/>
    <n v="1720"/>
    <n v="630.66999999999996"/>
    <s v="publishing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9"/>
    <n v="189"/>
    <n v="152.35"/>
    <s v="publishing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9"/>
    <n v="425"/>
    <n v="127.37"/>
    <s v="publishing"/>
    <s v="nonfiction"/>
    <x v="745"/>
    <d v="2013-05-02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9"/>
    <n v="315"/>
    <n v="97.1"/>
    <s v="publishing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9"/>
    <n v="134"/>
    <n v="170.82"/>
    <s v="publishing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9"/>
    <n v="469"/>
    <n v="213.34"/>
    <s v="publishing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9"/>
    <n v="94"/>
    <n v="85.18"/>
    <s v="publishing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9"/>
    <n v="210"/>
    <n v="158.34"/>
    <s v="publishing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9"/>
    <n v="310"/>
    <n v="150.04"/>
    <s v="publishing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9"/>
    <n v="186"/>
    <n v="88.6"/>
    <s v="publishing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9"/>
    <n v="92"/>
    <n v="354.92"/>
    <s v="publishing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9"/>
    <n v="461"/>
    <n v="188.33"/>
    <s v="publishing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9"/>
    <n v="368"/>
    <n v="135.34"/>
    <s v="publishing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9"/>
    <n v="1310"/>
    <n v="416.82"/>
    <s v="publishing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9"/>
    <n v="3655"/>
    <n v="507.61"/>
    <s v="publishing"/>
    <s v="nonfiction"/>
    <x v="757"/>
    <d v="2012-12-05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9"/>
    <n v="365"/>
    <n v="480.53"/>
    <s v="publishing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9"/>
    <n v="182"/>
    <n v="92.16"/>
    <s v="publishing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10"/>
    <n v="415"/>
    <n v="0"/>
    <s v="publishing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10"/>
    <n v="182"/>
    <n v="1518.5"/>
    <s v="publishing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10"/>
    <n v="260"/>
    <n v="0"/>
    <s v="publishing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10"/>
    <n v="211"/>
    <n v="9044"/>
    <s v="publishing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10"/>
    <n v="181"/>
    <n v="0"/>
    <s v="publishing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10"/>
    <n v="129"/>
    <n v="204.89"/>
    <s v="publishing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10"/>
    <n v="224"/>
    <n v="0"/>
    <s v="publishing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10"/>
    <n v="177"/>
    <n v="2945.67"/>
    <s v="publishing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10"/>
    <n v="353"/>
    <n v="0"/>
    <s v="publishing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10"/>
    <n v="221"/>
    <n v="169.75"/>
    <s v="publishing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10"/>
    <n v="50"/>
    <n v="0"/>
    <s v="publishing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10"/>
    <n v="23"/>
    <n v="8807"/>
    <s v="publishing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10"/>
    <n v="586"/>
    <n v="8792.02"/>
    <s v="publishing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10"/>
    <n v="234"/>
    <n v="4390"/>
    <s v="publishing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10"/>
    <n v="1750"/>
    <n v="972.22"/>
    <s v="publishing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10"/>
    <n v="87"/>
    <n v="1748"/>
    <s v="publishing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10"/>
    <n v="125"/>
    <n v="153.32"/>
    <s v="publishing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10"/>
    <n v="291"/>
    <n v="2911.67"/>
    <s v="publishing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10"/>
    <n v="1746"/>
    <n v="8730"/>
    <s v="publishing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10"/>
    <n v="58"/>
    <n v="1454.17"/>
    <s v="publishing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11"/>
    <n v="872"/>
    <n v="323.04000000000002"/>
    <s v="music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11"/>
    <n v="1089"/>
    <n v="348.46"/>
    <s v="music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11"/>
    <n v="1241"/>
    <n v="620.36"/>
    <s v="music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11"/>
    <n v="578"/>
    <n v="247.6"/>
    <s v="music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11"/>
    <n v="864"/>
    <n v="864"/>
    <s v="music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11"/>
    <n v="1727"/>
    <n v="297.79000000000002"/>
    <s v="music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11"/>
    <n v="173"/>
    <n v="196.18"/>
    <s v="music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11"/>
    <n v="718"/>
    <n v="507.06"/>
    <s v="music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11"/>
    <n v="859"/>
    <n v="252.53"/>
    <s v="music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11"/>
    <n v="505"/>
    <n v="612.92999999999995"/>
    <s v="music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11"/>
    <n v="86"/>
    <n v="54.92"/>
    <s v="music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11"/>
    <n v="114"/>
    <n v="66.709999999999994"/>
    <s v="music"/>
    <s v="rock"/>
    <x v="791"/>
    <d v="2013-11-12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11"/>
    <n v="341"/>
    <n v="142.28"/>
    <s v="music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11"/>
    <n v="310"/>
    <n v="266.77999999999997"/>
    <s v="music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11"/>
    <n v="107"/>
    <n v="160.91999999999999"/>
    <s v="music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11"/>
    <n v="61"/>
    <n v="46.3"/>
    <s v="music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11"/>
    <n v="85"/>
    <n v="94.12"/>
    <s v="music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11"/>
    <n v="282"/>
    <n v="118.97"/>
    <s v="music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11"/>
    <n v="241"/>
    <n v="96.84"/>
    <s v="music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11"/>
    <n v="168"/>
    <n v="300.04000000000002"/>
    <s v="music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11"/>
    <n v="560"/>
    <n v="149.97999999999999"/>
    <s v="music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11"/>
    <n v="418"/>
    <n v="163.82"/>
    <s v="music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11"/>
    <n v="139"/>
    <n v="111.32"/>
    <s v="music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11"/>
    <n v="363"/>
    <n v="219.68"/>
    <s v="music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11"/>
    <n v="151"/>
    <n v="462.22"/>
    <s v="music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11"/>
    <n v="277"/>
    <n v="153.97999999999999"/>
    <s v="music"/>
    <s v="rock"/>
    <x v="805"/>
    <d v="2011-07-15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11"/>
    <n v="104"/>
    <n v="116.99"/>
    <s v="music"/>
    <s v="rock"/>
    <x v="806"/>
    <d v="2011-09-06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11"/>
    <n v="208"/>
    <n v="145.63"/>
    <s v="music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11"/>
    <n v="184"/>
    <n v="193.02"/>
    <s v="music"/>
    <s v="rock"/>
    <x v="808"/>
    <d v="2014-12-21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11"/>
    <n v="207"/>
    <n v="159.08000000000001"/>
    <s v="music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11"/>
    <n v="550"/>
    <n v="305.77999999999997"/>
    <s v="music"/>
    <s v="rock"/>
    <x v="810"/>
    <d v="2012-08-3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11"/>
    <n v="824"/>
    <n v="686.75"/>
    <s v="music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11"/>
    <n v="1372"/>
    <n v="249.39"/>
    <s v="music"/>
    <s v="rock"/>
    <x v="812"/>
    <d v="2013-02-28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11"/>
    <n v="548"/>
    <n v="85.7"/>
    <s v="music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11"/>
    <n v="821"/>
    <n v="293.27"/>
    <s v="music"/>
    <s v="rock"/>
    <x v="814"/>
    <d v="2011-05-30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11"/>
    <n v="205"/>
    <n v="190.95"/>
    <s v="music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11"/>
    <n v="117"/>
    <n v="40.049999999999997"/>
    <s v="music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11"/>
    <n v="547"/>
    <n v="356.83"/>
    <s v="music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11"/>
    <n v="2340"/>
    <n v="431.11"/>
    <s v="music"/>
    <s v="rock"/>
    <x v="818"/>
    <d v="2012-08-06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11"/>
    <n v="2048"/>
    <n v="585"/>
    <s v="music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11"/>
    <n v="409"/>
    <n v="215.08"/>
    <s v="music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11"/>
    <n v="47"/>
    <n v="104.69"/>
    <s v="music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11"/>
    <n v="272"/>
    <n v="118.26"/>
    <s v="music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11"/>
    <n v="1019"/>
    <n v="247.03"/>
    <s v="music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11"/>
    <n v="509"/>
    <n v="150.66999999999999"/>
    <s v="music"/>
    <s v="rock"/>
    <x v="824"/>
    <d v="2010-04-17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11"/>
    <n v="65"/>
    <n v="82.02"/>
    <s v="music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11"/>
    <n v="148"/>
    <n v="165.59"/>
    <s v="music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11"/>
    <n v="2703"/>
    <n v="737.27"/>
    <s v="music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11"/>
    <n v="624"/>
    <n v="213.39"/>
    <s v="music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11"/>
    <n v="1621"/>
    <n v="506.56"/>
    <s v="music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11"/>
    <n v="450"/>
    <n v="253.06"/>
    <s v="music"/>
    <s v="rock"/>
    <x v="830"/>
    <d v="2013-03-21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11"/>
    <n v="540"/>
    <n v="404.75"/>
    <s v="music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11"/>
    <n v="54"/>
    <n v="52.54"/>
    <s v="music"/>
    <s v="rock"/>
    <x v="832"/>
    <d v="2012-01-20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11"/>
    <n v="135"/>
    <n v="197.17"/>
    <s v="music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11"/>
    <n v="147"/>
    <n v="107.74"/>
    <s v="music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11"/>
    <n v="404"/>
    <n v="201.93"/>
    <s v="music"/>
    <s v="rock"/>
    <x v="835"/>
    <d v="2012-05-18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11"/>
    <n v="162"/>
    <n v="175.57"/>
    <s v="music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11"/>
    <n v="323"/>
    <n v="130.16999999999999"/>
    <s v="music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11"/>
    <n v="403"/>
    <n v="132.19999999999999"/>
    <s v="music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11"/>
    <n v="161"/>
    <n v="83.94"/>
    <s v="music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12"/>
    <n v="81"/>
    <n v="42.38"/>
    <s v="music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12"/>
    <n v="161"/>
    <n v="85.48"/>
    <s v="music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12"/>
    <n v="321"/>
    <n v="205.79"/>
    <s v="music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12"/>
    <n v="267"/>
    <n v="50.38"/>
    <s v="music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12"/>
    <n v="160"/>
    <n v="45.23"/>
    <s v="music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12"/>
    <n v="727"/>
    <n v="170.23"/>
    <s v="music"/>
    <s v="metal"/>
    <x v="846"/>
    <d v="2014-03-09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12"/>
    <n v="80000"/>
    <n v="8000"/>
    <s v="music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12"/>
    <n v="2660"/>
    <n v="498.81"/>
    <s v="music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12"/>
    <n v="199"/>
    <n v="69.06"/>
    <s v="music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12"/>
    <n v="198"/>
    <n v="59.65"/>
    <s v="music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12"/>
    <n v="396"/>
    <n v="113.11"/>
    <s v="music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12"/>
    <n v="226"/>
    <n v="127.5"/>
    <s v="music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12"/>
    <n v="2635"/>
    <n v="790.5"/>
    <s v="music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12"/>
    <n v="28"/>
    <n v="15.79"/>
    <s v="music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12"/>
    <n v="543"/>
    <n v="167.57"/>
    <s v="music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12"/>
    <n v="3149"/>
    <n v="281.18"/>
    <s v="music"/>
    <s v="metal"/>
    <x v="856"/>
    <d v="2016-10-24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12"/>
    <n v="655"/>
    <n v="327.5"/>
    <s v="music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12"/>
    <n v="653"/>
    <n v="103.14"/>
    <s v="music"/>
    <s v="metal"/>
    <x v="858"/>
    <d v="2015-04-14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12"/>
    <n v="196"/>
    <n v="79.94"/>
    <s v="music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13"/>
    <n v="56"/>
    <n v="163.19"/>
    <s v="music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13"/>
    <n v="174"/>
    <n v="3905"/>
    <s v="music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13"/>
    <n v="16"/>
    <n v="1948.75"/>
    <s v="music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13"/>
    <n v="390"/>
    <n v="1558.6"/>
    <s v="music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13"/>
    <n v="120"/>
    <n v="98.61"/>
    <s v="music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13"/>
    <n v="354"/>
    <n v="3892.5"/>
    <s v="music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13"/>
    <n v="222"/>
    <n v="705.82"/>
    <s v="music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13"/>
    <n v="155"/>
    <n v="704.55"/>
    <s v="music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13"/>
    <n v="17"/>
    <n v="7733"/>
    <s v="music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13"/>
    <n v="88"/>
    <n v="2570.4299999999998"/>
    <s v="music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13"/>
    <n v="39"/>
    <n v="1540.39"/>
    <s v="music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13"/>
    <n v="128"/>
    <n v="640.41999999999996"/>
    <s v="music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13"/>
    <n v="96"/>
    <n v="3835"/>
    <s v="music"/>
    <s v="jazz"/>
    <x v="872"/>
    <d v="2011-03-09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13"/>
    <n v="219"/>
    <n v="1533"/>
    <s v="music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13"/>
    <n v="255"/>
    <n v="364.52"/>
    <s v="music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13"/>
    <n v="153"/>
    <n v="0"/>
    <s v="music"/>
    <s v="jazz"/>
    <x v="875"/>
    <d v="2015-09-20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13"/>
    <n v="242"/>
    <n v="169.33"/>
    <s v="music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13"/>
    <n v="381"/>
    <n v="262.66000000000003"/>
    <s v="music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13"/>
    <n v="152"/>
    <n v="3797.72"/>
    <s v="music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13"/>
    <n v="361"/>
    <n v="252.53"/>
    <s v="music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14"/>
    <n v="200"/>
    <n v="944.88"/>
    <s v="music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14"/>
    <n v="201"/>
    <n v="7555"/>
    <s v="music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14"/>
    <n v="503"/>
    <n v="538.57000000000005"/>
    <s v="music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14"/>
    <n v="151"/>
    <n v="313.75"/>
    <s v="music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14"/>
    <n v="376"/>
    <n v="3763.5"/>
    <s v="music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14"/>
    <n v="753"/>
    <n v="358.34"/>
    <s v="music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14"/>
    <n v="1504"/>
    <n v="1074.29"/>
    <s v="music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14"/>
    <n v="751"/>
    <n v="0"/>
    <s v="music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14"/>
    <n v="750"/>
    <n v="1875"/>
    <s v="music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14"/>
    <n v="30"/>
    <n v="234.22"/>
    <s v="music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14"/>
    <n v="248"/>
    <n v="1861.29"/>
    <s v="music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14"/>
    <n v="93"/>
    <n v="825.94"/>
    <s v="music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14"/>
    <n v="124"/>
    <n v="436.18"/>
    <s v="music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14"/>
    <n v="371"/>
    <n v="1482.4"/>
    <s v="music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14"/>
    <n v="37"/>
    <n v="139.57"/>
    <s v="music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14"/>
    <n v="92"/>
    <n v="1054.72"/>
    <s v="music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14"/>
    <n v="92"/>
    <n v="102.29"/>
    <s v="music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14"/>
    <n v="245"/>
    <n v="0"/>
    <s v="music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14"/>
    <n v="294"/>
    <n v="3670"/>
    <s v="music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14"/>
    <n v="978"/>
    <n v="917"/>
    <s v="music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13"/>
    <n v="147"/>
    <n v="3663.44"/>
    <s v="music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13"/>
    <n v="112"/>
    <n v="0"/>
    <s v="music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13"/>
    <n v="24"/>
    <n v="2408.67"/>
    <s v="music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13"/>
    <n v="144"/>
    <n v="1805"/>
    <s v="music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13"/>
    <n v="14"/>
    <n v="2406.33"/>
    <s v="music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13"/>
    <n v="111"/>
    <n v="1201"/>
    <s v="music"/>
    <s v="jazz"/>
    <x v="905"/>
    <d v="2011-01-23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13"/>
    <n v="48"/>
    <n v="0"/>
    <s v="music"/>
    <s v="jazz"/>
    <x v="906"/>
    <d v="2014-03-12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13"/>
    <n v="247"/>
    <n v="0"/>
    <s v="music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13"/>
    <n v="287"/>
    <n v="0"/>
    <s v="music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13"/>
    <n v="45"/>
    <n v="895.02"/>
    <s v="music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13"/>
    <n v="1298"/>
    <n v="1428"/>
    <s v="music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13"/>
    <n v="7"/>
    <n v="0"/>
    <s v="music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13"/>
    <n v="202"/>
    <n v="3531"/>
    <s v="music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13"/>
    <n v="24"/>
    <n v="293.89999999999998"/>
    <s v="music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13"/>
    <n v="470"/>
    <n v="0"/>
    <s v="music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13"/>
    <n v="108"/>
    <n v="782.22"/>
    <s v="music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13"/>
    <n v="213"/>
    <n v="0"/>
    <s v="music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13"/>
    <n v="140"/>
    <n v="7015"/>
    <s v="music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13"/>
    <n v="180"/>
    <n v="701.1"/>
    <s v="music"/>
    <s v="jazz"/>
    <x v="918"/>
    <d v="2014-11-30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13"/>
    <n v="35"/>
    <n v="7003"/>
    <s v="music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13"/>
    <n v="127"/>
    <n v="0"/>
    <s v="music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13"/>
    <n v="46"/>
    <n v="348.1"/>
    <s v="music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13"/>
    <n v="26"/>
    <n v="230.83"/>
    <s v="music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13"/>
    <n v="46"/>
    <n v="1150.67"/>
    <s v="music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13"/>
    <n v="229"/>
    <n v="457.53"/>
    <s v="music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13"/>
    <n v="114"/>
    <n v="1370.6"/>
    <s v="music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13"/>
    <n v="98"/>
    <n v="0"/>
    <s v="music"/>
    <s v="jazz"/>
    <x v="926"/>
    <d v="2010-07-07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13"/>
    <n v="34"/>
    <n v="0"/>
    <s v="music"/>
    <s v="jazz"/>
    <x v="927"/>
    <d v="2012-05-13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13"/>
    <n v="47"/>
    <n v="241.25"/>
    <s v="music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13"/>
    <n v="1348"/>
    <n v="0"/>
    <s v="music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13"/>
    <n v="745"/>
    <n v="1341"/>
    <s v="music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13"/>
    <n v="335"/>
    <n v="957.14"/>
    <s v="music"/>
    <s v="jazz"/>
    <x v="931"/>
    <d v="2014-03-15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13"/>
    <n v="70"/>
    <n v="223.03"/>
    <s v="music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13"/>
    <n v="334"/>
    <n v="3342"/>
    <s v="music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13"/>
    <n v="134"/>
    <n v="222.67"/>
    <s v="music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13"/>
    <n v="190"/>
    <n v="3331.5"/>
    <s v="music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13"/>
    <n v="476"/>
    <n v="0"/>
    <s v="music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13"/>
    <n v="190"/>
    <n v="3323"/>
    <s v="music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13"/>
    <n v="95"/>
    <n v="6645"/>
    <s v="music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13"/>
    <n v="241"/>
    <n v="3316.5"/>
    <s v="music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8"/>
    <n v="74"/>
    <n v="473.74"/>
    <s v="technology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8"/>
    <n v="13"/>
    <n v="213.81"/>
    <s v="technology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8"/>
    <n v="88"/>
    <n v="413.13"/>
    <s v="technology"/>
    <s v="wearables"/>
    <x v="942"/>
    <d v="2016-02-17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8"/>
    <n v="220"/>
    <n v="549.33000000000004"/>
    <s v="technology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8"/>
    <n v="13"/>
    <n v="68.39"/>
    <s v="technology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8"/>
    <n v="7"/>
    <n v="409.69"/>
    <s v="technology"/>
    <s v="wearables"/>
    <x v="945"/>
    <d v="2017-02-17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8"/>
    <n v="44"/>
    <n v="1308.2"/>
    <s v="technology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8"/>
    <n v="768"/>
    <n v="0"/>
    <s v="technology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8"/>
    <n v="163"/>
    <n v="814.38"/>
    <s v="technology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8"/>
    <n v="33"/>
    <n v="930.14"/>
    <s v="technology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8"/>
    <n v="130"/>
    <n v="271.08"/>
    <s v="technology"/>
    <s v="wearables"/>
    <x v="950"/>
    <d v="2016-01-16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8"/>
    <n v="13"/>
    <n v="53.76"/>
    <s v="technology"/>
    <s v="wearables"/>
    <x v="951"/>
    <d v="2016-06-03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8"/>
    <n v="13"/>
    <n v="33.159999999999997"/>
    <s v="technology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8"/>
    <n v="43"/>
    <n v="1300"/>
    <s v="technology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8"/>
    <n v="43"/>
    <n v="88.84"/>
    <s v="technology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8"/>
    <n v="2"/>
    <n v="69.23"/>
    <s v="technology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8"/>
    <n v="13"/>
    <n v="376.5"/>
    <s v="technology"/>
    <s v="wearables"/>
    <x v="956"/>
    <d v="2015-04-25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8"/>
    <n v="53"/>
    <n v="912.57"/>
    <s v="technology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8"/>
    <n v="82"/>
    <n v="375.71"/>
    <s v="technology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8"/>
    <n v="13"/>
    <n v="37.32"/>
    <s v="technology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8"/>
    <n v="11"/>
    <n v="33.909999999999997"/>
    <s v="technology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8"/>
    <n v="7"/>
    <n v="57.94"/>
    <s v="technology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8"/>
    <n v="254"/>
    <n v="171.89"/>
    <s v="technology"/>
    <s v="wearables"/>
    <x v="962"/>
    <d v="2016-02-10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8"/>
    <n v="18"/>
    <n v="706.67"/>
    <s v="technology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8"/>
    <n v="6"/>
    <n v="217.52"/>
    <s v="technology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8"/>
    <n v="25"/>
    <n v="1050.29"/>
    <s v="technology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8"/>
    <n v="53"/>
    <n v="210.03"/>
    <s v="technology"/>
    <s v="wearables"/>
    <x v="966"/>
    <d v="2016-10-05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8"/>
    <n v="32"/>
    <n v="77.78"/>
    <s v="technology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8"/>
    <n v="79"/>
    <n v="1575"/>
    <s v="technology"/>
    <s v="wearables"/>
    <x v="968"/>
    <d v="2014-08-14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8"/>
    <n v="21"/>
    <n v="568.91"/>
    <s v="technology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8"/>
    <n v="125"/>
    <n v="446.93"/>
    <s v="technology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8"/>
    <n v="6"/>
    <n v="1248"/>
    <s v="technology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8"/>
    <n v="31"/>
    <n v="138.56"/>
    <s v="technology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8"/>
    <n v="31"/>
    <n v="777.5"/>
    <s v="technology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8"/>
    <n v="12"/>
    <n v="2071.85"/>
    <s v="technology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8"/>
    <n v="6"/>
    <n v="258.95999999999998"/>
    <s v="technology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8"/>
    <n v="4"/>
    <n v="345"/>
    <s v="technology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8"/>
    <n v="230"/>
    <n v="517.41999999999996"/>
    <s v="technology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8"/>
    <n v="4"/>
    <n v="50.46"/>
    <s v="technology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8"/>
    <n v="18"/>
    <n v="64.39"/>
    <s v="technology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8"/>
    <n v="62"/>
    <n v="198.55"/>
    <s v="technology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8"/>
    <n v="7"/>
    <n v="1536.57"/>
    <s v="technology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8"/>
    <n v="35"/>
    <n v="2047.33"/>
    <s v="technology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8"/>
    <n v="6"/>
    <n v="34.25"/>
    <s v="technology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8"/>
    <n v="61"/>
    <n v="2040"/>
    <s v="technology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8"/>
    <n v="20"/>
    <n v="266"/>
    <s v="technology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8"/>
    <n v="31"/>
    <n v="265.7"/>
    <s v="technology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8"/>
    <n v="12"/>
    <n v="148.97999999999999"/>
    <s v="technology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8"/>
    <n v="122"/>
    <n v="0"/>
    <s v="technology"/>
    <s v="wearables"/>
    <x v="988"/>
    <d v="2016-09-30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8"/>
    <n v="61"/>
    <n v="190.63"/>
    <s v="technology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8"/>
    <n v="24"/>
    <n v="3043.13"/>
    <s v="technology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8"/>
    <n v="122"/>
    <n v="868.57"/>
    <s v="technology"/>
    <s v="wearables"/>
    <x v="991"/>
    <d v="2016-07-11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8"/>
    <n v="6"/>
    <n v="1520"/>
    <s v="technology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8"/>
    <n v="9"/>
    <n v="31.01"/>
    <s v="technology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8"/>
    <n v="3"/>
    <n v="551.91"/>
    <s v="technology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8"/>
    <n v="61"/>
    <n v="673.44"/>
    <s v="technology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8"/>
    <n v="152"/>
    <n v="1212"/>
    <s v="technology"/>
    <s v="wearables"/>
    <x v="996"/>
    <d v="2014-07-26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8"/>
    <n v="121"/>
    <n v="757"/>
    <s v="technology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8"/>
    <n v="10"/>
    <n v="26.43"/>
    <s v="technology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8"/>
    <n v="4"/>
    <n v="151.05000000000001"/>
    <s v="technology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8"/>
    <n v="1"/>
    <n v="1006.93"/>
    <s v="technology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8"/>
    <n v="121"/>
    <n v="1510.39"/>
    <s v="technology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8"/>
    <n v="60"/>
    <n v="274.5"/>
    <s v="technology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8"/>
    <n v="30"/>
    <n v="402"/>
    <s v="technology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8"/>
    <n v="24"/>
    <n v="63.46"/>
    <s v="technology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8"/>
    <n v="3"/>
    <n v="37.43"/>
    <s v="technology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8"/>
    <n v="151"/>
    <n v="753.13"/>
    <s v="technology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8"/>
    <n v="20"/>
    <n v="79.28"/>
    <s v="technology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8"/>
    <n v="6"/>
    <n v="6020"/>
    <s v="technology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8"/>
    <n v="12"/>
    <n v="59.59"/>
    <s v="technology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8"/>
    <n v="5"/>
    <n v="1504.75"/>
    <s v="technology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8"/>
    <n v="30"/>
    <n v="6007"/>
    <s v="technology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8"/>
    <n v="120"/>
    <n v="7.74"/>
    <s v="technology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8"/>
    <n v="24"/>
    <n v="66.67"/>
    <s v="technology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8"/>
    <n v="60"/>
    <n v="375"/>
    <s v="technology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8"/>
    <n v="67"/>
    <n v="1000"/>
    <s v="technology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8"/>
    <n v="6"/>
    <n v="157.88999999999999"/>
    <s v="technology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8"/>
    <n v="2"/>
    <n v="16.899999999999999"/>
    <s v="technology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8"/>
    <n v="30"/>
    <n v="857.14"/>
    <s v="technology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8"/>
    <n v="13"/>
    <n v="14.96"/>
    <s v="technology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15"/>
    <n v="383"/>
    <n v="198"/>
    <s v="music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15"/>
    <n v="197"/>
    <n v="12.39"/>
    <s v="music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15"/>
    <n v="296"/>
    <n v="79.86"/>
    <s v="music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15"/>
    <n v="295"/>
    <n v="45.09"/>
    <s v="music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15"/>
    <n v="30"/>
    <n v="96.79"/>
    <s v="music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15"/>
    <n v="8"/>
    <n v="5.51"/>
    <s v="music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15"/>
    <n v="84"/>
    <n v="48.16"/>
    <s v="music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15"/>
    <n v="78"/>
    <n v="52.93"/>
    <s v="music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15"/>
    <n v="59"/>
    <n v="22.98"/>
    <s v="music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15"/>
    <n v="59"/>
    <n v="41.52"/>
    <s v="music"/>
    <s v="electronic music"/>
    <x v="1029"/>
    <d v="2015-04-03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15"/>
    <n v="292"/>
    <n v="36.76"/>
    <s v="music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15"/>
    <n v="58"/>
    <n v="58.91"/>
    <s v="music"/>
    <s v="electronic music"/>
    <x v="1031"/>
    <d v="2015-12-15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15"/>
    <n v="108"/>
    <n v="60.74"/>
    <s v="music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15"/>
    <n v="439"/>
    <n v="215.7"/>
    <s v="music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15"/>
    <n v="116"/>
    <n v="35.020000000000003"/>
    <s v="music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15"/>
    <n v="126"/>
    <n v="76.319999999999993"/>
    <s v="music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15"/>
    <n v="128"/>
    <n v="27.35"/>
    <s v="music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15"/>
    <n v="576"/>
    <n v="274.14"/>
    <s v="music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15"/>
    <n v="383"/>
    <n v="94.08"/>
    <s v="music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15"/>
    <n v="1143"/>
    <n v="190.43"/>
    <s v="music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16"/>
    <n v="7"/>
    <n v="5700"/>
    <s v="journalism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16"/>
    <n v="11392"/>
    <n v="0"/>
    <s v="journalism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16"/>
    <n v="874"/>
    <n v="5680"/>
    <s v="journalism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16"/>
    <n v="6"/>
    <n v="19.43"/>
    <s v="journalism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16"/>
    <n v="81"/>
    <n v="2835.56"/>
    <s v="journalism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16"/>
    <n v="57"/>
    <n v="708.25"/>
    <s v="journalism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16"/>
    <n v="189"/>
    <n v="0"/>
    <s v="journalism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16"/>
    <n v="283"/>
    <n v="5660"/>
    <s v="journalism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16"/>
    <n v="38"/>
    <n v="1413.9"/>
    <s v="journalism"/>
    <s v="audio"/>
    <x v="1048"/>
    <d v="2016-09-24T01:16:29"/>
  </r>
  <r>
    <n v="1049"/>
    <s v="J1 (Canceled)"/>
    <s v="------"/>
    <n v="12000"/>
    <n v="5651.58"/>
    <x v="1"/>
    <s v="US"/>
    <s v="USD"/>
    <n v="1455272445"/>
    <n v="1452680445"/>
    <b v="0"/>
    <n v="0"/>
    <b v="0"/>
    <x v="16"/>
    <n v="47"/>
    <n v="0"/>
    <s v="journalism"/>
    <s v="audio"/>
    <x v="1049"/>
    <d v="2016-02-11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16"/>
    <n v="226"/>
    <n v="0"/>
    <s v="journalism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16"/>
    <n v="1127"/>
    <n v="0"/>
    <s v="journalism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16"/>
    <n v="130"/>
    <n v="0"/>
    <s v="journalism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16"/>
    <n v="375"/>
    <n v="5623"/>
    <s v="journalism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16"/>
    <n v="225"/>
    <n v="0"/>
    <s v="journalism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16"/>
    <n v="160"/>
    <n v="0"/>
    <s v="journalism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16"/>
    <n v="56"/>
    <n v="0"/>
    <s v="journalism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16"/>
    <n v="56"/>
    <n v="0"/>
    <s v="journalism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16"/>
    <n v="14"/>
    <n v="0"/>
    <s v="journalism"/>
    <s v="audio"/>
    <x v="1058"/>
    <d v="2015-03-25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16"/>
    <n v="508"/>
    <n v="0"/>
    <s v="journalism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16"/>
    <n v="112"/>
    <n v="5580"/>
    <s v="journalism"/>
    <s v="audio"/>
    <x v="1060"/>
    <d v="2015-04-14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16"/>
    <n v="139"/>
    <n v="0"/>
    <s v="journalism"/>
    <s v="audio"/>
    <x v="1061"/>
    <d v="2016-05-01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16"/>
    <n v="2799"/>
    <n v="1392.5"/>
    <s v="journalism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16"/>
    <n v="556"/>
    <n v="0"/>
    <s v="journalism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17"/>
    <n v="6"/>
    <n v="45.16"/>
    <s v="games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17"/>
    <n v="185"/>
    <n v="1108"/>
    <s v="games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17"/>
    <n v="4"/>
    <n v="37.4"/>
    <s v="games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17"/>
    <n v="1107"/>
    <n v="553.5"/>
    <s v="games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17"/>
    <n v="18"/>
    <n v="1381.5"/>
    <s v="games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17"/>
    <n v="251"/>
    <n v="262.67"/>
    <s v="games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17"/>
    <n v="55"/>
    <n v="2755"/>
    <s v="games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17"/>
    <n v="5509"/>
    <n v="0"/>
    <s v="games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17"/>
    <n v="7"/>
    <n v="1377.25"/>
    <s v="games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17"/>
    <n v="734"/>
    <n v="5504"/>
    <s v="games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17"/>
    <n v="10"/>
    <n v="183.37"/>
    <s v="games"/>
    <s v="video games"/>
    <x v="1074"/>
    <d v="2014-01-03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17"/>
    <n v="550"/>
    <n v="1833.33"/>
    <s v="games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17"/>
    <n v="7"/>
    <n v="5.64"/>
    <s v="games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17"/>
    <n v="22"/>
    <n v="32.82"/>
    <s v="games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17"/>
    <n v="913"/>
    <n v="1095.5999999999999"/>
    <s v="games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17"/>
    <n v="21"/>
    <n v="303.83"/>
    <s v="games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17"/>
    <n v="27"/>
    <n v="55.77"/>
    <s v="games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17"/>
    <n v="8"/>
    <n v="1365.5"/>
    <s v="games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17"/>
    <n v="55"/>
    <n v="1818.67"/>
    <s v="games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17"/>
    <n v="11"/>
    <n v="5452"/>
    <s v="games"/>
    <s v="video games"/>
    <x v="1083"/>
    <d v="2014-08-01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17"/>
    <n v="990"/>
    <n v="0"/>
    <s v="games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17"/>
    <n v="18"/>
    <n v="604.11"/>
    <s v="games"/>
    <s v="video games"/>
    <x v="1085"/>
    <d v="2016-03-13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17"/>
    <n v="30"/>
    <n v="2716.5"/>
    <s v="games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17"/>
    <n v="494"/>
    <n v="0"/>
    <s v="games"/>
    <s v="video games"/>
    <x v="1087"/>
    <d v="2014-06-14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17"/>
    <n v="12"/>
    <n v="36.94"/>
    <s v="games"/>
    <s v="video games"/>
    <x v="1088"/>
    <d v="2014-04-23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17"/>
    <n v="36"/>
    <n v="110.65"/>
    <s v="games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17"/>
    <n v="42"/>
    <n v="5414"/>
    <s v="games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17"/>
    <n v="2705"/>
    <n v="2705"/>
    <s v="games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17"/>
    <n v="271"/>
    <n v="772.86"/>
    <s v="games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17"/>
    <n v="1800"/>
    <n v="1349.75"/>
    <s v="games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17"/>
    <n v="30"/>
    <n v="199.85"/>
    <s v="games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17"/>
    <n v="1"/>
    <n v="57.34"/>
    <s v="games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17"/>
    <n v="45"/>
    <n v="185.82"/>
    <s v="games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17"/>
    <n v="5"/>
    <n v="768.65"/>
    <s v="games"/>
    <s v="video games"/>
    <x v="1097"/>
    <d v="2014-03-01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17"/>
    <n v="22"/>
    <n v="244.55"/>
    <s v="games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17"/>
    <n v="108"/>
    <n v="5376"/>
    <s v="games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17"/>
    <n v="134"/>
    <n v="536.6"/>
    <s v="games"/>
    <s v="video games"/>
    <x v="1100"/>
    <d v="2016-02-13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17"/>
    <n v="5"/>
    <n v="893.33"/>
    <s v="games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17"/>
    <n v="67"/>
    <n v="223.3"/>
    <s v="games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17"/>
    <n v="36"/>
    <n v="357.2"/>
    <s v="games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17"/>
    <n v="9"/>
    <n v="144.72999999999999"/>
    <s v="games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17"/>
    <n v="1"/>
    <n v="267.14999999999998"/>
    <s v="games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17"/>
    <n v="1333"/>
    <n v="761.57"/>
    <s v="games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17"/>
    <n v="53"/>
    <n v="0"/>
    <s v="games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17"/>
    <n v="21"/>
    <n v="253.71"/>
    <s v="games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17"/>
    <n v="53"/>
    <n v="1774.34"/>
    <s v="games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17"/>
    <n v="11"/>
    <n v="483.82"/>
    <s v="games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17"/>
    <n v="212"/>
    <n v="5308.26"/>
    <s v="games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17"/>
    <n v="6"/>
    <n v="16.989999999999998"/>
    <s v="games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17"/>
    <n v="530"/>
    <n v="5297"/>
    <s v="games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17"/>
    <n v="88"/>
    <n v="1765"/>
    <s v="games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17"/>
    <n v="13"/>
    <n v="1322.75"/>
    <s v="games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17"/>
    <n v="1"/>
    <n v="528.5"/>
    <s v="games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17"/>
    <n v="527"/>
    <n v="658.88"/>
    <s v="games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17"/>
    <n v="117"/>
    <n v="1754.33"/>
    <s v="games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17"/>
    <n v="251"/>
    <n v="5260.92"/>
    <s v="games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17"/>
    <n v="21"/>
    <n v="0"/>
    <s v="games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17"/>
    <n v="2"/>
    <n v="1051.8"/>
    <s v="games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17"/>
    <n v="164"/>
    <n v="0"/>
    <s v="games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17"/>
    <n v="105"/>
    <n v="1750"/>
    <s v="games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18"/>
    <n v="6"/>
    <n v="748.57"/>
    <s v="games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18"/>
    <n v="175"/>
    <n v="0"/>
    <s v="games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18"/>
    <n v="262"/>
    <n v="2617.5"/>
    <s v="games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18"/>
    <n v="15"/>
    <n v="227.57"/>
    <s v="games"/>
    <s v="mobile games"/>
    <x v="1127"/>
    <d v="2014-11-13T21:30:00"/>
  </r>
  <r>
    <n v="1128"/>
    <s v="Flying Turds"/>
    <s v="#havingfunFTW"/>
    <n v="1000"/>
    <n v="5233"/>
    <x v="2"/>
    <s v="GB"/>
    <s v="GBP"/>
    <n v="1407425717"/>
    <n v="1404833717"/>
    <b v="0"/>
    <n v="1"/>
    <b v="0"/>
    <x v="18"/>
    <n v="523"/>
    <n v="5233"/>
    <s v="games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18"/>
    <n v="26"/>
    <n v="2616"/>
    <s v="games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18"/>
    <n v="105"/>
    <n v="1742"/>
    <s v="games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18"/>
    <n v="13"/>
    <n v="0"/>
    <s v="games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18"/>
    <n v="52"/>
    <n v="401.69"/>
    <s v="games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18"/>
    <n v="174"/>
    <n v="5221"/>
    <s v="games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18"/>
    <n v="21"/>
    <n v="5221"/>
    <s v="games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18"/>
    <n v="521"/>
    <n v="5212"/>
    <s v="games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18"/>
    <n v="124"/>
    <n v="867.08"/>
    <s v="games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18"/>
    <n v="21"/>
    <n v="133.33000000000001"/>
    <s v="games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18"/>
    <n v="15"/>
    <n v="1300"/>
    <s v="games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18"/>
    <n v="65"/>
    <n v="5195"/>
    <s v="games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18"/>
    <n v="104"/>
    <n v="0"/>
    <s v="games"/>
    <s v="mobile games"/>
    <x v="1140"/>
    <d v="2015-08-05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18"/>
    <n v="1035"/>
    <n v="0"/>
    <s v="games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18"/>
    <n v="129"/>
    <n v="0"/>
    <s v="games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18"/>
    <n v="11"/>
    <n v="645.88"/>
    <s v="games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19"/>
    <n v="55"/>
    <n v="0"/>
    <s v="food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19"/>
    <n v="6"/>
    <n v="5145"/>
    <s v="food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19"/>
    <n v="86"/>
    <n v="427.92"/>
    <s v="food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19"/>
    <n v="20"/>
    <n v="0"/>
    <s v="food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19"/>
    <n v="34"/>
    <n v="1705.33"/>
    <s v="food"/>
    <s v="food trucks"/>
    <x v="1148"/>
    <d v="2016-11-30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19"/>
    <n v="10"/>
    <n v="2552.5"/>
    <s v="food"/>
    <s v="food trucks"/>
    <x v="1149"/>
    <d v="2016-06-15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19"/>
    <n v="204"/>
    <n v="850.5"/>
    <s v="food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19"/>
    <n v="20"/>
    <n v="0"/>
    <s v="food"/>
    <s v="food trucks"/>
    <x v="1151"/>
    <d v="2015-09-06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19"/>
    <n v="32"/>
    <n v="340"/>
    <s v="food"/>
    <s v="food trucks"/>
    <x v="1152"/>
    <d v="2015-05-14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19"/>
    <n v="64"/>
    <n v="5096"/>
    <s v="food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19"/>
    <n v="102"/>
    <n v="1695.67"/>
    <s v="food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19"/>
    <n v="20"/>
    <n v="635.75"/>
    <s v="food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19"/>
    <n v="78"/>
    <n v="0"/>
    <s v="food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19"/>
    <n v="51"/>
    <n v="1692.67"/>
    <s v="food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19"/>
    <n v="68"/>
    <n v="1690"/>
    <s v="food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19"/>
    <n v="75"/>
    <n v="0"/>
    <s v="food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19"/>
    <n v="17"/>
    <n v="266.63"/>
    <s v="food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19"/>
    <n v="28"/>
    <n v="0"/>
    <s v="food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19"/>
    <n v="8"/>
    <n v="2527.5"/>
    <s v="food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19"/>
    <n v="97"/>
    <n v="0"/>
    <s v="food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19"/>
    <n v="51"/>
    <n v="0"/>
    <s v="food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19"/>
    <n v="51"/>
    <n v="202.04"/>
    <s v="food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19"/>
    <n v="34"/>
    <n v="631.35"/>
    <s v="food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19"/>
    <n v="8"/>
    <n v="315.63"/>
    <s v="food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19"/>
    <n v="28"/>
    <n v="1682.17"/>
    <s v="food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19"/>
    <n v="50"/>
    <n v="1681.67"/>
    <s v="food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19"/>
    <n v="20"/>
    <n v="2520.5"/>
    <s v="food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19"/>
    <n v="20"/>
    <n v="5040"/>
    <s v="food"/>
    <s v="food trucks"/>
    <x v="1171"/>
    <d v="2014-11-12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19"/>
    <n v="56"/>
    <n v="0"/>
    <s v="food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19"/>
    <n v="4"/>
    <n v="5025"/>
    <s v="food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19"/>
    <n v="33"/>
    <n v="264.42"/>
    <s v="food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19"/>
    <n v="25"/>
    <n v="557.33000000000004"/>
    <s v="food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19"/>
    <n v="3"/>
    <n v="5012.25"/>
    <s v="food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19"/>
    <n v="84"/>
    <n v="0"/>
    <s v="food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19"/>
    <n v="7"/>
    <n v="5003"/>
    <s v="food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19"/>
    <n v="8"/>
    <n v="1000.2"/>
    <s v="food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19"/>
    <n v="10"/>
    <n v="58.83"/>
    <s v="food"/>
    <s v="food trucks"/>
    <x v="1180"/>
    <d v="2014-06-27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19"/>
    <n v="10"/>
    <n v="1666.67"/>
    <s v="food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19"/>
    <n v="500"/>
    <n v="1250"/>
    <s v="food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19"/>
    <n v="200"/>
    <n v="1666.67"/>
    <s v="food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20"/>
    <n v="23"/>
    <n v="13.33"/>
    <s v="photography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20"/>
    <n v="40"/>
    <n v="45.05"/>
    <s v="photography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20"/>
    <n v="66"/>
    <n v="40.26"/>
    <s v="photography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20"/>
    <n v="56"/>
    <n v="70.569999999999993"/>
    <s v="photography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20"/>
    <n v="247"/>
    <n v="58.11"/>
    <s v="photography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20"/>
    <n v="55"/>
    <n v="57.38"/>
    <s v="photography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20"/>
    <n v="984"/>
    <n v="378.46"/>
    <s v="photography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20"/>
    <n v="182"/>
    <n v="148.68"/>
    <s v="photography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20"/>
    <n v="4900"/>
    <n v="326.67"/>
    <s v="photography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20"/>
    <n v="23"/>
    <n v="17.91"/>
    <s v="photography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20"/>
    <n v="39"/>
    <n v="6.84"/>
    <s v="photography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20"/>
    <n v="49"/>
    <n v="28.56"/>
    <s v="photography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20"/>
    <n v="33"/>
    <n v="9.48"/>
    <s v="photography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20"/>
    <n v="32"/>
    <n v="15.37"/>
    <s v="photography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20"/>
    <n v="138"/>
    <n v="28.85"/>
    <s v="photography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20"/>
    <n v="181"/>
    <n v="533.78"/>
    <s v="photography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20"/>
    <n v="100"/>
    <n v="46.61"/>
    <s v="photography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20"/>
    <n v="80"/>
    <n v="43.21"/>
    <s v="photography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20"/>
    <n v="19"/>
    <n v="17.690000000000001"/>
    <s v="photography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20"/>
    <n v="29"/>
    <n v="47.37"/>
    <s v="photography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20"/>
    <n v="36"/>
    <n v="83.21"/>
    <s v="photography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20"/>
    <n v="36"/>
    <n v="76"/>
    <s v="photography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20"/>
    <n v="521"/>
    <n v="146.41"/>
    <s v="photography"/>
    <s v="photobooks"/>
    <x v="1206"/>
    <d v="2017-03-10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20"/>
    <n v="28"/>
    <n v="33.18"/>
    <s v="photography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20"/>
    <n v="47"/>
    <n v="62.31"/>
    <s v="photography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20"/>
    <n v="78"/>
    <n v="101.5"/>
    <s v="photography"/>
    <s v="photobooks"/>
    <x v="1209"/>
    <d v="2017-02-24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20"/>
    <n v="23"/>
    <n v="45.3"/>
    <s v="photography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20"/>
    <n v="466"/>
    <n v="776.67"/>
    <s v="photography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20"/>
    <n v="186"/>
    <n v="56.1"/>
    <s v="photography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20"/>
    <n v="72"/>
    <n v="43.04"/>
    <s v="photography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20"/>
    <n v="232"/>
    <n v="185.68"/>
    <s v="photography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20"/>
    <n v="93"/>
    <n v="8.4499999999999993"/>
    <s v="photography"/>
    <s v="photobooks"/>
    <x v="1215"/>
    <d v="2014-05-29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20"/>
    <n v="33"/>
    <n v="20.88"/>
    <s v="photography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20"/>
    <n v="17"/>
    <n v="25.33"/>
    <s v="photography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20"/>
    <n v="51"/>
    <n v="51.93"/>
    <s v="photography"/>
    <s v="photobooks"/>
    <x v="1218"/>
    <d v="2015-10-3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20"/>
    <n v="28"/>
    <n v="18.22"/>
    <s v="photography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20"/>
    <n v="31"/>
    <n v="32.799999999999997"/>
    <s v="photography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20"/>
    <n v="208"/>
    <n v="44.47"/>
    <s v="photography"/>
    <s v="photobooks"/>
    <x v="1221"/>
    <d v="2016-12-03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20"/>
    <n v="114"/>
    <n v="33.11"/>
    <s v="photography"/>
    <s v="photobooks"/>
    <x v="1222"/>
    <d v="2016-03-3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20"/>
    <n v="23"/>
    <n v="23.9"/>
    <s v="photography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21"/>
    <n v="30"/>
    <n v="253.61"/>
    <s v="music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21"/>
    <n v="152"/>
    <n v="1519.71"/>
    <s v="music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21"/>
    <n v="9"/>
    <n v="113.98"/>
    <s v="music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21"/>
    <n v="228"/>
    <n v="0"/>
    <s v="music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21"/>
    <n v="91"/>
    <n v="189.42"/>
    <s v="music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21"/>
    <n v="165"/>
    <n v="4545"/>
    <s v="music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21"/>
    <n v="1"/>
    <n v="0"/>
    <s v="music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21"/>
    <n v="90"/>
    <n v="0"/>
    <s v="music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21"/>
    <n v="90"/>
    <n v="4522.22"/>
    <s v="music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21"/>
    <n v="452"/>
    <n v="753"/>
    <s v="music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21"/>
    <n v="9"/>
    <n v="0"/>
    <s v="music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21"/>
    <n v="60"/>
    <n v="752.74"/>
    <s v="music"/>
    <s v="world music"/>
    <x v="1235"/>
    <d v="2013-12-14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21"/>
    <n v="180"/>
    <n v="0"/>
    <s v="music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21"/>
    <n v="18"/>
    <n v="0"/>
    <s v="music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21"/>
    <n v="450"/>
    <n v="1500"/>
    <s v="music"/>
    <s v="world music"/>
    <x v="1238"/>
    <d v="2011-08-05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21"/>
    <n v="180"/>
    <n v="0"/>
    <s v="music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21"/>
    <n v="56"/>
    <n v="560.25"/>
    <s v="music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21"/>
    <n v="89"/>
    <n v="131.09"/>
    <s v="music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21"/>
    <n v="488"/>
    <n v="4450"/>
    <s v="music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21"/>
    <n v="37"/>
    <n v="116.92"/>
    <s v="music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11"/>
    <n v="221"/>
    <n v="98.4"/>
    <s v="music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11"/>
    <n v="220"/>
    <n v="259.39999999999998"/>
    <s v="music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11"/>
    <n v="220"/>
    <n v="142.24"/>
    <s v="music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11"/>
    <n v="126"/>
    <n v="88"/>
    <s v="music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11"/>
    <n v="176"/>
    <n v="74.510000000000005"/>
    <s v="music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11"/>
    <n v="88"/>
    <n v="54.26"/>
    <s v="music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11"/>
    <n v="15"/>
    <n v="8.64"/>
    <s v="music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11"/>
    <n v="73"/>
    <n v="59.3"/>
    <s v="music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11"/>
    <n v="125"/>
    <n v="31.01"/>
    <s v="music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11"/>
    <n v="43710"/>
    <n v="6.15"/>
    <s v="music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11"/>
    <n v="65"/>
    <n v="30.82"/>
    <s v="music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11"/>
    <n v="145"/>
    <n v="39.840000000000003"/>
    <s v="music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11"/>
    <n v="14"/>
    <n v="12.02"/>
    <s v="music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11"/>
    <n v="79"/>
    <n v="24.66"/>
    <s v="music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11"/>
    <n v="36"/>
    <n v="6.45"/>
    <s v="music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11"/>
    <n v="173"/>
    <n v="44.95"/>
    <s v="music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11"/>
    <n v="131"/>
    <n v="58.28"/>
    <s v="music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11"/>
    <n v="216"/>
    <n v="82.88"/>
    <s v="music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11"/>
    <n v="66"/>
    <n v="41.03"/>
    <s v="music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11"/>
    <n v="287"/>
    <n v="105.03"/>
    <s v="music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11"/>
    <n v="662"/>
    <n v="126.56"/>
    <s v="music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11"/>
    <n v="123"/>
    <n v="65.09"/>
    <s v="music"/>
    <s v="rock"/>
    <x v="1265"/>
    <d v="2010-11-29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11"/>
    <n v="45"/>
    <n v="85.8"/>
    <s v="music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11"/>
    <n v="19"/>
    <n v="26.92"/>
    <s v="music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11"/>
    <n v="36"/>
    <n v="23.52"/>
    <s v="music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11"/>
    <n v="23"/>
    <n v="20.75"/>
    <s v="music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11"/>
    <n v="43"/>
    <n v="25.21"/>
    <s v="music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11"/>
    <n v="57"/>
    <n v="137.1"/>
    <s v="music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11"/>
    <n v="85"/>
    <n v="151.68"/>
    <s v="music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11"/>
    <n v="106"/>
    <n v="78.569999999999993"/>
    <s v="music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11"/>
    <n v="17"/>
    <n v="9.06"/>
    <s v="music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11"/>
    <n v="28"/>
    <n v="10.86"/>
    <s v="music"/>
    <s v="rock"/>
    <x v="1275"/>
    <d v="2013-08-06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11"/>
    <n v="141"/>
    <n v="62.04"/>
    <s v="music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11"/>
    <n v="28"/>
    <n v="10.210000000000001"/>
    <s v="music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11"/>
    <n v="65"/>
    <n v="22.13"/>
    <s v="music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11"/>
    <n v="33"/>
    <n v="22.17"/>
    <s v="music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11"/>
    <n v="28"/>
    <n v="32.21"/>
    <s v="music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11"/>
    <n v="60"/>
    <n v="56.5"/>
    <s v="music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11"/>
    <n v="28"/>
    <n v="15.24"/>
    <s v="music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11"/>
    <n v="418"/>
    <n v="189.82"/>
    <s v="music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6"/>
    <n v="209"/>
    <n v="134.71"/>
    <s v="theater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6"/>
    <n v="209"/>
    <n v="66.19"/>
    <s v="theater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6"/>
    <n v="277"/>
    <n v="207.6"/>
    <s v="theater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6"/>
    <n v="1660"/>
    <n v="166.04"/>
    <s v="theater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6"/>
    <n v="104"/>
    <n v="68.03"/>
    <s v="theater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6"/>
    <n v="276"/>
    <n v="79.709999999999994"/>
    <s v="theater"/>
    <s v="plays"/>
    <x v="1289"/>
    <d v="2017-01-03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6"/>
    <n v="118"/>
    <n v="48.14"/>
    <s v="theater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6"/>
    <n v="138"/>
    <n v="98.5"/>
    <s v="theater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6"/>
    <n v="243"/>
    <n v="79.52"/>
    <s v="theater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6"/>
    <n v="28"/>
    <n v="34.42"/>
    <s v="theater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6"/>
    <n v="825"/>
    <n v="187.45"/>
    <s v="theater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6"/>
    <n v="165"/>
    <n v="64.36"/>
    <s v="theater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6"/>
    <n v="483"/>
    <n v="178.39"/>
    <s v="theater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6"/>
    <n v="20"/>
    <n v="17.190000000000001"/>
    <s v="theater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6"/>
    <n v="205"/>
    <n v="123.94"/>
    <s v="theater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6"/>
    <n v="117"/>
    <n v="127.66"/>
    <s v="theater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6"/>
    <n v="136"/>
    <n v="170.21"/>
    <s v="theater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6"/>
    <n v="204"/>
    <n v="140.72"/>
    <s v="theater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6"/>
    <n v="163"/>
    <n v="81.56"/>
    <s v="theater"/>
    <s v="plays"/>
    <x v="1302"/>
    <d v="2016-11-30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6"/>
    <n v="116"/>
    <n v="37.71"/>
    <s v="theater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8"/>
    <n v="10"/>
    <n v="39.11"/>
    <s v="technology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8"/>
    <n v="14"/>
    <n v="47.28"/>
    <s v="technology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8"/>
    <n v="4"/>
    <n v="11.42"/>
    <s v="technology"/>
    <s v="wearables"/>
    <x v="1306"/>
    <d v="2014-12-03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8"/>
    <n v="8"/>
    <n v="90.11"/>
    <s v="technology"/>
    <s v="wearables"/>
    <x v="1307"/>
    <d v="2016-02-16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8"/>
    <n v="41"/>
    <n v="106.71"/>
    <s v="technology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8"/>
    <n v="35"/>
    <n v="115.77"/>
    <s v="technology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8"/>
    <n v="20"/>
    <n v="168.75"/>
    <s v="technology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8"/>
    <n v="2"/>
    <n v="40.5"/>
    <s v="technology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8"/>
    <n v="88"/>
    <n v="4045.93"/>
    <s v="technology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8"/>
    <n v="10"/>
    <n v="33.11"/>
    <s v="technology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8"/>
    <n v="2"/>
    <n v="367.27"/>
    <s v="technology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8"/>
    <n v="4"/>
    <n v="16.28"/>
    <s v="technology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8"/>
    <n v="5"/>
    <n v="4035"/>
    <s v="technology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8"/>
    <n v="2"/>
    <n v="212.11"/>
    <s v="technology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8"/>
    <n v="10"/>
    <n v="29.84"/>
    <s v="technology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8"/>
    <n v="69"/>
    <n v="446.89"/>
    <s v="technology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8"/>
    <n v="4"/>
    <n v="1340.33"/>
    <s v="technology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8"/>
    <n v="1"/>
    <n v="574"/>
    <s v="technology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8"/>
    <n v="11"/>
    <n v="1003.93"/>
    <s v="technology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8"/>
    <n v="27"/>
    <n v="91.14"/>
    <s v="technology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8"/>
    <n v="8"/>
    <n v="44.5"/>
    <s v="technology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8"/>
    <n v="20"/>
    <n v="500.5"/>
    <s v="technology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8"/>
    <n v="4"/>
    <n v="363.82"/>
    <s v="technology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8"/>
    <n v="8"/>
    <n v="97.57"/>
    <s v="technology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8"/>
    <n v="5"/>
    <n v="266.68"/>
    <s v="technology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8"/>
    <n v="8"/>
    <n v="444.44"/>
    <s v="technology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8"/>
    <n v="11"/>
    <n v="80"/>
    <s v="technology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8"/>
    <n v="2"/>
    <n v="117.65"/>
    <s v="technology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8"/>
    <n v="39"/>
    <n v="0"/>
    <s v="technology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8"/>
    <n v="159"/>
    <n v="0"/>
    <s v="technology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8"/>
    <n v="3"/>
    <n v="14.41"/>
    <s v="technology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8"/>
    <n v="16"/>
    <n v="248.5"/>
    <s v="technology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8"/>
    <n v="4"/>
    <n v="17.73"/>
    <s v="technology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8"/>
    <n v="8"/>
    <n v="28.25"/>
    <s v="technology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8"/>
    <n v="13"/>
    <n v="262.52999999999997"/>
    <s v="technology"/>
    <s v="wearables"/>
    <x v="1338"/>
    <d v="2015-08-01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8"/>
    <n v="8"/>
    <n v="106.08"/>
    <s v="technology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8"/>
    <n v="233"/>
    <n v="0"/>
    <s v="technology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8"/>
    <n v="16"/>
    <n v="85"/>
    <s v="technology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8"/>
    <n v="8"/>
    <n v="3908"/>
    <s v="technology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8"/>
    <n v="8"/>
    <n v="12.09"/>
    <s v="technology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9"/>
    <n v="260"/>
    <n v="28.09"/>
    <s v="publishing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9"/>
    <n v="1301"/>
    <n v="557.5"/>
    <s v="publishing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9"/>
    <n v="80"/>
    <n v="26.17"/>
    <s v="publishing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9"/>
    <n v="155"/>
    <n v="125.16"/>
    <s v="publishing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9"/>
    <n v="66"/>
    <n v="149.12"/>
    <s v="publishing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9"/>
    <n v="77"/>
    <n v="22.47"/>
    <s v="publishing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9"/>
    <n v="77"/>
    <n v="49.38"/>
    <s v="publishing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9"/>
    <n v="19"/>
    <n v="31.85"/>
    <s v="publishing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9"/>
    <n v="38"/>
    <n v="16.760000000000002"/>
    <s v="publishing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9"/>
    <n v="380"/>
    <n v="90.48"/>
    <s v="publishing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9"/>
    <n v="317"/>
    <n v="59.34"/>
    <s v="publishing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9"/>
    <n v="152"/>
    <n v="31.33"/>
    <s v="publishing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9"/>
    <n v="111"/>
    <n v="43.51"/>
    <s v="publishing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9"/>
    <n v="189"/>
    <n v="58.17"/>
    <s v="publishing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9"/>
    <n v="126"/>
    <n v="77.05"/>
    <s v="publishing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9"/>
    <n v="572"/>
    <n v="198.58"/>
    <s v="publishing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9"/>
    <n v="251"/>
    <n v="46.42"/>
    <s v="publishing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9"/>
    <n v="63"/>
    <n v="14.21"/>
    <s v="publishing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9"/>
    <n v="375"/>
    <n v="150"/>
    <s v="publishing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9"/>
    <n v="1873"/>
    <n v="749.2"/>
    <s v="publishing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11"/>
    <n v="9"/>
    <n v="25.95"/>
    <s v="music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11"/>
    <n v="50"/>
    <n v="40.6"/>
    <s v="music"/>
    <s v="rock"/>
    <x v="1365"/>
    <d v="2015-03-15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11"/>
    <n v="50"/>
    <n v="25.39"/>
    <s v="music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11"/>
    <n v="75"/>
    <n v="41.44"/>
    <s v="music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11"/>
    <n v="74"/>
    <n v="42.64"/>
    <s v="music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11"/>
    <n v="11"/>
    <n v="9.11"/>
    <s v="music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11"/>
    <n v="247"/>
    <n v="185"/>
    <s v="music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11"/>
    <n v="53"/>
    <n v="52.64"/>
    <s v="music"/>
    <s v="rock"/>
    <x v="1371"/>
    <d v="2015-05-06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11"/>
    <n v="737"/>
    <n v="230.25"/>
    <s v="music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11"/>
    <n v="37"/>
    <n v="70.650000000000006"/>
    <s v="music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11"/>
    <n v="245"/>
    <n v="55.61"/>
    <s v="music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11"/>
    <n v="92"/>
    <n v="33.58"/>
    <s v="music"/>
    <s v="rock"/>
    <x v="1375"/>
    <d v="2017-01-14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11"/>
    <n v="99"/>
    <n v="21.78"/>
    <s v="music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11"/>
    <n v="281"/>
    <n v="117.9"/>
    <s v="music"/>
    <s v="rock"/>
    <x v="1377"/>
    <d v="2017-02-02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11"/>
    <n v="182"/>
    <n v="27.38"/>
    <s v="music"/>
    <s v="rock"/>
    <x v="1378"/>
    <d v="2016-07-3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11"/>
    <n v="36"/>
    <n v="24.09"/>
    <s v="music"/>
    <s v="rock"/>
    <x v="1379"/>
    <d v="2015-06-04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11"/>
    <n v="14544"/>
    <n v="727.2"/>
    <s v="music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11"/>
    <n v="72"/>
    <n v="49.32"/>
    <s v="music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11"/>
    <n v="45"/>
    <n v="24.32"/>
    <s v="music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11"/>
    <n v="164"/>
    <n v="38.69"/>
    <s v="music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11"/>
    <n v="103"/>
    <n v="56.98"/>
    <s v="music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11"/>
    <n v="45"/>
    <n v="26.68"/>
    <s v="music"/>
    <s v="rock"/>
    <x v="1385"/>
    <d v="2016-04-28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11"/>
    <n v="893"/>
    <n v="255.15"/>
    <s v="music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11"/>
    <n v="89"/>
    <n v="45.67"/>
    <s v="music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11"/>
    <n v="71"/>
    <n v="31.74"/>
    <s v="music"/>
    <s v="rock"/>
    <x v="1388"/>
    <d v="2016-10-16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11"/>
    <n v="710"/>
    <n v="104.41"/>
    <s v="music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11"/>
    <n v="127"/>
    <n v="186.84"/>
    <s v="music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11"/>
    <n v="708"/>
    <n v="272.31"/>
    <s v="music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11"/>
    <n v="141"/>
    <n v="33.99"/>
    <s v="music"/>
    <s v="rock"/>
    <x v="1392"/>
    <d v="2016-03-02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11"/>
    <n v="35"/>
    <n v="67.900000000000006"/>
    <s v="music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11"/>
    <n v="471"/>
    <n v="207.65"/>
    <s v="music"/>
    <s v="rock"/>
    <x v="1394"/>
    <d v="2017-02-28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11"/>
    <n v="101"/>
    <n v="43.05"/>
    <s v="music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11"/>
    <n v="59"/>
    <n v="48.3"/>
    <s v="music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11"/>
    <n v="35"/>
    <n v="22.24"/>
    <s v="music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11"/>
    <n v="80"/>
    <n v="54"/>
    <s v="music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11"/>
    <n v="39"/>
    <n v="19.07"/>
    <s v="music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11"/>
    <n v="1002"/>
    <n v="103.12"/>
    <s v="music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11"/>
    <n v="140"/>
    <n v="14.59"/>
    <s v="music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11"/>
    <n v="140"/>
    <n v="30.97"/>
    <s v="music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11"/>
    <n v="88"/>
    <n v="53.03"/>
    <s v="music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22"/>
    <n v="24"/>
    <n v="700"/>
    <s v="publishing"/>
    <s v="translations"/>
    <x v="1404"/>
    <d v="2015-02-21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22"/>
    <n v="14"/>
    <n v="205.82"/>
    <s v="publishing"/>
    <s v="translations"/>
    <x v="1405"/>
    <d v="2014-11-27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22"/>
    <n v="29"/>
    <n v="1162"/>
    <s v="publishing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22"/>
    <n v="116"/>
    <n v="1742.5"/>
    <s v="publishing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22"/>
    <n v="347"/>
    <n v="578.33000000000004"/>
    <s v="publishing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22"/>
    <n v="87"/>
    <n v="0"/>
    <s v="publishing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22"/>
    <n v="58"/>
    <n v="3466"/>
    <s v="publishing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22"/>
    <n v="116"/>
    <n v="1155.1099999999999"/>
    <s v="publishing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22"/>
    <n v="50"/>
    <n v="266.54000000000002"/>
    <s v="publishing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22"/>
    <n v="173"/>
    <n v="3460"/>
    <s v="publishing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22"/>
    <n v="691"/>
    <n v="3453.69"/>
    <s v="publishing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22"/>
    <n v="78"/>
    <n v="383.22"/>
    <s v="publishing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22"/>
    <n v="7"/>
    <n v="0"/>
    <s v="publishing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22"/>
    <n v="76"/>
    <n v="1720"/>
    <s v="publishing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22"/>
    <n v="114"/>
    <n v="3432"/>
    <s v="publishing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22"/>
    <n v="54"/>
    <n v="341.9"/>
    <s v="publishing"/>
    <s v="translations"/>
    <x v="1419"/>
    <d v="2016-10-08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22"/>
    <n v="3106"/>
    <n v="1139"/>
    <s v="publishing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22"/>
    <n v="2"/>
    <n v="1707.5"/>
    <s v="publishing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22"/>
    <n v="14"/>
    <n v="1705"/>
    <s v="publishing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22"/>
    <n v="11"/>
    <n v="3407"/>
    <s v="publishing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22"/>
    <n v="45"/>
    <n v="243.36"/>
    <s v="publishing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22"/>
    <n v="26"/>
    <n v="0"/>
    <s v="publishing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22"/>
    <n v="340"/>
    <n v="0"/>
    <s v="publishing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22"/>
    <n v="68"/>
    <n v="850"/>
    <s v="publishing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22"/>
    <n v="340"/>
    <n v="1132.7"/>
    <s v="publishing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22"/>
    <n v="34"/>
    <n v="0"/>
    <s v="publishing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22"/>
    <n v="68"/>
    <n v="679"/>
    <s v="publishing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22"/>
    <n v="20"/>
    <n v="72.17"/>
    <s v="publishing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22"/>
    <n v="8"/>
    <n v="0"/>
    <s v="publishing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22"/>
    <n v="28"/>
    <n v="338.5"/>
    <s v="publishing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22"/>
    <n v="4"/>
    <n v="307.73"/>
    <s v="publishing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22"/>
    <n v="23"/>
    <n v="1691.5"/>
    <s v="publishing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22"/>
    <n v="34"/>
    <n v="1690"/>
    <s v="publishing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22"/>
    <n v="112"/>
    <n v="153.28"/>
    <s v="publishing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22"/>
    <n v="17"/>
    <n v="421"/>
    <s v="publishing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22"/>
    <n v="124"/>
    <n v="561"/>
    <s v="publishing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22"/>
    <n v="26"/>
    <n v="3363"/>
    <s v="publishing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22"/>
    <n v="2"/>
    <n v="1120.24"/>
    <s v="publishing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22"/>
    <n v="224"/>
    <n v="0"/>
    <s v="publishing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22"/>
    <n v="26"/>
    <n v="0"/>
    <s v="publishing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22"/>
    <n v="68"/>
    <n v="0"/>
    <s v="publishing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22"/>
    <n v="3"/>
    <n v="0"/>
    <s v="publishing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22"/>
    <n v="371"/>
    <n v="0"/>
    <s v="publishing"/>
    <s v="translations"/>
    <x v="1446"/>
    <d v="2016-04-20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22"/>
    <n v="1"/>
    <n v="1110"/>
    <s v="publishing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22"/>
    <n v="2"/>
    <n v="0"/>
    <s v="publishing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22"/>
    <n v="37"/>
    <n v="0"/>
    <s v="publishing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22"/>
    <n v="3"/>
    <n v="3319"/>
    <s v="publishing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22"/>
    <n v="18"/>
    <n v="1659.5"/>
    <s v="publishing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22"/>
    <n v="24"/>
    <n v="0"/>
    <s v="publishing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22"/>
    <n v="13"/>
    <n v="0"/>
    <s v="publishing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22"/>
    <n v="189"/>
    <n v="3315"/>
    <s v="publishing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22"/>
    <n v="22"/>
    <n v="473.57"/>
    <s v="publishing"/>
    <s v="translations"/>
    <x v="1455"/>
    <d v="2014-09-04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22"/>
    <n v="66"/>
    <n v="1102.33"/>
    <s v="publishing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22"/>
    <n v="55"/>
    <n v="0"/>
    <s v="publishing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22"/>
    <n v="66"/>
    <n v="0"/>
    <s v="publishing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22"/>
    <n v="9"/>
    <n v="0"/>
    <s v="publishing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22"/>
    <n v="0"/>
    <n v="0"/>
    <s v="publishing"/>
    <s v="translations"/>
    <x v="1460"/>
    <d v="2014-11-29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23"/>
    <n v="22"/>
    <n v="9.6300000000000008"/>
    <s v="publishing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23"/>
    <n v="82"/>
    <n v="21.83"/>
    <s v="publishing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23"/>
    <n v="546"/>
    <n v="131"/>
    <s v="publishing"/>
    <s v="radio &amp; podcasts"/>
    <x v="1463"/>
    <d v="2013-04-06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23"/>
    <n v="65"/>
    <n v="13.99"/>
    <s v="publishing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23"/>
    <n v="11"/>
    <n v="1.26"/>
    <s v="publishing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23"/>
    <n v="20"/>
    <n v="13.19"/>
    <s v="publishing"/>
    <s v="radio &amp; podcasts"/>
    <x v="1466"/>
    <d v="2016-01-11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23"/>
    <n v="8"/>
    <n v="5.43"/>
    <s v="publishing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23"/>
    <n v="34"/>
    <n v="11.12"/>
    <s v="publishing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23"/>
    <n v="7"/>
    <n v="10.14"/>
    <s v="publishing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23"/>
    <n v="217"/>
    <n v="40.19"/>
    <s v="publishing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23"/>
    <n v="10"/>
    <n v="9.48"/>
    <s v="publishing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23"/>
    <n v="13"/>
    <n v="9.6300000000000008"/>
    <s v="publishing"/>
    <s v="radio &amp; podcasts"/>
    <x v="1472"/>
    <d v="2013-10-15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23"/>
    <n v="215"/>
    <n v="68.739999999999995"/>
    <s v="publishing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23"/>
    <n v="108"/>
    <n v="42.45"/>
    <s v="publishing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23"/>
    <n v="22"/>
    <n v="7.32"/>
    <s v="publishing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23"/>
    <n v="54"/>
    <n v="3.52"/>
    <s v="publishing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23"/>
    <n v="11"/>
    <n v="8.73"/>
    <s v="publishing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23"/>
    <n v="6"/>
    <n v="0.16"/>
    <s v="publishing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23"/>
    <n v="201"/>
    <n v="45.37"/>
    <s v="publishing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23"/>
    <n v="6"/>
    <n v="5.0599999999999996"/>
    <s v="publishing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10"/>
    <n v="64"/>
    <n v="535.16999999999996"/>
    <s v="publishing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10"/>
    <n v="64"/>
    <n v="3210"/>
    <s v="publishing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10"/>
    <n v="46"/>
    <n v="1602.5"/>
    <s v="publishing"/>
    <s v="fiction"/>
    <x v="1483"/>
    <d v="2016-07-21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10"/>
    <n v="160"/>
    <n v="0"/>
    <s v="publishing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10"/>
    <n v="48"/>
    <n v="1066.67"/>
    <s v="publishing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10"/>
    <n v="16"/>
    <n v="1066.67"/>
    <s v="publishing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10"/>
    <n v="32"/>
    <n v="0"/>
    <s v="publishing"/>
    <s v="fiction"/>
    <x v="1487"/>
    <d v="2016-08-01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10"/>
    <n v="21"/>
    <n v="531.66999999999996"/>
    <s v="publishing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10"/>
    <n v="64"/>
    <n v="0"/>
    <s v="publishing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10"/>
    <n v="110"/>
    <n v="167.63"/>
    <s v="publishing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10"/>
    <n v="265"/>
    <n v="3178"/>
    <s v="publishing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10"/>
    <n v="79"/>
    <n v="1587.5"/>
    <s v="publishing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10"/>
    <n v="132"/>
    <n v="0"/>
    <s v="publishing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10"/>
    <n v="63"/>
    <n v="288.27"/>
    <s v="publishing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10"/>
    <n v="159"/>
    <n v="0"/>
    <s v="publishing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10"/>
    <n v="211"/>
    <n v="0"/>
    <s v="publishing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10"/>
    <n v="21"/>
    <n v="3158"/>
    <s v="publishing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10"/>
    <n v="105"/>
    <n v="1051.67"/>
    <s v="publishing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10"/>
    <n v="158"/>
    <n v="3150"/>
    <s v="publishing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10"/>
    <n v="112"/>
    <n v="209.87"/>
    <s v="publishing"/>
    <s v="fiction"/>
    <x v="1500"/>
    <d v="2013-04-30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20"/>
    <n v="6"/>
    <n v="3.55"/>
    <s v="photography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20"/>
    <n v="14"/>
    <n v="9.5299999999999994"/>
    <s v="photography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20"/>
    <n v="84"/>
    <n v="44.13"/>
    <s v="photography"/>
    <s v="photobooks"/>
    <x v="1503"/>
    <d v="2016-10-22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20"/>
    <n v="48"/>
    <n v="11.65"/>
    <s v="photography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20"/>
    <n v="20"/>
    <n v="9.06"/>
    <s v="photography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20"/>
    <n v="208"/>
    <n v="72.599999999999994"/>
    <s v="photography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20"/>
    <n v="260"/>
    <n v="94.55"/>
    <s v="photography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20"/>
    <n v="17"/>
    <n v="14.79"/>
    <s v="photography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20"/>
    <n v="18"/>
    <n v="15.84"/>
    <s v="photography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20"/>
    <n v="19"/>
    <n v="7.67"/>
    <s v="photography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20"/>
    <n v="22"/>
    <n v="15.05"/>
    <s v="photography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20"/>
    <n v="89"/>
    <n v="9.25"/>
    <s v="photography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20"/>
    <n v="39"/>
    <n v="14.42"/>
    <s v="photography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20"/>
    <n v="12"/>
    <n v="17.61"/>
    <s v="photography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20"/>
    <n v="1"/>
    <n v="5.58"/>
    <s v="photography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20"/>
    <n v="18"/>
    <n v="26.59"/>
    <s v="photography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20"/>
    <n v="21"/>
    <n v="5.01"/>
    <s v="photography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20"/>
    <n v="21"/>
    <n v="13.05"/>
    <s v="photography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20"/>
    <n v="34"/>
    <n v="21.24"/>
    <s v="photography"/>
    <s v="photobooks"/>
    <x v="1519"/>
    <d v="2014-06-19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20"/>
    <n v="17"/>
    <n v="18.37"/>
    <s v="photography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20"/>
    <n v="8"/>
    <n v="13.03"/>
    <s v="photography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20"/>
    <n v="7"/>
    <n v="6.77"/>
    <s v="photography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20"/>
    <n v="17"/>
    <n v="12.7"/>
    <s v="photography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20"/>
    <n v="102"/>
    <n v="109.29"/>
    <s v="photography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20"/>
    <n v="118"/>
    <n v="21.84"/>
    <s v="photography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20"/>
    <n v="13"/>
    <n v="10.91"/>
    <s v="photography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20"/>
    <n v="87"/>
    <n v="43.64"/>
    <s v="photography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20"/>
    <n v="102"/>
    <n v="19.05"/>
    <s v="photography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20"/>
    <n v="16"/>
    <n v="21.6"/>
    <s v="photography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20"/>
    <n v="9"/>
    <n v="3.48"/>
    <s v="photography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20"/>
    <n v="130"/>
    <n v="41.71"/>
    <s v="photography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20"/>
    <n v="61"/>
    <n v="10.36"/>
    <s v="photography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20"/>
    <n v="7"/>
    <n v="4.0999999999999996"/>
    <s v="photography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20"/>
    <n v="40"/>
    <n v="8.23"/>
    <s v="photography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20"/>
    <n v="76"/>
    <n v="27.59"/>
    <s v="photography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20"/>
    <n v="25"/>
    <n v="6.67"/>
    <s v="photography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20"/>
    <n v="25"/>
    <n v="13.55"/>
    <s v="photography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20"/>
    <n v="43"/>
    <n v="65.959999999999994"/>
    <s v="photography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20"/>
    <n v="15"/>
    <n v="10.67"/>
    <s v="photography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20"/>
    <n v="20"/>
    <n v="30.92"/>
    <s v="photography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24"/>
    <n v="17"/>
    <n v="1515"/>
    <s v="photography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24"/>
    <n v="605"/>
    <n v="3025.66"/>
    <s v="photography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24"/>
    <n v="134"/>
    <n v="3022"/>
    <s v="photography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24"/>
    <n v="302"/>
    <n v="0"/>
    <s v="photography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24"/>
    <n v="101"/>
    <n v="3017"/>
    <s v="photography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24"/>
    <n v="302"/>
    <n v="274.16000000000003"/>
    <s v="photography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24"/>
    <n v="15075"/>
    <n v="0"/>
    <s v="photography"/>
    <s v="nature"/>
    <x v="1547"/>
    <d v="2017-02-22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24"/>
    <n v="431"/>
    <n v="3015"/>
    <s v="photography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24"/>
    <n v="603"/>
    <n v="502.33"/>
    <s v="photography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24"/>
    <n v="402"/>
    <n v="430.29"/>
    <s v="photography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24"/>
    <n v="86"/>
    <n v="0"/>
    <s v="photography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24"/>
    <n v="70"/>
    <n v="187.81"/>
    <s v="photography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24"/>
    <n v="50"/>
    <n v="0"/>
    <s v="photography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24"/>
    <n v="15"/>
    <n v="0"/>
    <s v="photography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24"/>
    <n v="400"/>
    <n v="0"/>
    <s v="photography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24"/>
    <n v="200"/>
    <n v="250"/>
    <s v="photography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24"/>
    <n v="120"/>
    <n v="3000"/>
    <s v="photography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24"/>
    <n v="400"/>
    <n v="1000"/>
    <s v="photography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24"/>
    <n v="20"/>
    <n v="3000"/>
    <s v="photography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24"/>
    <n v="120"/>
    <n v="750"/>
    <s v="photography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25"/>
    <n v="30"/>
    <n v="3000"/>
    <s v="publishing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25"/>
    <n v="75"/>
    <n v="0"/>
    <s v="publishing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25"/>
    <n v="50"/>
    <n v="1500"/>
    <s v="publishing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25"/>
    <n v="30"/>
    <n v="3000"/>
    <s v="publishing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25"/>
    <n v="75"/>
    <n v="2994"/>
    <s v="publishing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25"/>
    <n v="10"/>
    <n v="50.73"/>
    <s v="publishing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25"/>
    <n v="35"/>
    <n v="230"/>
    <s v="publishing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25"/>
    <n v="12"/>
    <n v="135.05000000000001"/>
    <s v="publishing"/>
    <s v="art books"/>
    <x v="1568"/>
    <d v="2014-12-23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25"/>
    <n v="10"/>
    <n v="0"/>
    <s v="publishing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25"/>
    <n v="49"/>
    <n v="56.92"/>
    <s v="publishing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25"/>
    <n v="24"/>
    <n v="738.5"/>
    <s v="publishing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25"/>
    <n v="118"/>
    <n v="982"/>
    <s v="publishing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25"/>
    <n v="33"/>
    <n v="981.67"/>
    <s v="publishing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25"/>
    <n v="29"/>
    <n v="489.17"/>
    <s v="publishing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25"/>
    <n v="29"/>
    <n v="83.77"/>
    <s v="publishing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25"/>
    <n v="59"/>
    <n v="293.07"/>
    <s v="publishing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25"/>
    <n v="29"/>
    <n v="1465"/>
    <s v="publishing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25"/>
    <n v="154"/>
    <n v="732.25"/>
    <s v="publishing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25"/>
    <n v="88"/>
    <n v="1462.5"/>
    <s v="publishing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25"/>
    <n v="167"/>
    <n v="0"/>
    <s v="publishing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26"/>
    <n v="291"/>
    <n v="2908"/>
    <s v="photography"/>
    <s v="places"/>
    <x v="1581"/>
    <d v="2015-12-18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26"/>
    <n v="289"/>
    <n v="963"/>
    <s v="photography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26"/>
    <n v="14"/>
    <n v="2885"/>
    <s v="photography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26"/>
    <n v="240"/>
    <n v="0"/>
    <s v="photography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26"/>
    <n v="144"/>
    <n v="239.92"/>
    <s v="photography"/>
    <s v="places"/>
    <x v="1585"/>
    <d v="2016-12-24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26"/>
    <n v="192"/>
    <n v="0"/>
    <s v="photography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26"/>
    <n v="38"/>
    <n v="2871"/>
    <s v="photography"/>
    <s v="places"/>
    <x v="1587"/>
    <d v="2014-12-12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26"/>
    <n v="556"/>
    <n v="0"/>
    <s v="photography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26"/>
    <n v="239"/>
    <n v="0"/>
    <s v="photography"/>
    <s v="places"/>
    <x v="1589"/>
    <d v="2015-10-08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26"/>
    <n v="5"/>
    <n v="1432"/>
    <s v="photography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26"/>
    <n v="20"/>
    <n v="31.05"/>
    <s v="photography"/>
    <s v="places"/>
    <x v="1591"/>
    <d v="2016-04-02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26"/>
    <n v="11424"/>
    <n v="0"/>
    <s v="photography"/>
    <s v="places"/>
    <x v="1592"/>
    <d v="2015-03-27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26"/>
    <n v="13"/>
    <n v="947.33"/>
    <s v="photography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26"/>
    <n v="284"/>
    <n v="284.2"/>
    <s v="photography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26"/>
    <n v="3"/>
    <n v="405.86"/>
    <s v="photography"/>
    <s v="places"/>
    <x v="1595"/>
    <d v="2014-06-17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26"/>
    <n v="87"/>
    <n v="945.33"/>
    <s v="photography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26"/>
    <n v="19"/>
    <n v="0"/>
    <s v="photography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26"/>
    <n v="354"/>
    <n v="2833"/>
    <s v="photography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26"/>
    <n v="566"/>
    <n v="0"/>
    <s v="photography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26"/>
    <n v="57"/>
    <n v="314.05"/>
    <s v="photography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11"/>
    <n v="113"/>
    <n v="50.41"/>
    <s v="music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11"/>
    <n v="187"/>
    <n v="87.63"/>
    <s v="music"/>
    <s v="rock"/>
    <x v="1602"/>
    <d v="2011-10-13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11"/>
    <n v="140"/>
    <n v="93.47"/>
    <s v="music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11"/>
    <n v="100"/>
    <n v="40"/>
    <s v="music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11"/>
    <n v="47"/>
    <n v="63.64"/>
    <s v="music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11"/>
    <n v="35"/>
    <n v="30.38"/>
    <s v="music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11"/>
    <n v="28"/>
    <n v="13.6"/>
    <s v="music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11"/>
    <n v="230"/>
    <n v="119.78"/>
    <s v="music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11"/>
    <n v="183"/>
    <n v="687.75"/>
    <s v="music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11"/>
    <n v="138"/>
    <n v="24.55"/>
    <s v="music"/>
    <s v="rock"/>
    <x v="1610"/>
    <d v="2012-12-14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11"/>
    <n v="343"/>
    <n v="101.7"/>
    <s v="music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11"/>
    <n v="549"/>
    <n v="249.64"/>
    <s v="music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11"/>
    <n v="274"/>
    <n v="105.19"/>
    <s v="music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11"/>
    <n v="55"/>
    <n v="35.51"/>
    <s v="music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11"/>
    <n v="34"/>
    <n v="20.07"/>
    <s v="music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11"/>
    <n v="27"/>
    <n v="17.36"/>
    <s v="music"/>
    <s v="rock"/>
    <x v="1616"/>
    <d v="2012-11-21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11"/>
    <n v="39"/>
    <n v="17.25"/>
    <s v="music"/>
    <s v="rock"/>
    <x v="1617"/>
    <d v="2013-10-3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11"/>
    <n v="182"/>
    <n v="100.93"/>
    <s v="music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11"/>
    <n v="181"/>
    <n v="118.09"/>
    <s v="music"/>
    <s v="rock"/>
    <x v="1619"/>
    <d v="2014-09-14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11"/>
    <n v="271"/>
    <n v="159.59"/>
    <s v="music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11"/>
    <n v="54"/>
    <n v="73.239999999999995"/>
    <s v="music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11"/>
    <n v="39"/>
    <n v="41.63"/>
    <s v="music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11"/>
    <n v="361"/>
    <n v="150.28"/>
    <s v="music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11"/>
    <n v="270"/>
    <n v="108"/>
    <s v="music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11"/>
    <n v="36"/>
    <n v="25.96"/>
    <s v="music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11"/>
    <n v="34"/>
    <n v="25"/>
    <s v="music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11"/>
    <n v="135"/>
    <n v="70.87"/>
    <s v="music"/>
    <s v="rock"/>
    <x v="1627"/>
    <d v="2012-11-25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11"/>
    <n v="67"/>
    <n v="30.57"/>
    <s v="music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11"/>
    <n v="45"/>
    <n v="32.79"/>
    <s v="music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11"/>
    <n v="67"/>
    <n v="21.28"/>
    <s v="music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11"/>
    <n v="27"/>
    <n v="20.16"/>
    <s v="music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11"/>
    <n v="67"/>
    <n v="56.81"/>
    <s v="music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11"/>
    <n v="27"/>
    <n v="46.03"/>
    <s v="music"/>
    <s v="rock"/>
    <x v="1633"/>
    <d v="2012-01-15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11"/>
    <n v="133"/>
    <n v="83.41"/>
    <s v="music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11"/>
    <n v="133"/>
    <n v="71.97"/>
    <s v="music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11"/>
    <n v="59"/>
    <n v="30.47"/>
    <s v="music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11"/>
    <n v="530"/>
    <n v="176.67"/>
    <s v="music"/>
    <s v="rock"/>
    <x v="1637"/>
    <d v="2009-12-30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11"/>
    <n v="265"/>
    <n v="98.02"/>
    <s v="music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11"/>
    <n v="146"/>
    <n v="138.74"/>
    <s v="music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11"/>
    <n v="659"/>
    <n v="155"/>
    <s v="music"/>
    <s v="rock"/>
    <x v="1640"/>
    <d v="2010-08-02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27"/>
    <n v="105"/>
    <n v="101.15"/>
    <s v="music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27"/>
    <n v="219"/>
    <n v="93.93"/>
    <s v="music"/>
    <s v="pop"/>
    <x v="1642"/>
    <d v="2011-06-13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27"/>
    <n v="53"/>
    <n v="71.08"/>
    <s v="music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27"/>
    <n v="26"/>
    <n v="20.47"/>
    <s v="music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27"/>
    <n v="52"/>
    <n v="261.8"/>
    <s v="music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27"/>
    <n v="131"/>
    <n v="31.52"/>
    <s v="music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27"/>
    <n v="52"/>
    <n v="56.85"/>
    <s v="music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27"/>
    <n v="113"/>
    <n v="28.99"/>
    <s v="music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27"/>
    <n v="69"/>
    <n v="32.200000000000003"/>
    <s v="music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27"/>
    <n v="130"/>
    <n v="81.5"/>
    <s v="music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27"/>
    <n v="130"/>
    <n v="130.35"/>
    <s v="music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27"/>
    <n v="58"/>
    <n v="37.229999999999997"/>
    <s v="music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27"/>
    <n v="52"/>
    <n v="15.51"/>
    <s v="music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27"/>
    <n v="236"/>
    <n v="76.47"/>
    <s v="music"/>
    <s v="pop"/>
    <x v="1654"/>
    <d v="2012-04-17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27"/>
    <n v="173"/>
    <n v="54.17"/>
    <s v="music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27"/>
    <n v="35"/>
    <n v="54.17"/>
    <s v="music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27"/>
    <n v="10"/>
    <n v="11.76"/>
    <s v="music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27"/>
    <n v="43"/>
    <n v="24.26"/>
    <s v="music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27"/>
    <n v="519"/>
    <n v="57.64"/>
    <s v="music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27"/>
    <n v="3231"/>
    <n v="71.81"/>
    <s v="music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27"/>
    <n v="33"/>
    <n v="25.59"/>
    <s v="music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27"/>
    <n v="32"/>
    <n v="41.61"/>
    <s v="music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27"/>
    <n v="258"/>
    <n v="80.5"/>
    <s v="music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27"/>
    <n v="103"/>
    <n v="28.93"/>
    <s v="music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27"/>
    <n v="73"/>
    <n v="27.62"/>
    <s v="music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27"/>
    <n v="103"/>
    <n v="26.21"/>
    <s v="music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27"/>
    <n v="75"/>
    <n v="31.28"/>
    <s v="music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27"/>
    <n v="32"/>
    <n v="22.11"/>
    <s v="music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27"/>
    <n v="128"/>
    <n v="49.33"/>
    <s v="music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27"/>
    <n v="256"/>
    <n v="111.3"/>
    <s v="music"/>
    <s v="pop"/>
    <x v="1670"/>
    <d v="2010-07-04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27"/>
    <n v="128"/>
    <n v="33.25"/>
    <s v="music"/>
    <s v="pop"/>
    <x v="1671"/>
    <d v="2016-07-3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27"/>
    <n v="151"/>
    <n v="52.24"/>
    <s v="music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27"/>
    <n v="122"/>
    <n v="43.39"/>
    <s v="music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27"/>
    <n v="51"/>
    <n v="22.61"/>
    <s v="music"/>
    <s v="pop"/>
    <x v="1674"/>
    <d v="2016-08-17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27"/>
    <n v="256"/>
    <n v="75.150000000000006"/>
    <s v="music"/>
    <s v="pop"/>
    <x v="1675"/>
    <d v="2011-10-15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27"/>
    <n v="85"/>
    <n v="60.71"/>
    <s v="music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27"/>
    <n v="43"/>
    <n v="60.71"/>
    <s v="music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27"/>
    <n v="170"/>
    <n v="52.04"/>
    <s v="music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27"/>
    <n v="127"/>
    <n v="45.52"/>
    <s v="music"/>
    <s v="pop"/>
    <x v="1679"/>
    <d v="2011-07-21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27"/>
    <n v="255"/>
    <n v="101.91"/>
    <s v="music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28"/>
    <n v="4"/>
    <n v="2.88"/>
    <s v="music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28"/>
    <n v="42"/>
    <n v="0"/>
    <s v="music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28"/>
    <n v="72"/>
    <n v="253.7"/>
    <s v="music"/>
    <s v="faith"/>
    <x v="1683"/>
    <d v="2017-04-06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28"/>
    <n v="32"/>
    <n v="25.1"/>
    <s v="music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28"/>
    <n v="724"/>
    <n v="169"/>
    <s v="music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28"/>
    <n v="51"/>
    <n v="2532"/>
    <s v="music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28"/>
    <n v="25"/>
    <n v="64.77"/>
    <s v="music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28"/>
    <n v="63"/>
    <n v="360.71"/>
    <s v="music"/>
    <s v="faith"/>
    <x v="1688"/>
    <d v="2017-04-08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28"/>
    <n v="105"/>
    <n v="180.29"/>
    <s v="music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28"/>
    <n v="101"/>
    <n v="229.18"/>
    <s v="music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28"/>
    <n v="8"/>
    <n v="66.34"/>
    <s v="music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28"/>
    <n v="50"/>
    <n v="168"/>
    <s v="music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28"/>
    <n v="84"/>
    <n v="315"/>
    <s v="music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28"/>
    <n v="25"/>
    <n v="2512"/>
    <s v="music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28"/>
    <n v="21"/>
    <n v="109.18"/>
    <s v="music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28"/>
    <n v="1"/>
    <n v="0"/>
    <s v="music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28"/>
    <n v="20"/>
    <n v="113.91"/>
    <s v="music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28"/>
    <n v="2"/>
    <n v="0"/>
    <s v="music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28"/>
    <n v="49"/>
    <n v="625.75"/>
    <s v="music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28"/>
    <n v="13"/>
    <n v="31.68"/>
    <s v="music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28"/>
    <n v="50"/>
    <n v="1250.5"/>
    <s v="music"/>
    <s v="faith"/>
    <x v="1701"/>
    <d v="2015-01-14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28"/>
    <n v="15"/>
    <n v="2501"/>
    <s v="music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28"/>
    <n v="50"/>
    <n v="1250.1300000000001"/>
    <s v="music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28"/>
    <n v="125"/>
    <n v="227.27"/>
    <s v="music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28"/>
    <n v="125"/>
    <n v="0"/>
    <s v="music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28"/>
    <n v="45"/>
    <n v="0"/>
    <s v="music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28"/>
    <n v="50"/>
    <n v="277.77999999999997"/>
    <s v="music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28"/>
    <n v="36"/>
    <n v="0"/>
    <s v="music"/>
    <s v="faith"/>
    <x v="1708"/>
    <d v="2016-04-30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28"/>
    <n v="143"/>
    <n v="625"/>
    <s v="music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28"/>
    <n v="50"/>
    <n v="2500"/>
    <s v="music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28"/>
    <n v="25"/>
    <n v="1250"/>
    <s v="music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28"/>
    <n v="50"/>
    <n v="0"/>
    <s v="music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28"/>
    <n v="83"/>
    <n v="2485"/>
    <s v="music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28"/>
    <n v="10"/>
    <n v="146.12"/>
    <s v="music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28"/>
    <n v="50"/>
    <n v="1242"/>
    <s v="music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28"/>
    <n v="124"/>
    <n v="825.33"/>
    <s v="music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28"/>
    <n v="76"/>
    <n v="60.2"/>
    <s v="music"/>
    <s v="faith"/>
    <x v="1717"/>
    <d v="2016-04-20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28"/>
    <n v="7"/>
    <n v="1228.33"/>
    <s v="music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28"/>
    <n v="61"/>
    <n v="817"/>
    <s v="music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28"/>
    <n v="61"/>
    <n v="305.63"/>
    <s v="music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28"/>
    <n v="48"/>
    <n v="0"/>
    <s v="music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28"/>
    <n v="84"/>
    <n v="2412.02"/>
    <s v="music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28"/>
    <n v="24"/>
    <n v="803.33"/>
    <s v="music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28"/>
    <n v="40"/>
    <n v="601.25"/>
    <s v="music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28"/>
    <n v="44"/>
    <n v="267.22000000000003"/>
    <s v="music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28"/>
    <n v="37"/>
    <n v="150.31"/>
    <s v="music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28"/>
    <n v="80"/>
    <n v="2400"/>
    <s v="music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28"/>
    <n v="192"/>
    <n v="342.86"/>
    <s v="music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28"/>
    <n v="24"/>
    <n v="0"/>
    <s v="music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28"/>
    <n v="80"/>
    <n v="0"/>
    <s v="music"/>
    <s v="faith"/>
    <x v="1730"/>
    <d v="2015-10-24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28"/>
    <n v="239"/>
    <n v="0"/>
    <s v="music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28"/>
    <n v="60"/>
    <n v="0"/>
    <s v="music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28"/>
    <n v="24"/>
    <n v="0"/>
    <s v="music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28"/>
    <n v="53"/>
    <n v="2370"/>
    <s v="music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28"/>
    <n v="237"/>
    <n v="1185"/>
    <s v="music"/>
    <s v="faith"/>
    <x v="1735"/>
    <d v="2016-08-06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28"/>
    <n v="79"/>
    <n v="2366"/>
    <s v="music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28"/>
    <n v="59"/>
    <n v="157.53"/>
    <s v="music"/>
    <s v="faith"/>
    <x v="1737"/>
    <d v="2015-07-19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28"/>
    <n v="47"/>
    <n v="2361"/>
    <s v="music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28"/>
    <n v="236"/>
    <n v="2360.3200000000002"/>
    <s v="music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28"/>
    <n v="79"/>
    <n v="0"/>
    <s v="music"/>
    <s v="faith"/>
    <x v="1740"/>
    <d v="2015-07-15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20"/>
    <n v="196"/>
    <n v="45.29"/>
    <s v="photography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20"/>
    <n v="118"/>
    <n v="69.260000000000005"/>
    <s v="photography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20"/>
    <n v="39"/>
    <n v="35.15"/>
    <s v="photography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20"/>
    <n v="43"/>
    <n v="33.5"/>
    <s v="photography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20"/>
    <n v="33"/>
    <n v="26.29"/>
    <s v="photography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20"/>
    <n v="16"/>
    <n v="21.87"/>
    <s v="photography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20"/>
    <n v="26"/>
    <n v="14.69"/>
    <s v="photography"/>
    <s v="photobooks"/>
    <x v="1747"/>
    <d v="2015-11-12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20"/>
    <n v="5"/>
    <n v="12.9"/>
    <s v="photography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20"/>
    <n v="23"/>
    <n v="17.809999999999999"/>
    <s v="photography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20"/>
    <n v="47"/>
    <n v="18.649999999999999"/>
    <s v="photography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20"/>
    <n v="23"/>
    <n v="38.11"/>
    <s v="photography"/>
    <s v="photobooks"/>
    <x v="1751"/>
    <d v="2015-03-18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20"/>
    <n v="194"/>
    <n v="25.83"/>
    <s v="photography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20"/>
    <n v="15"/>
    <n v="66.31"/>
    <s v="photography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20"/>
    <n v="27"/>
    <n v="25.77"/>
    <s v="photography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20"/>
    <n v="9244"/>
    <n v="577.75"/>
    <s v="photography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20"/>
    <n v="42"/>
    <n v="19.21"/>
    <s v="photography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20"/>
    <n v="46"/>
    <n v="164.29"/>
    <s v="photography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20"/>
    <n v="230"/>
    <n v="85.19"/>
    <s v="photography"/>
    <s v="photobooks"/>
    <x v="1758"/>
    <d v="2016-07-13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20"/>
    <n v="46"/>
    <n v="46.92"/>
    <s v="photography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20"/>
    <n v="46"/>
    <n v="22.53"/>
    <s v="photography"/>
    <s v="photobooks"/>
    <x v="1760"/>
    <d v="2016-02-24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20"/>
    <n v="2296"/>
    <n v="765.33"/>
    <s v="photography"/>
    <s v="photobooks"/>
    <x v="1761"/>
    <d v="2015-09-11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20"/>
    <n v="2291"/>
    <n v="91.64"/>
    <s v="photography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20"/>
    <n v="19"/>
    <n v="19.41"/>
    <s v="photography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20"/>
    <n v="21"/>
    <n v="58.64"/>
    <s v="photography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20"/>
    <n v="18"/>
    <n v="22.19"/>
    <s v="photography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20"/>
    <n v="152"/>
    <n v="0"/>
    <s v="photography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20"/>
    <n v="46"/>
    <n v="58.46"/>
    <s v="photography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20"/>
    <n v="45"/>
    <n v="151.36000000000001"/>
    <s v="photography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20"/>
    <n v="6"/>
    <n v="102.95"/>
    <s v="photography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20"/>
    <n v="9"/>
    <n v="24.53"/>
    <s v="photography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20"/>
    <n v="54"/>
    <n v="89.96"/>
    <s v="photography"/>
    <s v="photobooks"/>
    <x v="1771"/>
    <d v="2014-10-22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20"/>
    <n v="41"/>
    <n v="118.16"/>
    <s v="photography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20"/>
    <n v="7"/>
    <n v="117.42"/>
    <s v="photography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20"/>
    <n v="89"/>
    <n v="171.57"/>
    <s v="photography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20"/>
    <n v="7"/>
    <n v="17.98"/>
    <s v="photography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20"/>
    <n v="44"/>
    <n v="555.5"/>
    <s v="photography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20"/>
    <n v="46"/>
    <n v="222.2"/>
    <s v="photography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20"/>
    <n v="4"/>
    <n v="147.66999999999999"/>
    <s v="photography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20"/>
    <n v="20"/>
    <n v="58.16"/>
    <s v="photography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20"/>
    <n v="7"/>
    <n v="14.54"/>
    <s v="photography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20"/>
    <n v="40"/>
    <n v="91.83"/>
    <s v="photography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20"/>
    <n v="6"/>
    <n v="28.97"/>
    <s v="photography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20"/>
    <n v="6"/>
    <n v="11.89"/>
    <s v="photography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20"/>
    <n v="44"/>
    <n v="66.61"/>
    <s v="photography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20"/>
    <n v="9"/>
    <n v="20.329999999999998"/>
    <s v="photography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20"/>
    <n v="116"/>
    <n v="75.69"/>
    <s v="photography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20"/>
    <n v="22"/>
    <n v="91.38"/>
    <s v="photography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20"/>
    <n v="40"/>
    <n v="547.75"/>
    <s v="photography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20"/>
    <n v="27"/>
    <n v="547.75"/>
    <s v="photography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20"/>
    <n v="7"/>
    <n v="145.47"/>
    <s v="photography"/>
    <s v="photobooks"/>
    <x v="1790"/>
    <d v="2015-02-04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20"/>
    <n v="73"/>
    <n v="545.5"/>
    <s v="photography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20"/>
    <n v="9"/>
    <n v="15.68"/>
    <s v="photography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20"/>
    <n v="73"/>
    <n v="1087.5"/>
    <s v="photography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20"/>
    <n v="24"/>
    <n v="120.61"/>
    <s v="photography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20"/>
    <n v="8"/>
    <n v="26.68"/>
    <s v="photography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20"/>
    <n v="11"/>
    <n v="25.12"/>
    <s v="photography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20"/>
    <n v="22"/>
    <n v="15.42"/>
    <s v="photography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20"/>
    <n v="13"/>
    <n v="58.27"/>
    <s v="photography"/>
    <s v="photobooks"/>
    <x v="1798"/>
    <d v="2016-02-03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20"/>
    <n v="54"/>
    <n v="359.17"/>
    <s v="photography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20"/>
    <n v="5"/>
    <n v="19.07"/>
    <s v="photography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20"/>
    <n v="13"/>
    <n v="58.16"/>
    <s v="photography"/>
    <s v="photobooks"/>
    <x v="1801"/>
    <d v="2015-12-14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20"/>
    <n v="61"/>
    <n v="119.56"/>
    <s v="photography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20"/>
    <n v="12"/>
    <n v="28.67"/>
    <s v="photography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20"/>
    <n v="14"/>
    <n v="41.29"/>
    <s v="photography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20"/>
    <n v="10"/>
    <n v="17.579999999999998"/>
    <s v="photography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20"/>
    <n v="11"/>
    <n v="268.13"/>
    <s v="photography"/>
    <s v="photobooks"/>
    <x v="1806"/>
    <d v="2014-09-29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20"/>
    <n v="43"/>
    <n v="268.04000000000002"/>
    <s v="photography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20"/>
    <n v="8"/>
    <n v="22.32"/>
    <s v="photography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20"/>
    <n v="61"/>
    <n v="238"/>
    <s v="photography"/>
    <s v="photobooks"/>
    <x v="1809"/>
    <d v="2015-02-28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20"/>
    <n v="476"/>
    <n v="1070.5"/>
    <s v="photography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20"/>
    <n v="4"/>
    <n v="82.31"/>
    <s v="photography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20"/>
    <n v="33"/>
    <n v="93.04"/>
    <s v="photography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20"/>
    <n v="24"/>
    <n v="0"/>
    <s v="photography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20"/>
    <n v="18"/>
    <n v="15.23"/>
    <s v="photography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20"/>
    <n v="71"/>
    <n v="0"/>
    <s v="photography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20"/>
    <n v="9"/>
    <n v="355"/>
    <s v="photography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20"/>
    <n v="12"/>
    <n v="21.29"/>
    <s v="photography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20"/>
    <n v="14"/>
    <n v="0"/>
    <s v="photography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20"/>
    <n v="177"/>
    <n v="530"/>
    <s v="photography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20"/>
    <n v="8"/>
    <n v="264.38"/>
    <s v="photography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11"/>
    <n v="85"/>
    <n v="37.07"/>
    <s v="music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11"/>
    <n v="704"/>
    <n v="192.09"/>
    <s v="music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11"/>
    <n v="302"/>
    <n v="63.95"/>
    <s v="music"/>
    <s v="rock"/>
    <x v="1823"/>
    <d v="2012-10-23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11"/>
    <n v="70"/>
    <n v="52.75"/>
    <s v="music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11"/>
    <n v="105"/>
    <n v="42.14"/>
    <s v="music"/>
    <s v="rock"/>
    <x v="1825"/>
    <d v="2013-07-10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11"/>
    <n v="105"/>
    <n v="55.34"/>
    <s v="music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11"/>
    <n v="26"/>
    <n v="21.9"/>
    <s v="music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11"/>
    <n v="11"/>
    <n v="43.79"/>
    <s v="music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11"/>
    <n v="140"/>
    <n v="63.67"/>
    <s v="music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11"/>
    <n v="14"/>
    <n v="9.2899999999999991"/>
    <s v="music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11"/>
    <n v="210"/>
    <n v="150"/>
    <s v="music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11"/>
    <n v="600"/>
    <n v="105"/>
    <s v="music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11"/>
    <n v="525"/>
    <n v="84"/>
    <s v="music"/>
    <s v="rock"/>
    <x v="1833"/>
    <d v="2013-03-01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11"/>
    <n v="21"/>
    <n v="23.28"/>
    <s v="music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11"/>
    <n v="419"/>
    <n v="190.45"/>
    <s v="music"/>
    <s v="rock"/>
    <x v="1835"/>
    <d v="2016-03-30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11"/>
    <n v="42"/>
    <n v="38.049999999999997"/>
    <s v="music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11"/>
    <n v="348"/>
    <n v="69.569999999999993"/>
    <s v="music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11"/>
    <n v="209"/>
    <n v="74.5"/>
    <s v="music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11"/>
    <n v="208"/>
    <n v="46.27"/>
    <s v="music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11"/>
    <n v="231"/>
    <n v="160"/>
    <s v="music"/>
    <s v="rock"/>
    <x v="1840"/>
    <d v="2013-05-06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11"/>
    <n v="104"/>
    <n v="51.9"/>
    <s v="music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11"/>
    <n v="104"/>
    <n v="98.86"/>
    <s v="music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11"/>
    <n v="21"/>
    <n v="15.49"/>
    <s v="music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11"/>
    <n v="138"/>
    <n v="103.65"/>
    <s v="music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11"/>
    <n v="207"/>
    <n v="108.97"/>
    <s v="music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11"/>
    <n v="14"/>
    <n v="9.9"/>
    <s v="music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11"/>
    <n v="83"/>
    <n v="54.47"/>
    <s v="music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11"/>
    <n v="69"/>
    <n v="86.04"/>
    <s v="music"/>
    <s v="rock"/>
    <x v="1848"/>
    <d v="2011-07-30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11"/>
    <n v="688"/>
    <n v="258.13"/>
    <s v="music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11"/>
    <n v="23"/>
    <n v="11.53"/>
    <s v="music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11"/>
    <n v="158"/>
    <n v="79.23"/>
    <s v="music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11"/>
    <n v="14"/>
    <n v="15.73"/>
    <s v="music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11"/>
    <n v="257"/>
    <n v="147.07"/>
    <s v="music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11"/>
    <n v="14"/>
    <n v="11.82"/>
    <s v="music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11"/>
    <n v="23"/>
    <n v="10.76"/>
    <s v="music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11"/>
    <n v="103"/>
    <n v="54.08"/>
    <s v="music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11"/>
    <n v="68"/>
    <n v="93.32"/>
    <s v="music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11"/>
    <n v="37"/>
    <n v="13.78"/>
    <s v="music"/>
    <s v="rock"/>
    <x v="1858"/>
    <d v="2011-12-15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11"/>
    <n v="68"/>
    <n v="36.64"/>
    <s v="music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11"/>
    <n v="273"/>
    <n v="107.89"/>
    <s v="music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18"/>
    <n v="1"/>
    <n v="0"/>
    <s v="games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18"/>
    <n v="11"/>
    <n v="128.13"/>
    <s v="games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18"/>
    <n v="82"/>
    <n v="1025"/>
    <s v="games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18"/>
    <n v="31"/>
    <n v="42.65"/>
    <s v="games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18"/>
    <n v="2"/>
    <n v="1021"/>
    <s v="games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18"/>
    <n v="8"/>
    <n v="1020.5"/>
    <s v="games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18"/>
    <n v="10"/>
    <n v="2035.05"/>
    <s v="games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18"/>
    <n v="8"/>
    <n v="119.71"/>
    <s v="games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18"/>
    <n v="20"/>
    <n v="0"/>
    <s v="games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18"/>
    <n v="58"/>
    <n v="184.82"/>
    <s v="games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18"/>
    <n v="31"/>
    <n v="21.38"/>
    <s v="games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18"/>
    <n v="10"/>
    <n v="156.15"/>
    <s v="games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18"/>
    <n v="25"/>
    <n v="1015"/>
    <s v="games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18"/>
    <n v="1"/>
    <n v="1014"/>
    <s v="games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18"/>
    <n v="20"/>
    <n v="675.67"/>
    <s v="games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18"/>
    <n v="724"/>
    <n v="0"/>
    <s v="games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18"/>
    <n v="3375"/>
    <n v="0"/>
    <s v="games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18"/>
    <n v="25"/>
    <n v="0"/>
    <s v="games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18"/>
    <n v="41"/>
    <n v="1012.5"/>
    <s v="games"/>
    <s v="mobile games"/>
    <x v="1879"/>
    <d v="2016-03-13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18"/>
    <n v="41"/>
    <n v="84.38"/>
    <s v="games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14"/>
    <n v="101"/>
    <n v="28.86"/>
    <s v="music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14"/>
    <n v="60"/>
    <n v="24.94"/>
    <s v="music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14"/>
    <n v="202"/>
    <n v="63.13"/>
    <s v="music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14"/>
    <n v="202"/>
    <n v="77.69"/>
    <s v="music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14"/>
    <n v="44"/>
    <n v="19.239999999999998"/>
    <s v="music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14"/>
    <n v="168"/>
    <n v="69.66"/>
    <s v="music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14"/>
    <n v="67"/>
    <n v="251.88"/>
    <s v="music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14"/>
    <n v="81"/>
    <n v="22.64"/>
    <s v="music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14"/>
    <n v="101"/>
    <n v="45.8"/>
    <s v="music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14"/>
    <n v="17"/>
    <n v="8.19"/>
    <s v="music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14"/>
    <n v="20"/>
    <n v="16.79"/>
    <s v="music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14"/>
    <n v="403"/>
    <n v="77.44"/>
    <s v="music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14"/>
    <n v="80"/>
    <n v="44.67"/>
    <s v="music"/>
    <s v="indie rock"/>
    <x v="1893"/>
    <d v="2011-04-15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14"/>
    <n v="201"/>
    <n v="100.5"/>
    <s v="music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14"/>
    <n v="22"/>
    <n v="42.7"/>
    <s v="music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14"/>
    <n v="445"/>
    <n v="154.22999999999999"/>
    <s v="music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14"/>
    <n v="32"/>
    <n v="10.96"/>
    <s v="music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14"/>
    <n v="201"/>
    <n v="95.48"/>
    <s v="music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14"/>
    <n v="223"/>
    <n v="47.74"/>
    <s v="music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14"/>
    <n v="80"/>
    <n v="37.11"/>
    <s v="music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9"/>
    <n v="2"/>
    <n v="80.16"/>
    <s v="technology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9"/>
    <n v="200"/>
    <n v="667.41"/>
    <s v="technology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9"/>
    <n v="67"/>
    <n v="48.8"/>
    <s v="technology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9"/>
    <n v="4"/>
    <n v="1000.5"/>
    <s v="technology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9"/>
    <n v="8"/>
    <n v="500.17"/>
    <s v="technology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9"/>
    <n v="4"/>
    <n v="20.2"/>
    <s v="technology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9"/>
    <n v="7"/>
    <n v="500"/>
    <s v="technology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9"/>
    <n v="8"/>
    <n v="500"/>
    <s v="technology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9"/>
    <n v="6"/>
    <n v="52.63"/>
    <s v="technology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9"/>
    <n v="2"/>
    <n v="7.02"/>
    <s v="technology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9"/>
    <n v="5"/>
    <n v="2000"/>
    <s v="technology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9"/>
    <n v="40"/>
    <n v="47.62"/>
    <s v="technology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9"/>
    <n v="4"/>
    <n v="76.92"/>
    <s v="technology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9"/>
    <n v="300"/>
    <n v="1000"/>
    <s v="technology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9"/>
    <n v="400"/>
    <n v="500"/>
    <s v="technology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9"/>
    <n v="10"/>
    <n v="333.33"/>
    <s v="technology"/>
    <s v="gadgets"/>
    <x v="1916"/>
    <d v="2016-11-06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9"/>
    <n v="1"/>
    <n v="28.57"/>
    <s v="technology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9"/>
    <n v="8"/>
    <n v="222.22"/>
    <s v="technology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9"/>
    <n v="399"/>
    <n v="249.13"/>
    <s v="technology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9"/>
    <n v="20"/>
    <n v="18.93"/>
    <s v="technology"/>
    <s v="gadgets"/>
    <x v="1920"/>
    <d v="2015-10-20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14"/>
    <n v="132"/>
    <n v="52.16"/>
    <s v="music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14"/>
    <n v="98"/>
    <n v="30.75"/>
    <s v="music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14"/>
    <n v="1574"/>
    <n v="151.31"/>
    <s v="music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14"/>
    <n v="65"/>
    <n v="59.24"/>
    <s v="music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14"/>
    <n v="130"/>
    <n v="37.5"/>
    <s v="music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14"/>
    <n v="129"/>
    <n v="18.14"/>
    <s v="music"/>
    <s v="indie rock"/>
    <x v="1926"/>
    <d v="2010-11-01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14"/>
    <n v="323"/>
    <n v="176.36"/>
    <s v="music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14"/>
    <n v="76"/>
    <n v="56.97"/>
    <s v="music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14"/>
    <n v="60"/>
    <n v="25.6"/>
    <s v="music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14"/>
    <n v="192"/>
    <n v="73.849999999999994"/>
    <s v="music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14"/>
    <n v="96"/>
    <n v="38.36"/>
    <s v="music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14"/>
    <n v="36"/>
    <n v="23.91"/>
    <s v="music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14"/>
    <n v="32"/>
    <n v="17.36"/>
    <s v="music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14"/>
    <n v="38"/>
    <n v="24.78"/>
    <s v="music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14"/>
    <n v="76"/>
    <n v="37.94"/>
    <s v="music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14"/>
    <n v="25"/>
    <n v="13.02"/>
    <s v="music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14"/>
    <n v="314"/>
    <n v="64.97"/>
    <s v="music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14"/>
    <n v="13"/>
    <n v="16.52"/>
    <s v="music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14"/>
    <n v="19"/>
    <n v="19.55"/>
    <s v="music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14"/>
    <n v="289"/>
    <n v="60.55"/>
    <s v="music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30"/>
    <n v="1"/>
    <n v="0.38"/>
    <s v="technology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30"/>
    <n v="31"/>
    <n v="19.75"/>
    <s v="technology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30"/>
    <n v="19"/>
    <n v="0.76"/>
    <s v="technology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30"/>
    <n v="5"/>
    <n v="1.05"/>
    <s v="technology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30"/>
    <n v="2"/>
    <n v="2.75"/>
    <s v="technology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30"/>
    <n v="25"/>
    <n v="26.67"/>
    <s v="technology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30"/>
    <n v="233"/>
    <n v="81.17"/>
    <s v="technology"/>
    <s v="hardware"/>
    <x v="1947"/>
    <d v="2009-11-22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30"/>
    <n v="2"/>
    <n v="0.44"/>
    <s v="technology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30"/>
    <n v="4"/>
    <n v="1.97"/>
    <s v="technology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30"/>
    <n v="4"/>
    <n v="0.99"/>
    <s v="technology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30"/>
    <n v="4"/>
    <n v="2.23"/>
    <s v="technology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30"/>
    <n v="5"/>
    <n v="2.72"/>
    <s v="technology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30"/>
    <n v="12"/>
    <n v="12.52"/>
    <s v="technology"/>
    <s v="hardware"/>
    <x v="1953"/>
    <d v="2012-03-01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30"/>
    <n v="4"/>
    <n v="4.43"/>
    <s v="technology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30"/>
    <n v="4"/>
    <n v="6.33"/>
    <s v="technology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30"/>
    <n v="3"/>
    <n v="5.0199999999999996"/>
    <s v="technology"/>
    <s v="hardware"/>
    <x v="1956"/>
    <d v="2015-04-17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30"/>
    <n v="6"/>
    <n v="2.77"/>
    <s v="technology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30"/>
    <n v="26"/>
    <n v="1.35"/>
    <s v="technology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30"/>
    <n v="18"/>
    <n v="4.3099999999999996"/>
    <s v="technology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30"/>
    <n v="3"/>
    <n v="55.33"/>
    <s v="technology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30"/>
    <n v="18"/>
    <n v="1.1200000000000001"/>
    <s v="technology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30"/>
    <n v="18"/>
    <n v="5.95"/>
    <s v="technology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30"/>
    <n v="10"/>
    <n v="8.8800000000000008"/>
    <s v="technology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30"/>
    <n v="2"/>
    <n v="1.41"/>
    <s v="technology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30"/>
    <n v="36"/>
    <n v="17.52"/>
    <s v="technology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30"/>
    <n v="2"/>
    <n v="1.19"/>
    <s v="technology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30"/>
    <n v="9"/>
    <n v="4.4400000000000004"/>
    <s v="technology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30"/>
    <n v="4"/>
    <n v="3.53"/>
    <s v="technology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30"/>
    <n v="9"/>
    <n v="0.95"/>
    <s v="technology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30"/>
    <n v="36"/>
    <n v="2.5499999999999998"/>
    <s v="technology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30"/>
    <n v="0"/>
    <n v="0.46"/>
    <s v="technology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30"/>
    <n v="71"/>
    <n v="7.5"/>
    <s v="technology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30"/>
    <n v="1"/>
    <n v="0.87"/>
    <s v="technology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30"/>
    <n v="9"/>
    <n v="4.43"/>
    <s v="technology"/>
    <s v="hardware"/>
    <x v="1974"/>
    <d v="2013-08-18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30"/>
    <n v="11"/>
    <n v="7.02"/>
    <s v="technology"/>
    <s v="hardware"/>
    <x v="1975"/>
    <d v="2013-03-09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30"/>
    <n v="44"/>
    <n v="3.75"/>
    <s v="technology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30"/>
    <n v="4"/>
    <n v="2.16"/>
    <s v="technology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30"/>
    <n v="4"/>
    <n v="4.57"/>
    <s v="technology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30"/>
    <n v="1"/>
    <n v="2.1800000000000002"/>
    <s v="technology"/>
    <s v="hardware"/>
    <x v="1979"/>
    <d v="2015-11-18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30"/>
    <n v="4"/>
    <n v="0.91"/>
    <s v="technology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31"/>
    <n v="24"/>
    <n v="147.25"/>
    <s v="photography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31"/>
    <n v="1"/>
    <n v="0"/>
    <s v="photography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31"/>
    <n v="5"/>
    <n v="110.13"/>
    <s v="photography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31"/>
    <n v="12"/>
    <n v="251.14"/>
    <s v="photography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31"/>
    <n v="110"/>
    <n v="438.75"/>
    <s v="photography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31"/>
    <n v="88"/>
    <n v="1751"/>
    <s v="photography"/>
    <s v="people"/>
    <x v="1986"/>
    <d v="2016-03-13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31"/>
    <n v="32"/>
    <n v="62.5"/>
    <s v="photography"/>
    <s v="people"/>
    <x v="1987"/>
    <d v="2015-02-28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31"/>
    <n v="29"/>
    <n v="1748"/>
    <s v="photography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31"/>
    <n v="35"/>
    <n v="1742"/>
    <s v="photography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31"/>
    <n v="58"/>
    <n v="347.8"/>
    <s v="photography"/>
    <s v="people"/>
    <x v="1990"/>
    <d v="2016-02-12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31"/>
    <n v="86"/>
    <n v="576.02"/>
    <s v="photography"/>
    <s v="people"/>
    <x v="1991"/>
    <d v="2015-07-02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31"/>
    <n v="115"/>
    <n v="860"/>
    <s v="photography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31"/>
    <n v="86"/>
    <n v="0"/>
    <s v="photography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31"/>
    <n v="53"/>
    <n v="0"/>
    <s v="photography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31"/>
    <n v="171"/>
    <n v="569"/>
    <s v="photography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31"/>
    <n v="1"/>
    <n v="0"/>
    <s v="photography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31"/>
    <n v="26"/>
    <n v="0"/>
    <s v="photography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31"/>
    <n v="68"/>
    <n v="566.66999999999996"/>
    <s v="photography"/>
    <s v="people"/>
    <x v="1998"/>
    <d v="2014-07-3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31"/>
    <n v="5"/>
    <n v="242.86"/>
    <s v="photography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31"/>
    <n v="34"/>
    <n v="67.92"/>
    <s v="photography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30"/>
    <n v="3"/>
    <n v="1.04"/>
    <s v="technology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30"/>
    <n v="3"/>
    <n v="1.23"/>
    <s v="technology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30"/>
    <n v="338"/>
    <n v="99.47"/>
    <s v="technology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30"/>
    <n v="3"/>
    <n v="4.7699999999999996"/>
    <s v="technology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30"/>
    <n v="6"/>
    <n v="8.83"/>
    <s v="technology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30"/>
    <n v="3"/>
    <n v="5.56"/>
    <s v="technology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30"/>
    <n v="17"/>
    <n v="12.31"/>
    <s v="technology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30"/>
    <n v="107"/>
    <n v="40.9"/>
    <s v="technology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30"/>
    <n v="3"/>
    <n v="4.2"/>
    <s v="technology"/>
    <s v="hardware"/>
    <x v="2009"/>
    <d v="2016-11-22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30"/>
    <n v="6"/>
    <n v="0.96"/>
    <s v="technology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30"/>
    <n v="3"/>
    <n v="1.72"/>
    <s v="technology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30"/>
    <n v="33"/>
    <n v="9.1"/>
    <s v="technology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30"/>
    <n v="1"/>
    <n v="0.36"/>
    <s v="technology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30"/>
    <n v="6"/>
    <n v="0.06"/>
    <s v="technology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30"/>
    <n v="23"/>
    <n v="10.25"/>
    <s v="technology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30"/>
    <n v="17"/>
    <n v="3.47"/>
    <s v="technology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30"/>
    <n v="7"/>
    <n v="3.89"/>
    <s v="technology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30"/>
    <n v="3"/>
    <n v="3.68"/>
    <s v="technology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30"/>
    <n v="4"/>
    <n v="0.93"/>
    <s v="technology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30"/>
    <n v="110"/>
    <n v="13.53"/>
    <s v="technology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30"/>
    <n v="33"/>
    <n v="17.38"/>
    <s v="technology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30"/>
    <n v="2"/>
    <n v="5.08"/>
    <s v="technology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30"/>
    <n v="2"/>
    <n v="4.67"/>
    <s v="technology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30"/>
    <n v="41"/>
    <n v="15.58"/>
    <s v="technology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30"/>
    <n v="2"/>
    <n v="2.2400000000000002"/>
    <s v="technology"/>
    <s v="hardware"/>
    <x v="2025"/>
    <d v="2015-06-10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30"/>
    <n v="7"/>
    <n v="3.58"/>
    <s v="technology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30"/>
    <n v="2"/>
    <n v="3.01"/>
    <s v="technology"/>
    <s v="hardware"/>
    <x v="2027"/>
    <d v="2015-03-29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30"/>
    <n v="54"/>
    <n v="20.57"/>
    <s v="technology"/>
    <s v="hardware"/>
    <x v="2028"/>
    <d v="2010-03-14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30"/>
    <n v="65"/>
    <n v="17.27"/>
    <s v="technology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30"/>
    <n v="5"/>
    <n v="2.59"/>
    <s v="technology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30"/>
    <n v="3"/>
    <n v="3.18"/>
    <s v="technology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30"/>
    <n v="6"/>
    <n v="3.04"/>
    <s v="technology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30"/>
    <n v="6"/>
    <n v="10.220000000000001"/>
    <s v="technology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30"/>
    <n v="2"/>
    <n v="3.17"/>
    <s v="technology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30"/>
    <n v="2"/>
    <n v="2.5"/>
    <s v="technology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30"/>
    <n v="5"/>
    <n v="1.89"/>
    <s v="technology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30"/>
    <n v="16"/>
    <n v="3.74"/>
    <s v="technology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30"/>
    <n v="20"/>
    <n v="7.85"/>
    <s v="technology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30"/>
    <n v="1"/>
    <n v="4.21"/>
    <s v="technology"/>
    <s v="hardware"/>
    <x v="2039"/>
    <d v="2016-11-30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30"/>
    <n v="53"/>
    <n v="5.87"/>
    <s v="technology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30"/>
    <n v="17"/>
    <n v="13.23"/>
    <s v="technology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30"/>
    <n v="16"/>
    <n v="11.29"/>
    <s v="technology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30"/>
    <n v="114"/>
    <n v="8.17"/>
    <s v="technology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30"/>
    <n v="11"/>
    <n v="8.76"/>
    <s v="technology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30"/>
    <n v="32"/>
    <n v="5.99"/>
    <s v="technology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30"/>
    <n v="16"/>
    <n v="7.26"/>
    <s v="technology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30"/>
    <n v="2"/>
    <n v="3.56"/>
    <s v="technology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30"/>
    <n v="2"/>
    <n v="1.1499999999999999"/>
    <s v="technology"/>
    <s v="hardware"/>
    <x v="2048"/>
    <d v="2013-05-22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30"/>
    <n v="3"/>
    <n v="2.12"/>
    <s v="technology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30"/>
    <n v="16"/>
    <n v="9.24"/>
    <s v="technology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30"/>
    <n v="20"/>
    <n v="6.49"/>
    <s v="technology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30"/>
    <n v="3"/>
    <n v="2.9"/>
    <s v="technology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30"/>
    <n v="31"/>
    <n v="12.98"/>
    <s v="technology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30"/>
    <n v="4"/>
    <n v="2.52"/>
    <s v="technology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30"/>
    <n v="26"/>
    <n v="15.5"/>
    <s v="technology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30"/>
    <n v="3"/>
    <n v="2.82"/>
    <s v="technology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30"/>
    <n v="10"/>
    <n v="2.34"/>
    <s v="technology"/>
    <s v="hardware"/>
    <x v="2057"/>
    <d v="2016-02-25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30"/>
    <n v="61"/>
    <n v="3.8"/>
    <s v="technology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30"/>
    <n v="5"/>
    <n v="4.1500000000000004"/>
    <s v="technology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30"/>
    <n v="6"/>
    <n v="1.1399999999999999"/>
    <s v="technology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30"/>
    <n v="31"/>
    <n v="44.43"/>
    <s v="technology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30"/>
    <n v="2"/>
    <n v="7.65"/>
    <s v="technology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30"/>
    <n v="39"/>
    <n v="31.63"/>
    <s v="technology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30"/>
    <n v="1"/>
    <n v="0.27"/>
    <s v="technology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30"/>
    <n v="4"/>
    <n v="0.99"/>
    <s v="technology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30"/>
    <n v="77"/>
    <n v="23.75"/>
    <s v="technology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30"/>
    <n v="311"/>
    <n v="153.80000000000001"/>
    <s v="technology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30"/>
    <n v="6"/>
    <n v="20.22"/>
    <s v="technology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30"/>
    <n v="3"/>
    <n v="5.84"/>
    <s v="technology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30"/>
    <n v="1"/>
    <n v="1"/>
    <s v="technology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30"/>
    <n v="8"/>
    <n v="5.52"/>
    <s v="technology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30"/>
    <n v="2"/>
    <n v="4.38"/>
    <s v="technology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30"/>
    <n v="2"/>
    <n v="3.26"/>
    <s v="technology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30"/>
    <n v="255"/>
    <n v="510.67"/>
    <s v="technology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30"/>
    <n v="15"/>
    <n v="0.19"/>
    <s v="technology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30"/>
    <n v="1"/>
    <n v="0.18"/>
    <s v="technology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30"/>
    <n v="3"/>
    <n v="8.1199999999999992"/>
    <s v="technology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30"/>
    <n v="8"/>
    <n v="31.77"/>
    <s v="technology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30"/>
    <n v="15"/>
    <n v="2.5099999999999998"/>
    <s v="technology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30"/>
    <n v="152"/>
    <n v="30.42"/>
    <s v="technology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14"/>
    <n v="43"/>
    <n v="27.64"/>
    <s v="music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14"/>
    <n v="101"/>
    <n v="39.950000000000003"/>
    <s v="music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14"/>
    <n v="202"/>
    <n v="60.6"/>
    <s v="music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14"/>
    <n v="50"/>
    <n v="32.85"/>
    <s v="music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14"/>
    <n v="25"/>
    <n v="18.190000000000001"/>
    <s v="music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14"/>
    <n v="38"/>
    <n v="43.14"/>
    <s v="music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14"/>
    <n v="101"/>
    <n v="60.4"/>
    <s v="music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14"/>
    <n v="50"/>
    <n v="20.13"/>
    <s v="music"/>
    <s v="indie rock"/>
    <x v="2088"/>
    <d v="2010-09-10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14"/>
    <n v="60"/>
    <n v="24.29"/>
    <s v="music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14"/>
    <n v="19"/>
    <n v="9.41"/>
    <s v="music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14"/>
    <n v="8"/>
    <n v="6.12"/>
    <s v="music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14"/>
    <n v="25"/>
    <n v="27.33"/>
    <s v="music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14"/>
    <n v="100"/>
    <n v="65.33"/>
    <s v="music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14"/>
    <n v="43"/>
    <n v="20.85"/>
    <s v="music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14"/>
    <n v="60"/>
    <n v="68.22"/>
    <s v="music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14"/>
    <n v="250"/>
    <n v="107.16"/>
    <s v="music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14"/>
    <n v="50"/>
    <n v="39.47"/>
    <s v="music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14"/>
    <n v="25"/>
    <n v="46.88"/>
    <s v="music"/>
    <s v="indie rock"/>
    <x v="2098"/>
    <d v="2012-03-07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14"/>
    <n v="50"/>
    <n v="23.81"/>
    <s v="music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14"/>
    <n v="250"/>
    <n v="55.56"/>
    <s v="music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14"/>
    <n v="75"/>
    <n v="34.090000000000003"/>
    <s v="music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14"/>
    <n v="150"/>
    <n v="39.47"/>
    <s v="music"/>
    <s v="indie rock"/>
    <x v="2102"/>
    <d v="2011-05-04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14"/>
    <n v="19"/>
    <n v="13.04"/>
    <s v="music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14"/>
    <n v="188"/>
    <n v="40.54"/>
    <s v="music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14"/>
    <n v="75"/>
    <n v="15.08"/>
    <s v="music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14"/>
    <n v="68"/>
    <n v="33.770000000000003"/>
    <s v="music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14"/>
    <n v="74"/>
    <n v="25.6"/>
    <s v="music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14"/>
    <n v="9"/>
    <n v="7.7"/>
    <s v="music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14"/>
    <n v="37"/>
    <n v="36.65"/>
    <s v="music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14"/>
    <n v="73"/>
    <n v="38.549999999999997"/>
    <s v="music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14"/>
    <n v="73"/>
    <n v="37.56"/>
    <s v="music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14"/>
    <n v="488"/>
    <n v="133.18"/>
    <s v="music"/>
    <s v="indie rock"/>
    <x v="2112"/>
    <d v="2013-04-14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14"/>
    <n v="21"/>
    <n v="13.65"/>
    <s v="music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14"/>
    <n v="29"/>
    <n v="9.93"/>
    <s v="music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14"/>
    <n v="97"/>
    <n v="40.42"/>
    <s v="music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14"/>
    <n v="3"/>
    <n v="15.82"/>
    <s v="music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14"/>
    <n v="120"/>
    <n v="41.29"/>
    <s v="music"/>
    <s v="indie rock"/>
    <x v="2117"/>
    <d v="2015-10-26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14"/>
    <n v="144"/>
    <n v="84.59"/>
    <s v="music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14"/>
    <n v="72"/>
    <n v="65.319999999999993"/>
    <s v="music"/>
    <s v="indie rock"/>
    <x v="2119"/>
    <d v="2012-08-15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14"/>
    <n v="18"/>
    <n v="20.81"/>
    <s v="music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17"/>
    <n v="3"/>
    <n v="143.4"/>
    <s v="games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17"/>
    <n v="2"/>
    <n v="477"/>
    <s v="games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17"/>
    <n v="286"/>
    <n v="286.01"/>
    <s v="games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17"/>
    <n v="129"/>
    <n v="283.8"/>
    <s v="games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17"/>
    <n v="2"/>
    <n v="52.48"/>
    <s v="games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17"/>
    <n v="7"/>
    <n v="708"/>
    <s v="games"/>
    <s v="video games"/>
    <x v="2126"/>
    <d v="2014-12-07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17"/>
    <n v="5"/>
    <n v="5.97"/>
    <s v="games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17"/>
    <n v="9"/>
    <n v="1405"/>
    <s v="games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17"/>
    <n v="70"/>
    <n v="117.08"/>
    <s v="games"/>
    <s v="video games"/>
    <x v="2129"/>
    <d v="2016-03-09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17"/>
    <n v="3"/>
    <n v="350.5"/>
    <s v="games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17"/>
    <n v="280"/>
    <n v="466.67"/>
    <s v="games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17"/>
    <n v="1"/>
    <n v="14.12"/>
    <s v="games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17"/>
    <n v="140"/>
    <n v="465"/>
    <s v="games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17"/>
    <n v="23"/>
    <n v="465"/>
    <s v="games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17"/>
    <n v="28"/>
    <n v="63.23"/>
    <s v="games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17"/>
    <n v="2"/>
    <n v="347.5"/>
    <s v="games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17"/>
    <n v="3"/>
    <n v="2.6"/>
    <s v="games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17"/>
    <n v="139"/>
    <n v="115.58"/>
    <s v="games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17"/>
    <n v="5"/>
    <n v="24.71"/>
    <s v="games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17"/>
    <n v="0"/>
    <n v="125.64"/>
    <s v="games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17"/>
    <n v="9"/>
    <n v="0"/>
    <s v="games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17"/>
    <n v="13"/>
    <n v="114.51"/>
    <s v="games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17"/>
    <n v="69"/>
    <n v="274.64999999999998"/>
    <s v="games"/>
    <s v="video games"/>
    <x v="2143"/>
    <d v="2010-07-20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17"/>
    <n v="4"/>
    <n v="57.08"/>
    <s v="games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17"/>
    <n v="9"/>
    <n v="15.36"/>
    <s v="games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17"/>
    <n v="27"/>
    <n v="1366"/>
    <s v="games"/>
    <s v="video games"/>
    <x v="2146"/>
    <d v="2016-02-10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17"/>
    <n v="0"/>
    <n v="24.84"/>
    <s v="games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17"/>
    <n v="1365"/>
    <n v="682.5"/>
    <s v="games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17"/>
    <n v="68"/>
    <n v="0"/>
    <s v="games"/>
    <s v="video games"/>
    <x v="2149"/>
    <d v="2010-07-30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17"/>
    <n v="3"/>
    <n v="340.5"/>
    <s v="games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17"/>
    <n v="3"/>
    <n v="226.83"/>
    <s v="games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17"/>
    <n v="5"/>
    <n v="340"/>
    <s v="games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17"/>
    <n v="0"/>
    <n v="340"/>
    <s v="games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17"/>
    <n v="540"/>
    <n v="675.5"/>
    <s v="games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17"/>
    <n v="27"/>
    <n v="270.2"/>
    <s v="games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17"/>
    <n v="2"/>
    <n v="16.28"/>
    <s v="games"/>
    <s v="video games"/>
    <x v="2156"/>
    <d v="2013-09-15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17"/>
    <n v="2"/>
    <n v="23.62"/>
    <s v="games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17"/>
    <n v="0"/>
    <n v="4.32"/>
    <s v="games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17"/>
    <n v="37"/>
    <n v="671.01"/>
    <s v="games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17"/>
    <n v="13"/>
    <n v="83.5"/>
    <s v="games"/>
    <s v="video games"/>
    <x v="2160"/>
    <d v="2012-05-18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11"/>
    <n v="334"/>
    <n v="102.69"/>
    <s v="music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11"/>
    <n v="30"/>
    <n v="22.98"/>
    <s v="music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11"/>
    <n v="53"/>
    <n v="30.27"/>
    <s v="music"/>
    <s v="rock"/>
    <x v="2163"/>
    <d v="2015-06-07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11"/>
    <n v="24"/>
    <n v="16.02"/>
    <s v="music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11"/>
    <n v="53"/>
    <n v="11.37"/>
    <s v="music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11"/>
    <n v="67"/>
    <n v="41.56"/>
    <s v="music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11"/>
    <n v="885"/>
    <n v="166"/>
    <s v="music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11"/>
    <n v="7"/>
    <n v="3.9"/>
    <s v="music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11"/>
    <n v="864"/>
    <n v="188.86"/>
    <s v="music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11"/>
    <n v="377"/>
    <n v="69.42"/>
    <s v="music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11"/>
    <n v="33"/>
    <n v="28"/>
    <s v="music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11"/>
    <n v="132"/>
    <n v="101.15"/>
    <s v="music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11"/>
    <n v="31"/>
    <n v="14.58"/>
    <s v="music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11"/>
    <n v="33"/>
    <n v="20.73"/>
    <s v="music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11"/>
    <n v="186"/>
    <n v="50.19"/>
    <s v="music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11"/>
    <n v="26"/>
    <n v="18.34"/>
    <s v="music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11"/>
    <n v="52"/>
    <n v="34.24"/>
    <s v="music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11"/>
    <n v="5"/>
    <n v="1.51"/>
    <s v="music"/>
    <s v="rock"/>
    <x v="2178"/>
    <d v="2017-01-17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11"/>
    <n v="130"/>
    <n v="61.9"/>
    <s v="music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11"/>
    <n v="26"/>
    <n v="16.63"/>
    <s v="music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32"/>
    <n v="65"/>
    <n v="24.45"/>
    <s v="games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32"/>
    <n v="43"/>
    <n v="3.64"/>
    <s v="games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32"/>
    <n v="72"/>
    <n v="4.63"/>
    <s v="games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32"/>
    <n v="13"/>
    <n v="4.8499999999999996"/>
    <s v="games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32"/>
    <n v="26"/>
    <n v="2.06"/>
    <s v="games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32"/>
    <n v="6"/>
    <n v="3.28"/>
    <s v="games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32"/>
    <n v="6"/>
    <n v="0.36"/>
    <s v="games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32"/>
    <n v="23"/>
    <n v="2.4900000000000002"/>
    <s v="games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32"/>
    <n v="107"/>
    <n v="14.55"/>
    <s v="games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32"/>
    <n v="7"/>
    <n v="2.38"/>
    <s v="games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32"/>
    <n v="170"/>
    <n v="51"/>
    <s v="games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32"/>
    <n v="11"/>
    <n v="0.39"/>
    <s v="games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32"/>
    <n v="8"/>
    <n v="1.42"/>
    <s v="games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32"/>
    <n v="13"/>
    <n v="1.45"/>
    <s v="games"/>
    <s v="tabletop games"/>
    <x v="2194"/>
    <d v="2016-03-25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32"/>
    <n v="28"/>
    <n v="11.04"/>
    <s v="games"/>
    <s v="tabletop games"/>
    <x v="2195"/>
    <d v="2015-08-10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32"/>
    <n v="9"/>
    <n v="5.39"/>
    <s v="games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32"/>
    <n v="4"/>
    <n v="0.28999999999999998"/>
    <s v="games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32"/>
    <n v="3"/>
    <n v="1.94"/>
    <s v="games"/>
    <s v="tabletop games"/>
    <x v="2198"/>
    <d v="2015-11-13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32"/>
    <n v="14"/>
    <n v="5.0199999999999996"/>
    <s v="games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32"/>
    <n v="63"/>
    <n v="4.78"/>
    <s v="games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15"/>
    <n v="1137"/>
    <n v="44.68"/>
    <s v="music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15"/>
    <n v="31"/>
    <n v="1.73"/>
    <s v="music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15"/>
    <n v="63"/>
    <n v="25"/>
    <s v="music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15"/>
    <n v="83"/>
    <n v="17.12"/>
    <s v="music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15"/>
    <n v="166"/>
    <n v="46.15"/>
    <s v="music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15"/>
    <n v="113"/>
    <n v="36.619999999999997"/>
    <s v="music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15"/>
    <n v="62"/>
    <n v="177.86"/>
    <s v="music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15"/>
    <n v="124"/>
    <n v="51.71"/>
    <s v="music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15"/>
    <n v="247"/>
    <n v="82.33"/>
    <s v="music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15"/>
    <n v="31"/>
    <n v="17.010000000000002"/>
    <s v="music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15"/>
    <n v="49"/>
    <n v="10.210000000000001"/>
    <s v="music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15"/>
    <n v="20"/>
    <n v="9.9600000000000009"/>
    <s v="music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15"/>
    <n v="24480"/>
    <n v="1224"/>
    <s v="music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15"/>
    <n v="203"/>
    <n v="50.83"/>
    <s v="music"/>
    <s v="electronic music"/>
    <x v="2214"/>
    <d v="2014-02-05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15"/>
    <n v="221"/>
    <n v="36.909999999999997"/>
    <s v="music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15"/>
    <n v="406"/>
    <n v="87"/>
    <s v="music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15"/>
    <n v="290"/>
    <n v="135.22"/>
    <s v="music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15"/>
    <n v="61"/>
    <n v="16.010000000000002"/>
    <s v="music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15"/>
    <n v="122"/>
    <n v="64"/>
    <s v="music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15"/>
    <n v="35"/>
    <n v="17.61"/>
    <s v="music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32"/>
    <n v="16"/>
    <n v="5.51"/>
    <s v="games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32"/>
    <n v="240"/>
    <n v="40.03"/>
    <s v="games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32"/>
    <n v="6"/>
    <n v="12"/>
    <s v="games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32"/>
    <n v="12"/>
    <n v="4.05"/>
    <s v="games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32"/>
    <n v="6"/>
    <n v="1"/>
    <s v="games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32"/>
    <n v="7"/>
    <n v="3.74"/>
    <s v="games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32"/>
    <n v="9"/>
    <n v="3.99"/>
    <s v="games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32"/>
    <n v="120"/>
    <n v="8.33"/>
    <s v="games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32"/>
    <n v="15"/>
    <n v="2.23"/>
    <s v="games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32"/>
    <n v="14"/>
    <n v="2.4"/>
    <s v="games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32"/>
    <n v="48"/>
    <n v="1.08"/>
    <s v="games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32"/>
    <n v="24"/>
    <n v="1.2"/>
    <s v="games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32"/>
    <n v="47"/>
    <n v="3.03"/>
    <s v="games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32"/>
    <n v="1185"/>
    <n v="42.32"/>
    <s v="games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32"/>
    <n v="9"/>
    <n v="8.0500000000000007"/>
    <s v="games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32"/>
    <n v="42"/>
    <n v="1.74"/>
    <s v="games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32"/>
    <n v="7"/>
    <n v="1.2"/>
    <s v="games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32"/>
    <n v="29"/>
    <n v="14.87"/>
    <s v="games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32"/>
    <n v="5"/>
    <n v="2.76"/>
    <s v="games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32"/>
    <n v="23"/>
    <n v="12.19"/>
    <s v="games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32"/>
    <n v="117"/>
    <n v="7.17"/>
    <s v="games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32"/>
    <n v="12"/>
    <n v="0.46"/>
    <s v="games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32"/>
    <n v="116100"/>
    <n v="0.56999999999999995"/>
    <s v="games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32"/>
    <n v="23"/>
    <n v="3.99"/>
    <s v="games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32"/>
    <n v="29"/>
    <n v="0.57999999999999996"/>
    <s v="games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32"/>
    <n v="46"/>
    <n v="20.18"/>
    <s v="games"/>
    <s v="tabletop games"/>
    <x v="2246"/>
    <d v="2015-09-03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32"/>
    <n v="6"/>
    <n v="3.03"/>
    <s v="games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32"/>
    <n v="16"/>
    <n v="8.9700000000000006"/>
    <s v="games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32"/>
    <n v="33"/>
    <n v="6.37"/>
    <s v="games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32"/>
    <n v="5"/>
    <n v="2.0099999999999998"/>
    <s v="games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32"/>
    <n v="13"/>
    <n v="2.39"/>
    <s v="games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32"/>
    <n v="13"/>
    <n v="4.5999999999999996"/>
    <s v="games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32"/>
    <n v="14"/>
    <n v="13.63"/>
    <s v="games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32"/>
    <n v="228"/>
    <n v="5.8"/>
    <s v="games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32"/>
    <n v="29"/>
    <n v="4.21"/>
    <s v="games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32"/>
    <n v="238"/>
    <n v="22.8"/>
    <s v="games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32"/>
    <n v="45"/>
    <n v="6.72"/>
    <s v="games"/>
    <s v="tabletop games"/>
    <x v="2257"/>
    <d v="2016-06-18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32"/>
    <n v="51"/>
    <n v="5.51"/>
    <s v="games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32"/>
    <n v="113"/>
    <n v="5.49"/>
    <s v="games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32"/>
    <n v="45"/>
    <n v="13.45"/>
    <s v="games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32"/>
    <n v="113"/>
    <n v="5.38"/>
    <s v="games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32"/>
    <n v="34"/>
    <n v="6.22"/>
    <s v="games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32"/>
    <n v="15"/>
    <n v="18.77"/>
    <s v="games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32"/>
    <n v="19"/>
    <n v="2.5299999999999998"/>
    <s v="games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32"/>
    <n v="562"/>
    <n v="66.09"/>
    <s v="games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32"/>
    <n v="75"/>
    <n v="5.77"/>
    <s v="games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32"/>
    <n v="6"/>
    <n v="2.77"/>
    <s v="games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32"/>
    <n v="4"/>
    <n v="5.75"/>
    <s v="games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32"/>
    <n v="45"/>
    <n v="1.24"/>
    <s v="games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32"/>
    <n v="4"/>
    <n v="0.67"/>
    <s v="games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32"/>
    <n v="6"/>
    <n v="0.84"/>
    <s v="games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32"/>
    <n v="111"/>
    <n v="1.17"/>
    <s v="games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32"/>
    <n v="44"/>
    <n v="7.52"/>
    <s v="games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32"/>
    <n v="44"/>
    <n v="11.16"/>
    <s v="games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32"/>
    <n v="170"/>
    <n v="13.95"/>
    <s v="games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32"/>
    <n v="24"/>
    <n v="14.68"/>
    <s v="games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32"/>
    <n v="13"/>
    <n v="5.32"/>
    <s v="games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32"/>
    <n v="55"/>
    <n v="10.78"/>
    <s v="games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32"/>
    <n v="110"/>
    <n v="34.380000000000003"/>
    <s v="games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32"/>
    <n v="11"/>
    <n v="2.29"/>
    <s v="games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11"/>
    <n v="366"/>
    <n v="99.73"/>
    <s v="music"/>
    <s v="rock"/>
    <x v="2281"/>
    <d v="2011-07-24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11"/>
    <n v="146"/>
    <n v="91.33"/>
    <s v="music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11"/>
    <n v="36"/>
    <n v="22.73"/>
    <s v="music"/>
    <s v="rock"/>
    <x v="2283"/>
    <d v="2012-05-08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11"/>
    <n v="18"/>
    <n v="18.47"/>
    <s v="music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11"/>
    <n v="36"/>
    <n v="13.77"/>
    <s v="music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11"/>
    <n v="72"/>
    <n v="77.319999999999993"/>
    <s v="music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11"/>
    <n v="24"/>
    <n v="10.210000000000001"/>
    <s v="music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11"/>
    <n v="108"/>
    <n v="43.28"/>
    <s v="music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11"/>
    <n v="72"/>
    <n v="43.24"/>
    <s v="music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11"/>
    <n v="72"/>
    <n v="37.24"/>
    <s v="music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11"/>
    <n v="43"/>
    <n v="25.12"/>
    <s v="music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11"/>
    <n v="54"/>
    <n v="23.43"/>
    <s v="music"/>
    <s v="rock"/>
    <x v="2292"/>
    <d v="2012-04-17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11"/>
    <n v="126"/>
    <n v="39.74"/>
    <s v="music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11"/>
    <n v="21"/>
    <n v="9.57"/>
    <s v="music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11"/>
    <n v="89"/>
    <n v="31.44"/>
    <s v="music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11"/>
    <n v="15"/>
    <n v="7.36"/>
    <s v="music"/>
    <s v="rock"/>
    <x v="2296"/>
    <d v="2012-02-22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11"/>
    <n v="107"/>
    <n v="56.11"/>
    <s v="music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11"/>
    <n v="4"/>
    <n v="3.7"/>
    <s v="music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11"/>
    <n v="355"/>
    <n v="76.09"/>
    <s v="music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11"/>
    <n v="133"/>
    <n v="152.13999999999999"/>
    <s v="music"/>
    <s v="rock"/>
    <x v="2300"/>
    <d v="2012-06-27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14"/>
    <n v="21"/>
    <n v="5.04"/>
    <s v="music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14"/>
    <n v="46"/>
    <n v="12.51"/>
    <s v="music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14"/>
    <n v="16"/>
    <n v="10.29"/>
    <s v="music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14"/>
    <n v="18"/>
    <n v="9.3800000000000008"/>
    <s v="music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14"/>
    <n v="6"/>
    <n v="6.34"/>
    <s v="music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14"/>
    <n v="30"/>
    <n v="14.47"/>
    <s v="music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14"/>
    <n v="54"/>
    <n v="14.07"/>
    <s v="music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14"/>
    <n v="2"/>
    <n v="1.72"/>
    <s v="music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14"/>
    <n v="18"/>
    <n v="9.82"/>
    <s v="music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14"/>
    <n v="6"/>
    <n v="0.86"/>
    <s v="music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14"/>
    <n v="12"/>
    <n v="10.1"/>
    <s v="music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14"/>
    <n v="35"/>
    <n v="13.29"/>
    <s v="music"/>
    <s v="indie rock"/>
    <x v="2312"/>
    <d v="2014-04-17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14"/>
    <n v="21"/>
    <n v="6.68"/>
    <s v="music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14"/>
    <n v="87"/>
    <n v="20.94"/>
    <s v="music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14"/>
    <n v="42"/>
    <n v="16.34"/>
    <s v="music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14"/>
    <n v="7"/>
    <n v="5.22"/>
    <s v="music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14"/>
    <n v="260"/>
    <n v="47.33"/>
    <s v="music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14"/>
    <n v="21"/>
    <n v="6.38"/>
    <s v="music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14"/>
    <n v="35"/>
    <n v="13.51"/>
    <s v="music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14"/>
    <n v="21"/>
    <n v="11.69"/>
    <s v="music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33"/>
    <n v="10"/>
    <n v="16.25"/>
    <s v="food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33"/>
    <n v="38"/>
    <n v="259"/>
    <s v="food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33"/>
    <n v="414"/>
    <n v="258.75"/>
    <s v="food"/>
    <s v="small batch"/>
    <x v="2323"/>
    <d v="2017-03-19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33"/>
    <n v="14"/>
    <n v="16.97"/>
    <s v="food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33"/>
    <n v="104"/>
    <n v="147.86000000000001"/>
    <s v="food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33"/>
    <n v="7"/>
    <n v="1035"/>
    <s v="food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33"/>
    <n v="3"/>
    <n v="0.31"/>
    <s v="food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33"/>
    <n v="10"/>
    <n v="1.92"/>
    <s v="food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33"/>
    <n v="4"/>
    <n v="8.24"/>
    <s v="food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33"/>
    <n v="3"/>
    <n v="6.29"/>
    <s v="food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33"/>
    <n v="13"/>
    <n v="3.63"/>
    <s v="food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33"/>
    <n v="4"/>
    <n v="2.91"/>
    <s v="food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33"/>
    <n v="171"/>
    <n v="10.9"/>
    <s v="food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33"/>
    <n v="26"/>
    <n v="15.3"/>
    <s v="food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33"/>
    <n v="4"/>
    <n v="4.6399999999999997"/>
    <s v="food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33"/>
    <n v="5"/>
    <n v="0.47"/>
    <s v="food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33"/>
    <n v="9"/>
    <n v="5.7"/>
    <s v="food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33"/>
    <n v="7"/>
    <n v="8.2899999999999991"/>
    <s v="food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33"/>
    <n v="4"/>
    <n v="0.92"/>
    <s v="food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33"/>
    <n v="3"/>
    <n v="2.52"/>
    <s v="food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7"/>
    <n v="20"/>
    <n v="0"/>
    <s v="technology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7"/>
    <n v="18"/>
    <n v="0"/>
    <s v="technology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7"/>
    <n v="10"/>
    <n v="1011"/>
    <s v="technology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7"/>
    <n v="101"/>
    <n v="1010"/>
    <s v="technology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7"/>
    <n v="34"/>
    <n v="0"/>
    <s v="technology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7"/>
    <n v="2"/>
    <n v="335.33"/>
    <s v="technology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7"/>
    <n v="101"/>
    <n v="1005"/>
    <s v="technology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7"/>
    <n v="1"/>
    <n v="201"/>
    <s v="technology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7"/>
    <n v="0"/>
    <n v="0"/>
    <s v="technology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7"/>
    <n v="2"/>
    <n v="0"/>
    <s v="technology"/>
    <s v="web"/>
    <x v="2350"/>
    <d v="2017-01-02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7"/>
    <n v="5"/>
    <n v="143.29"/>
    <s v="technology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7"/>
    <n v="50"/>
    <n v="0"/>
    <s v="technology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7"/>
    <n v="100"/>
    <n v="0"/>
    <s v="technology"/>
    <s v="web"/>
    <x v="2353"/>
    <d v="2015-04-20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7"/>
    <n v="3"/>
    <n v="1001"/>
    <s v="technology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7"/>
    <n v="13"/>
    <n v="500.5"/>
    <s v="technology"/>
    <s v="web"/>
    <x v="2355"/>
    <d v="2015-05-01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7"/>
    <n v="10"/>
    <n v="0"/>
    <s v="technology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7"/>
    <n v="4"/>
    <n v="0"/>
    <s v="technology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7"/>
    <n v="67"/>
    <n v="0"/>
    <s v="technology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7"/>
    <n v="13"/>
    <n v="333.66"/>
    <s v="technology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7"/>
    <n v="20"/>
    <n v="1000.01"/>
    <s v="technology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7"/>
    <n v="500"/>
    <n v="0"/>
    <s v="technology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7"/>
    <n v="238"/>
    <n v="500"/>
    <s v="technology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7"/>
    <n v="1"/>
    <n v="0"/>
    <s v="technology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7"/>
    <n v="781"/>
    <n v="0"/>
    <s v="technology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7"/>
    <n v="100"/>
    <n v="0"/>
    <s v="technology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7"/>
    <n v="4"/>
    <n v="37.04"/>
    <s v="technology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7"/>
    <n v="2"/>
    <n v="71.430000000000007"/>
    <s v="technology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7"/>
    <n v="3"/>
    <n v="500"/>
    <s v="technology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7"/>
    <n v="4"/>
    <n v="0"/>
    <s v="technology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7"/>
    <n v="4"/>
    <n v="250"/>
    <s v="technology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7"/>
    <n v="50"/>
    <n v="0"/>
    <s v="technology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7"/>
    <n v="18"/>
    <n v="166.67"/>
    <s v="technology"/>
    <s v="web"/>
    <x v="2372"/>
    <d v="2015-04-23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7"/>
    <n v="0"/>
    <n v="997"/>
    <s v="technology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7"/>
    <n v="5"/>
    <n v="995"/>
    <s v="technology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7"/>
    <n v="10"/>
    <n v="0"/>
    <s v="technology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7"/>
    <n v="33"/>
    <n v="246.5"/>
    <s v="technology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7"/>
    <n v="39"/>
    <n v="0"/>
    <s v="technology"/>
    <s v="web"/>
    <x v="2377"/>
    <d v="2016-11-24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7"/>
    <n v="1"/>
    <n v="0"/>
    <s v="technology"/>
    <s v="web"/>
    <x v="2378"/>
    <d v="2015-08-25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7"/>
    <n v="3"/>
    <n v="0"/>
    <s v="technology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7"/>
    <n v="7"/>
    <n v="325.67"/>
    <s v="technology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7"/>
    <n v="1"/>
    <n v="138.71"/>
    <s v="technology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7"/>
    <n v="32"/>
    <n v="485"/>
    <s v="technology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7"/>
    <n v="10"/>
    <n v="322"/>
    <s v="technology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7"/>
    <n v="95"/>
    <n v="119.13"/>
    <s v="technology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7"/>
    <n v="1"/>
    <n v="135.71"/>
    <s v="technology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7"/>
    <n v="3"/>
    <n v="0"/>
    <s v="technology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7"/>
    <n v="1"/>
    <n v="308.67"/>
    <s v="technology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7"/>
    <n v="3"/>
    <n v="115.75"/>
    <s v="technology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7"/>
    <n v="6"/>
    <n v="924"/>
    <s v="technology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7"/>
    <n v="0"/>
    <n v="0"/>
    <s v="technology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7"/>
    <n v="5"/>
    <n v="920"/>
    <s v="technology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7"/>
    <n v="22"/>
    <n v="0"/>
    <s v="technology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7"/>
    <n v="1"/>
    <n v="911"/>
    <s v="technology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7"/>
    <n v="18"/>
    <n v="455.5"/>
    <s v="technology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7"/>
    <n v="3"/>
    <n v="0"/>
    <s v="technology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7"/>
    <n v="18"/>
    <n v="909"/>
    <s v="technology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7"/>
    <n v="1"/>
    <n v="0"/>
    <s v="technology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7"/>
    <n v="23"/>
    <n v="0"/>
    <s v="technology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7"/>
    <n v="7"/>
    <n v="0"/>
    <s v="technology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7"/>
    <n v="2"/>
    <n v="0"/>
    <s v="technology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19"/>
    <n v="3"/>
    <n v="100.35"/>
    <s v="food"/>
    <s v="food trucks"/>
    <x v="2401"/>
    <d v="2016-03-04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19"/>
    <n v="8"/>
    <n v="900"/>
    <s v="food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19"/>
    <n v="75"/>
    <n v="75"/>
    <s v="food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19"/>
    <n v="6"/>
    <n v="0"/>
    <s v="food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19"/>
    <n v="18"/>
    <n v="44.75"/>
    <s v="food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19"/>
    <n v="28"/>
    <n v="55.94"/>
    <s v="food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19"/>
    <n v="4"/>
    <n v="27"/>
    <s v="food"/>
    <s v="food trucks"/>
    <x v="2407"/>
    <d v="2015-04-10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19"/>
    <n v="6"/>
    <n v="445"/>
    <s v="food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19"/>
    <n v="4"/>
    <n v="148.33000000000001"/>
    <s v="food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19"/>
    <n v="6"/>
    <n v="0"/>
    <s v="food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19"/>
    <n v="4"/>
    <n v="295.33"/>
    <s v="food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19"/>
    <n v="11"/>
    <n v="0"/>
    <s v="food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19"/>
    <n v="30"/>
    <n v="295"/>
    <s v="food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19"/>
    <n v="6"/>
    <n v="67.77"/>
    <s v="food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19"/>
    <n v="1"/>
    <n v="146.83000000000001"/>
    <s v="food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19"/>
    <n v="4"/>
    <n v="881"/>
    <s v="food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19"/>
    <n v="88"/>
    <n v="0"/>
    <s v="food"/>
    <s v="food trucks"/>
    <x v="2417"/>
    <d v="2014-08-09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19"/>
    <n v="4"/>
    <n v="175.8"/>
    <s v="food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19"/>
    <n v="29"/>
    <n v="0"/>
    <s v="food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19"/>
    <n v="5"/>
    <n v="24.31"/>
    <s v="food"/>
    <s v="food trucks"/>
    <x v="2420"/>
    <d v="2014-11-09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19"/>
    <n v="15"/>
    <n v="875"/>
    <s v="food"/>
    <s v="food trucks"/>
    <x v="2421"/>
    <d v="2015-02-20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19"/>
    <n v="174"/>
    <n v="872"/>
    <s v="food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19"/>
    <n v="1"/>
    <n v="867"/>
    <s v="food"/>
    <s v="food trucks"/>
    <x v="2423"/>
    <d v="2014-12-30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19"/>
    <n v="3"/>
    <n v="96.11"/>
    <s v="food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19"/>
    <n v="25"/>
    <n v="861"/>
    <s v="food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19"/>
    <n v="4"/>
    <n v="0"/>
    <s v="food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19"/>
    <n v="2"/>
    <n v="860"/>
    <s v="food"/>
    <s v="food trucks"/>
    <x v="2427"/>
    <d v="2016-03-22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19"/>
    <n v="2"/>
    <n v="858"/>
    <s v="food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19"/>
    <n v="1"/>
    <n v="213.75"/>
    <s v="food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19"/>
    <n v="28"/>
    <n v="426"/>
    <s v="food"/>
    <s v="food trucks"/>
    <x v="2430"/>
    <d v="2016-02-11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19"/>
    <n v="1"/>
    <n v="426"/>
    <s v="food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19"/>
    <n v="6"/>
    <n v="425"/>
    <s v="food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19"/>
    <n v="9"/>
    <n v="0"/>
    <s v="food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19"/>
    <n v="4"/>
    <n v="425"/>
    <s v="food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19"/>
    <n v="0"/>
    <n v="212.5"/>
    <s v="food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19"/>
    <n v="1"/>
    <n v="425"/>
    <s v="food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19"/>
    <n v="11"/>
    <n v="0"/>
    <s v="food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19"/>
    <n v="6"/>
    <n v="838"/>
    <s v="food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19"/>
    <n v="8"/>
    <n v="0"/>
    <s v="food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19"/>
    <n v="17"/>
    <n v="417.5"/>
    <s v="food"/>
    <s v="food trucks"/>
    <x v="2440"/>
    <d v="2016-02-12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33"/>
    <n v="11"/>
    <n v="7.62"/>
    <s v="food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33"/>
    <n v="3"/>
    <n v="2.2200000000000002"/>
    <s v="food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33"/>
    <n v="4"/>
    <n v="2.65"/>
    <s v="food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33"/>
    <n v="27"/>
    <n v="13.51"/>
    <s v="food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33"/>
    <n v="16"/>
    <n v="7.14"/>
    <s v="food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33"/>
    <n v="16"/>
    <n v="7.4"/>
    <s v="food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33"/>
    <n v="33"/>
    <n v="2.4300000000000002"/>
    <s v="food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33"/>
    <n v="204"/>
    <n v="90.56"/>
    <s v="food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33"/>
    <n v="8"/>
    <n v="6.78"/>
    <s v="food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33"/>
    <n v="5"/>
    <n v="7.98"/>
    <s v="food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33"/>
    <n v="8"/>
    <n v="4.37"/>
    <s v="food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33"/>
    <n v="135"/>
    <n v="54.07"/>
    <s v="food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33"/>
    <n v="27"/>
    <n v="12.09"/>
    <s v="food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33"/>
    <n v="2"/>
    <n v="6.23"/>
    <s v="food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33"/>
    <n v="269"/>
    <n v="50.44"/>
    <s v="food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33"/>
    <n v="54"/>
    <n v="12.02"/>
    <s v="food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33"/>
    <n v="4"/>
    <n v="6.49"/>
    <s v="food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33"/>
    <n v="16"/>
    <n v="10.06"/>
    <s v="food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33"/>
    <n v="3"/>
    <n v="2.84"/>
    <s v="food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33"/>
    <n v="9"/>
    <n v="11.78"/>
    <s v="food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14"/>
    <n v="11"/>
    <n v="9.3000000000000007"/>
    <s v="music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14"/>
    <n v="27"/>
    <n v="6.96"/>
    <s v="music"/>
    <s v="indie rock"/>
    <x v="2462"/>
    <d v="2012-07-18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14"/>
    <n v="40"/>
    <n v="10.67"/>
    <s v="music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14"/>
    <n v="40"/>
    <n v="18.600000000000001"/>
    <s v="music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14"/>
    <n v="114"/>
    <n v="16.670000000000002"/>
    <s v="music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14"/>
    <n v="32"/>
    <n v="15.38"/>
    <s v="music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14"/>
    <n v="80"/>
    <n v="18.53"/>
    <s v="music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14"/>
    <n v="40"/>
    <n v="13.72"/>
    <s v="music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14"/>
    <n v="66"/>
    <n v="16.91"/>
    <s v="music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14"/>
    <n v="80"/>
    <n v="22.08"/>
    <s v="music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14"/>
    <n v="159"/>
    <n v="46.76"/>
    <s v="music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14"/>
    <n v="11"/>
    <n v="7.61"/>
    <s v="music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14"/>
    <n v="39"/>
    <n v="16.77"/>
    <s v="music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14"/>
    <n v="16"/>
    <n v="20.68"/>
    <s v="music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14"/>
    <n v="31"/>
    <n v="9.67"/>
    <s v="music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14"/>
    <n v="24"/>
    <n v="14.18"/>
    <s v="music"/>
    <s v="indie rock"/>
    <x v="2476"/>
    <d v="2014-11-02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14"/>
    <n v="104"/>
    <n v="19.02"/>
    <s v="music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14"/>
    <n v="10"/>
    <n v="9.8699999999999992"/>
    <s v="music"/>
    <s v="indie rock"/>
    <x v="2478"/>
    <d v="2013-01-12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14"/>
    <n v="258"/>
    <n v="48.44"/>
    <s v="music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14"/>
    <n v="39"/>
    <n v="96.63"/>
    <s v="music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14"/>
    <n v="19"/>
    <n v="8.06"/>
    <s v="music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14"/>
    <n v="76"/>
    <n v="30.56"/>
    <s v="music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14"/>
    <n v="69"/>
    <n v="40.159999999999997"/>
    <s v="music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14"/>
    <n v="22"/>
    <n v="8.44"/>
    <s v="music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14"/>
    <n v="38"/>
    <n v="18.54"/>
    <s v="music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14"/>
    <n v="253"/>
    <n v="25.33"/>
    <s v="music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14"/>
    <n v="51"/>
    <n v="19.97"/>
    <s v="music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14"/>
    <n v="25"/>
    <n v="11.66"/>
    <s v="music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14"/>
    <n v="22"/>
    <n v="10.050000000000001"/>
    <s v="music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14"/>
    <n v="150"/>
    <n v="47"/>
    <s v="music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14"/>
    <n v="150"/>
    <n v="75"/>
    <s v="music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14"/>
    <n v="4"/>
    <n v="2.9"/>
    <s v="music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14"/>
    <n v="50"/>
    <n v="19.13"/>
    <s v="music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14"/>
    <n v="50"/>
    <n v="17.739999999999998"/>
    <s v="music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14"/>
    <n v="12"/>
    <n v="73.5"/>
    <s v="music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14"/>
    <n v="18"/>
    <n v="13.08"/>
    <s v="music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14"/>
    <n v="73"/>
    <n v="36.549999999999997"/>
    <s v="music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14"/>
    <n v="18"/>
    <n v="4.29"/>
    <s v="music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14"/>
    <n v="122"/>
    <n v="25.17"/>
    <s v="music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34"/>
    <n v="7"/>
    <n v="104.29"/>
    <s v="food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34"/>
    <n v="1"/>
    <n v="145.4"/>
    <s v="food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34"/>
    <n v="7"/>
    <n v="0"/>
    <s v="food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34"/>
    <n v="2"/>
    <n v="0"/>
    <s v="food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34"/>
    <n v="10"/>
    <n v="0"/>
    <s v="food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34"/>
    <n v="14"/>
    <n v="360.5"/>
    <s v="food"/>
    <s v="restaurants"/>
    <x v="2506"/>
    <d v="2015-10-02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34"/>
    <n v="2"/>
    <n v="0"/>
    <s v="food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34"/>
    <n v="4"/>
    <n v="0"/>
    <s v="food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34"/>
    <n v="1"/>
    <n v="25.54"/>
    <s v="food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34"/>
    <n v="1"/>
    <n v="357.5"/>
    <s v="food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34"/>
    <n v="1"/>
    <n v="0"/>
    <s v="food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34"/>
    <n v="62"/>
    <n v="0"/>
    <s v="food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34"/>
    <n v="0"/>
    <n v="0"/>
    <s v="food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34"/>
    <n v="6"/>
    <n v="178.25"/>
    <s v="food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34"/>
    <n v="14"/>
    <n v="59.33"/>
    <s v="food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34"/>
    <n v="3"/>
    <n v="0"/>
    <s v="food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34"/>
    <n v="4"/>
    <n v="21.36"/>
    <s v="food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34"/>
    <n v="14"/>
    <n v="0"/>
    <s v="food"/>
    <s v="restaurants"/>
    <x v="2518"/>
    <d v="2014-11-12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34"/>
    <n v="0"/>
    <n v="175"/>
    <s v="food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34"/>
    <n v="1"/>
    <n v="0"/>
    <s v="food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35"/>
    <n v="6"/>
    <n v="5.27"/>
    <s v="music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35"/>
    <n v="14"/>
    <n v="25.56"/>
    <s v="music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35"/>
    <n v="76"/>
    <n v="26.31"/>
    <s v="music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35"/>
    <n v="9"/>
    <n v="15.91"/>
    <s v="music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35"/>
    <n v="9"/>
    <n v="8.5399999999999991"/>
    <s v="music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35"/>
    <n v="17"/>
    <n v="20.61"/>
    <s v="music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35"/>
    <n v="17"/>
    <n v="9.57"/>
    <s v="music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35"/>
    <n v="17"/>
    <n v="8.3699999999999992"/>
    <s v="music"/>
    <s v="classical music"/>
    <x v="2528"/>
    <d v="2015-08-19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35"/>
    <n v="11"/>
    <n v="8.91"/>
    <s v="music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35"/>
    <n v="10"/>
    <n v="14.08"/>
    <s v="music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35"/>
    <n v="15"/>
    <n v="11.07"/>
    <s v="music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35"/>
    <n v="17"/>
    <n v="11.18"/>
    <s v="music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35"/>
    <n v="9"/>
    <n v="4.93"/>
    <s v="music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35"/>
    <n v="33"/>
    <n v="47.71"/>
    <s v="music"/>
    <s v="classical music"/>
    <x v="2534"/>
    <d v="2009-12-3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35"/>
    <n v="3"/>
    <n v="8.5399999999999991"/>
    <s v="music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35"/>
    <n v="2661"/>
    <n v="166.3"/>
    <s v="music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35"/>
    <n v="66"/>
    <n v="60"/>
    <s v="music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35"/>
    <n v="4"/>
    <n v="3.56"/>
    <s v="music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35"/>
    <n v="7"/>
    <n v="11.14"/>
    <s v="music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35"/>
    <n v="26"/>
    <n v="24.26"/>
    <s v="music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35"/>
    <n v="19"/>
    <n v="10.33"/>
    <s v="music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35"/>
    <n v="93"/>
    <n v="50.08"/>
    <s v="music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35"/>
    <n v="260"/>
    <n v="50"/>
    <s v="music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35"/>
    <n v="13"/>
    <n v="11.4"/>
    <s v="music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35"/>
    <n v="33"/>
    <n v="10.66"/>
    <s v="music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35"/>
    <n v="19"/>
    <n v="10"/>
    <s v="music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35"/>
    <n v="12"/>
    <n v="4.8499999999999996"/>
    <s v="music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35"/>
    <n v="11"/>
    <n v="17.57"/>
    <s v="music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35"/>
    <n v="41"/>
    <n v="17.43"/>
    <s v="music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35"/>
    <n v="10"/>
    <n v="4.3"/>
    <s v="music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35"/>
    <n v="18"/>
    <n v="11.5"/>
    <s v="music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35"/>
    <n v="21"/>
    <n v="35.61"/>
    <s v="music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35"/>
    <n v="43"/>
    <n v="10.68"/>
    <s v="music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35"/>
    <n v="21"/>
    <n v="9.57"/>
    <s v="music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35"/>
    <n v="32"/>
    <n v="18.309999999999999"/>
    <s v="music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35"/>
    <n v="86"/>
    <n v="18.82"/>
    <s v="music"/>
    <s v="classical music"/>
    <x v="2556"/>
    <d v="2012-12-23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35"/>
    <n v="71"/>
    <n v="17.78"/>
    <s v="music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35"/>
    <n v="51"/>
    <n v="35.56"/>
    <s v="music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35"/>
    <n v="80"/>
    <n v="25.6"/>
    <s v="music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35"/>
    <n v="21"/>
    <n v="30.43"/>
    <s v="music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19"/>
    <n v="1"/>
    <n v="0"/>
    <s v="food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19"/>
    <n v="6"/>
    <n v="212"/>
    <s v="food"/>
    <s v="food trucks"/>
    <x v="2562"/>
    <d v="2016-10-10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19"/>
    <n v="3"/>
    <n v="0"/>
    <s v="food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19"/>
    <n v="2"/>
    <n v="0"/>
    <s v="food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19"/>
    <n v="6"/>
    <n v="635"/>
    <s v="food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19"/>
    <n v="2"/>
    <n v="0"/>
    <s v="food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19"/>
    <n v="1"/>
    <n v="316.5"/>
    <s v="food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19"/>
    <n v="6"/>
    <n v="632"/>
    <s v="food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19"/>
    <n v="10"/>
    <n v="315.5"/>
    <s v="food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19"/>
    <n v="9"/>
    <n v="315.5"/>
    <s v="food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19"/>
    <n v="1"/>
    <n v="157.5"/>
    <s v="food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19"/>
    <n v="2"/>
    <n v="0"/>
    <s v="food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19"/>
    <n v="8"/>
    <n v="0"/>
    <s v="food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19"/>
    <n v="6"/>
    <n v="0"/>
    <s v="food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19"/>
    <n v="1"/>
    <n v="0"/>
    <s v="food"/>
    <s v="food trucks"/>
    <x v="2575"/>
    <d v="2015-01-11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19"/>
    <n v="6"/>
    <n v="0"/>
    <s v="food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19"/>
    <n v="4"/>
    <n v="0"/>
    <s v="food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19"/>
    <n v="10"/>
    <n v="0"/>
    <s v="food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19"/>
    <n v="0"/>
    <n v="51.67"/>
    <s v="food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19"/>
    <n v="7"/>
    <n v="310"/>
    <s v="food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19"/>
    <n v="12"/>
    <n v="56.18"/>
    <s v="food"/>
    <s v="food trucks"/>
    <x v="2581"/>
    <d v="2015-11-15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19"/>
    <n v="1"/>
    <n v="615"/>
    <s v="food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19"/>
    <n v="61"/>
    <n v="122.2"/>
    <s v="food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19"/>
    <n v="6"/>
    <n v="0"/>
    <s v="food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19"/>
    <n v="2"/>
    <n v="610"/>
    <s v="food"/>
    <s v="food trucks"/>
    <x v="2585"/>
    <d v="2014-07-04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19"/>
    <n v="20"/>
    <n v="610"/>
    <s v="food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19"/>
    <n v="1"/>
    <n v="101.67"/>
    <s v="food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19"/>
    <n v="10"/>
    <n v="75.88"/>
    <s v="food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19"/>
    <n v="1"/>
    <n v="607"/>
    <s v="food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19"/>
    <n v="20"/>
    <n v="0"/>
    <s v="food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19"/>
    <n v="40"/>
    <n v="302.5"/>
    <s v="food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19"/>
    <n v="2"/>
    <n v="605"/>
    <s v="food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19"/>
    <n v="6"/>
    <n v="0"/>
    <s v="food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19"/>
    <n v="1"/>
    <n v="601"/>
    <s v="food"/>
    <s v="food trucks"/>
    <x v="2594"/>
    <d v="2014-08-06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19"/>
    <n v="4"/>
    <n v="31.63"/>
    <s v="food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19"/>
    <n v="2"/>
    <n v="22.22"/>
    <s v="food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19"/>
    <n v="40"/>
    <n v="85.71"/>
    <s v="food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19"/>
    <n v="20"/>
    <n v="42.86"/>
    <s v="food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19"/>
    <n v="7"/>
    <n v="120"/>
    <s v="food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19"/>
    <n v="1"/>
    <n v="19.899999999999999"/>
    <s v="food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36"/>
    <n v="119"/>
    <n v="3.94"/>
    <s v="technology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36"/>
    <n v="5"/>
    <n v="1.21"/>
    <s v="technology"/>
    <s v="space exploration"/>
    <x v="2602"/>
    <d v="2014-11-11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36"/>
    <n v="34"/>
    <n v="11.84"/>
    <s v="technology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36"/>
    <n v="3"/>
    <n v="1.84"/>
    <s v="technology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36"/>
    <n v="1"/>
    <n v="0.33"/>
    <s v="technology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36"/>
    <n v="5"/>
    <n v="1.53"/>
    <s v="technology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36"/>
    <n v="7"/>
    <n v="1.47"/>
    <s v="technology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36"/>
    <n v="7"/>
    <n v="1.93"/>
    <s v="technology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36"/>
    <n v="2"/>
    <n v="0.87"/>
    <s v="technology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36"/>
    <n v="3"/>
    <n v="1.01"/>
    <s v="technology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36"/>
    <n v="5"/>
    <n v="0.16"/>
    <s v="technology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36"/>
    <n v="6"/>
    <n v="1.97"/>
    <s v="technology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36"/>
    <n v="8"/>
    <n v="20.57"/>
    <s v="technology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36"/>
    <n v="5"/>
    <n v="5.7"/>
    <s v="technology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36"/>
    <n v="28"/>
    <n v="7.92"/>
    <s v="technology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36"/>
    <n v="2"/>
    <n v="2.39"/>
    <s v="technology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36"/>
    <n v="114"/>
    <n v="3.58"/>
    <s v="technology"/>
    <s v="space exploration"/>
    <x v="2617"/>
    <d v="2014-10-19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36"/>
    <n v="4"/>
    <n v="7.4"/>
    <s v="technology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36"/>
    <n v="57"/>
    <n v="10.66"/>
    <s v="technology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36"/>
    <n v="1"/>
    <n v="0.45"/>
    <s v="technology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36"/>
    <n v="4"/>
    <n v="1.21"/>
    <s v="technology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36"/>
    <n v="38"/>
    <n v="7.62"/>
    <s v="technology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36"/>
    <n v="28"/>
    <n v="9.0500000000000007"/>
    <s v="technology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36"/>
    <n v="7"/>
    <n v="0.16"/>
    <s v="technology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36"/>
    <n v="373"/>
    <n v="10.77"/>
    <s v="technology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36"/>
    <n v="22"/>
    <n v="11.2"/>
    <s v="technology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36"/>
    <n v="373"/>
    <n v="12.42"/>
    <s v="technology"/>
    <s v="space exploration"/>
    <x v="2627"/>
    <d v="2015-11-25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36"/>
    <n v="67"/>
    <n v="26.57"/>
    <s v="technology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36"/>
    <n v="11"/>
    <n v="5.55"/>
    <s v="technology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36"/>
    <n v="28"/>
    <n v="6.83"/>
    <s v="technology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36"/>
    <n v="3"/>
    <n v="1.93"/>
    <s v="technology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36"/>
    <n v="51"/>
    <n v="13.12"/>
    <s v="technology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36"/>
    <n v="11"/>
    <n v="2.76"/>
    <s v="technology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36"/>
    <n v="59"/>
    <n v="22"/>
    <s v="technology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36"/>
    <n v="5"/>
    <n v="6.55"/>
    <s v="technology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36"/>
    <n v="55"/>
    <n v="11"/>
    <s v="technology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36"/>
    <n v="110"/>
    <n v="21.15"/>
    <s v="technology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36"/>
    <n v="157"/>
    <n v="39"/>
    <s v="technology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36"/>
    <n v="182"/>
    <n v="11.12"/>
    <s v="technology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36"/>
    <n v="18"/>
    <n v="7.9"/>
    <s v="technology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36"/>
    <n v="36"/>
    <n v="545"/>
    <s v="technology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36"/>
    <n v="0"/>
    <n v="0.36"/>
    <s v="technology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36"/>
    <n v="1"/>
    <n v="10.38"/>
    <s v="technology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36"/>
    <n v="3"/>
    <n v="23.48"/>
    <s v="technology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36"/>
    <n v="0"/>
    <n v="1"/>
    <s v="technology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36"/>
    <n v="21"/>
    <n v="176.7"/>
    <s v="technology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36"/>
    <n v="4"/>
    <n v="88.33"/>
    <s v="technology"/>
    <s v="space exploration"/>
    <x v="2648"/>
    <d v="2016-03-08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36"/>
    <n v="0"/>
    <n v="176.67"/>
    <s v="technology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36"/>
    <n v="1"/>
    <n v="106"/>
    <s v="technology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36"/>
    <n v="0"/>
    <n v="31.03"/>
    <s v="technology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36"/>
    <n v="1"/>
    <n v="47.91"/>
    <s v="technology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36"/>
    <n v="1"/>
    <n v="7.5"/>
    <s v="technology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36"/>
    <n v="1"/>
    <n v="87.5"/>
    <s v="technology"/>
    <s v="space exploration"/>
    <x v="2654"/>
    <d v="2015-04-20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36"/>
    <n v="4"/>
    <n v="12.21"/>
    <s v="technology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36"/>
    <n v="0"/>
    <n v="3.43"/>
    <s v="technology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36"/>
    <n v="2"/>
    <n v="8.81"/>
    <s v="technology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36"/>
    <n v="1"/>
    <n v="130"/>
    <s v="technology"/>
    <s v="space exploration"/>
    <x v="2658"/>
    <d v="2016-07-29T21:13:14"/>
  </r>
  <r>
    <n v="2659"/>
    <s v="test (Canceled)"/>
    <s v="test"/>
    <n v="49000"/>
    <n v="520"/>
    <x v="1"/>
    <s v="US"/>
    <s v="USD"/>
    <n v="1429321210"/>
    <n v="1426729210"/>
    <b v="0"/>
    <n v="10"/>
    <b v="0"/>
    <x v="36"/>
    <n v="1"/>
    <n v="52"/>
    <s v="technology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36"/>
    <n v="3"/>
    <n v="104"/>
    <s v="technology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37"/>
    <n v="10"/>
    <n v="8.67"/>
    <s v="technology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37"/>
    <n v="3"/>
    <n v="6.49"/>
    <s v="technology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37"/>
    <n v="3"/>
    <n v="9.2100000000000009"/>
    <s v="technology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37"/>
    <n v="3"/>
    <n v="4.8899999999999997"/>
    <s v="technology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37"/>
    <n v="15"/>
    <n v="11.07"/>
    <s v="technology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37"/>
    <n v="5"/>
    <n v="2.46"/>
    <s v="technology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37"/>
    <n v="34"/>
    <n v="28.06"/>
    <s v="technology"/>
    <s v="makerspaces"/>
    <x v="2667"/>
    <d v="2016-02-09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37"/>
    <n v="50"/>
    <n v="18"/>
    <s v="technology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37"/>
    <n v="63"/>
    <n v="45.82"/>
    <s v="technology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37"/>
    <n v="1"/>
    <n v="8.39"/>
    <s v="technology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37"/>
    <n v="2"/>
    <n v="5.99"/>
    <s v="technology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37"/>
    <n v="5"/>
    <n v="10.68"/>
    <s v="technology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37"/>
    <n v="1"/>
    <n v="7.59"/>
    <s v="technology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37"/>
    <n v="1"/>
    <n v="2.92"/>
    <s v="technology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37"/>
    <n v="2"/>
    <n v="17.239999999999998"/>
    <s v="technology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37"/>
    <n v="24"/>
    <n v="55.56"/>
    <s v="technology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37"/>
    <n v="3"/>
    <n v="18.52"/>
    <s v="technology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37"/>
    <n v="0"/>
    <n v="250"/>
    <s v="technology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37"/>
    <n v="1"/>
    <n v="166.67"/>
    <s v="technology"/>
    <s v="makerspaces"/>
    <x v="2679"/>
    <d v="2015-02-27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37"/>
    <n v="2"/>
    <n v="125"/>
    <s v="technology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19"/>
    <n v="6"/>
    <n v="250"/>
    <s v="food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19"/>
    <n v="8"/>
    <n v="25"/>
    <s v="food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19"/>
    <n v="3"/>
    <n v="166.67"/>
    <s v="food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19"/>
    <n v="1"/>
    <n v="125"/>
    <s v="food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19"/>
    <n v="1"/>
    <n v="500"/>
    <s v="food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19"/>
    <n v="2"/>
    <n v="0"/>
    <s v="food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19"/>
    <n v="3"/>
    <n v="0"/>
    <s v="food"/>
    <s v="food trucks"/>
    <x v="2687"/>
    <d v="2015-06-28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19"/>
    <n v="1"/>
    <n v="35"/>
    <s v="food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19"/>
    <n v="1"/>
    <n v="488"/>
    <s v="food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19"/>
    <n v="1"/>
    <n v="4.13"/>
    <s v="food"/>
    <s v="food trucks"/>
    <x v="2690"/>
    <d v="2015-06-02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19"/>
    <n v="1"/>
    <n v="243"/>
    <s v="food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19"/>
    <n v="14"/>
    <n v="485"/>
    <s v="food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19"/>
    <n v="10"/>
    <n v="160.5"/>
    <s v="food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19"/>
    <n v="2"/>
    <n v="481"/>
    <s v="food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19"/>
    <n v="3"/>
    <n v="160.33000000000001"/>
    <s v="food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19"/>
    <n v="1"/>
    <n v="12.63"/>
    <s v="food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19"/>
    <n v="2"/>
    <n v="9.23"/>
    <s v="food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19"/>
    <n v="6"/>
    <n v="239"/>
    <s v="food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19"/>
    <n v="23500"/>
    <n v="0"/>
    <s v="food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19"/>
    <n v="5"/>
    <n v="117.25"/>
    <s v="food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38"/>
    <n v="14"/>
    <n v="10.15"/>
    <s v="theater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38"/>
    <n v="5"/>
    <n v="17.96"/>
    <s v="theater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38"/>
    <n v="1"/>
    <n v="10.29"/>
    <s v="theater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38"/>
    <n v="2"/>
    <n v="66.14"/>
    <s v="theater"/>
    <s v="spaces"/>
    <x v="2704"/>
    <d v="2017-04-04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38"/>
    <n v="3"/>
    <n v="57.5"/>
    <s v="theater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38"/>
    <n v="1"/>
    <n v="1.75"/>
    <s v="theater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38"/>
    <n v="6"/>
    <n v="1.17"/>
    <s v="theater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38"/>
    <n v="2"/>
    <n v="0.44"/>
    <s v="theater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38"/>
    <n v="1"/>
    <n v="1.49"/>
    <s v="theater"/>
    <s v="spaces"/>
    <x v="2709"/>
    <d v="2016-10-03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38"/>
    <n v="1"/>
    <n v="0.42"/>
    <s v="theater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38"/>
    <n v="12"/>
    <n v="6.23"/>
    <s v="theater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38"/>
    <n v="8"/>
    <n v="3.17"/>
    <s v="theater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38"/>
    <n v="0"/>
    <n v="0.32"/>
    <s v="theater"/>
    <s v="spaces"/>
    <x v="2713"/>
    <d v="2015-12-23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38"/>
    <n v="2"/>
    <n v="1.48"/>
    <s v="theater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38"/>
    <n v="4"/>
    <n v="0.82"/>
    <s v="theater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38"/>
    <n v="5"/>
    <n v="2.41"/>
    <s v="theater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38"/>
    <n v="2"/>
    <n v="1.38"/>
    <s v="theater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38"/>
    <n v="2"/>
    <n v="3.01"/>
    <s v="theater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38"/>
    <n v="7"/>
    <n v="6.45"/>
    <s v="theater"/>
    <s v="spaces"/>
    <x v="2719"/>
    <d v="2016-04-16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38"/>
    <n v="2"/>
    <n v="2.54"/>
    <s v="theater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30"/>
    <n v="59"/>
    <n v="1.64"/>
    <s v="technology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30"/>
    <n v="9"/>
    <n v="2.36"/>
    <s v="technology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30"/>
    <n v="4"/>
    <n v="2.4700000000000002"/>
    <s v="technology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30"/>
    <n v="18"/>
    <n v="0.43"/>
    <s v="technology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30"/>
    <n v="1"/>
    <n v="3.85"/>
    <s v="technology"/>
    <s v="hardware"/>
    <x v="2725"/>
    <d v="2017-02-28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30"/>
    <n v="0"/>
    <n v="1.07"/>
    <s v="technology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30"/>
    <n v="4"/>
    <n v="0.61"/>
    <s v="technology"/>
    <s v="hardware"/>
    <x v="2727"/>
    <d v="2015-08-06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30"/>
    <n v="3"/>
    <n v="1.1000000000000001"/>
    <s v="technology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30"/>
    <n v="6"/>
    <n v="18.7"/>
    <s v="technology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30"/>
    <n v="2"/>
    <n v="0.63"/>
    <s v="technology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30"/>
    <n v="1"/>
    <n v="11.62"/>
    <s v="technology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30"/>
    <n v="4"/>
    <n v="2.95"/>
    <s v="technology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30"/>
    <n v="1"/>
    <n v="3.59"/>
    <s v="technology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30"/>
    <n v="42600"/>
    <n v="2.61"/>
    <s v="technology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30"/>
    <n v="57"/>
    <n v="1.26"/>
    <s v="technology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30"/>
    <n v="5"/>
    <n v="7.33"/>
    <s v="technology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30"/>
    <n v="1"/>
    <n v="0.93"/>
    <s v="technology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30"/>
    <n v="9"/>
    <n v="28.33"/>
    <s v="technology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30"/>
    <n v="39"/>
    <n v="2.23"/>
    <s v="technology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30"/>
    <n v="142"/>
    <n v="25"/>
    <s v="technology"/>
    <s v="hardware"/>
    <x v="2740"/>
    <d v="2015-03-10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9"/>
    <n v="5"/>
    <n v="105.25"/>
    <s v="publishing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9"/>
    <n v="17"/>
    <n v="23.33"/>
    <s v="publishing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9"/>
    <n v="7"/>
    <n v="0"/>
    <s v="publishing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9"/>
    <n v="3"/>
    <n v="18.95"/>
    <s v="publishing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9"/>
    <n v="5"/>
    <n v="8.49"/>
    <s v="publishing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9"/>
    <n v="14"/>
    <n v="21.84"/>
    <s v="publishing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9"/>
    <n v="83"/>
    <n v="103.25"/>
    <s v="publishing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9"/>
    <n v="8"/>
    <n v="102.75"/>
    <s v="publishing"/>
    <s v="children's books"/>
    <x v="2748"/>
    <d v="2016-09-01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9"/>
    <n v="4"/>
    <n v="205"/>
    <s v="publishing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9"/>
    <n v="21"/>
    <n v="0"/>
    <s v="publishing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9"/>
    <n v="13"/>
    <n v="0"/>
    <s v="publishing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9"/>
    <n v="9"/>
    <n v="29.22"/>
    <s v="publishing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9"/>
    <n v="20"/>
    <n v="51"/>
    <s v="publishing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9"/>
    <n v="4"/>
    <n v="0"/>
    <s v="publishing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9"/>
    <n v="81"/>
    <n v="26.87"/>
    <s v="publishing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9"/>
    <n v="4"/>
    <n v="12.21"/>
    <s v="publishing"/>
    <s v="children's books"/>
    <x v="2756"/>
    <d v="2014-01-10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9"/>
    <n v="27"/>
    <n v="201.5"/>
    <s v="publishing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9"/>
    <n v="20"/>
    <n v="67"/>
    <s v="publishing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9"/>
    <n v="40"/>
    <n v="200.5"/>
    <s v="publishing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9"/>
    <n v="8"/>
    <n v="0"/>
    <s v="publishing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9"/>
    <n v="8"/>
    <n v="100.08"/>
    <s v="publishing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9"/>
    <n v="12"/>
    <n v="400"/>
    <s v="publishing"/>
    <s v="children's books"/>
    <x v="2762"/>
    <d v="2012-03-17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9"/>
    <n v="1"/>
    <n v="133.33000000000001"/>
    <s v="publishing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9"/>
    <n v="10"/>
    <n v="100"/>
    <s v="publishing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9"/>
    <n v="10"/>
    <n v="0"/>
    <s v="publishing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9"/>
    <n v="8"/>
    <n v="100"/>
    <s v="publishing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9"/>
    <n v="10"/>
    <n v="132.33000000000001"/>
    <s v="publishing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9"/>
    <n v="6"/>
    <n v="11.65"/>
    <s v="publishing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9"/>
    <n v="49"/>
    <n v="195.5"/>
    <s v="publishing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9"/>
    <n v="2"/>
    <n v="11.67"/>
    <s v="publishing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9"/>
    <n v="2"/>
    <n v="0"/>
    <s v="publishing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9"/>
    <n v="5"/>
    <n v="0"/>
    <s v="publishing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9"/>
    <n v="72"/>
    <n v="381"/>
    <s v="publishing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9"/>
    <n v="10"/>
    <n v="29.23"/>
    <s v="publishing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9"/>
    <n v="8"/>
    <n v="190"/>
    <s v="publishing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9"/>
    <n v="2"/>
    <n v="10.56"/>
    <s v="publishing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9"/>
    <n v="13"/>
    <n v="377"/>
    <s v="publishing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9"/>
    <n v="7"/>
    <n v="25.07"/>
    <s v="publishing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9"/>
    <n v="15"/>
    <n v="376"/>
    <s v="publishing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6"/>
    <n v="30"/>
    <n v="13.39"/>
    <s v="theater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6"/>
    <n v="38"/>
    <n v="20.83"/>
    <s v="theater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6"/>
    <n v="38"/>
    <n v="6.15"/>
    <s v="theater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6"/>
    <n v="6"/>
    <n v="3.44"/>
    <s v="theater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6"/>
    <n v="7"/>
    <n v="2.6"/>
    <s v="theater"/>
    <s v="plays"/>
    <x v="2785"/>
    <d v="2016-08-04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6"/>
    <n v="15"/>
    <n v="4.96"/>
    <s v="theater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6"/>
    <n v="36"/>
    <n v="9.5299999999999994"/>
    <s v="theater"/>
    <s v="plays"/>
    <x v="2787"/>
    <d v="2014-07-17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6"/>
    <n v="18"/>
    <n v="18.05"/>
    <s v="theater"/>
    <s v="plays"/>
    <x v="2788"/>
    <d v="2016-07-28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6"/>
    <n v="12"/>
    <n v="15"/>
    <s v="theater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6"/>
    <n v="12"/>
    <n v="5.45"/>
    <s v="theater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6"/>
    <n v="18"/>
    <n v="12.86"/>
    <s v="theater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6"/>
    <n v="18"/>
    <n v="14.96"/>
    <s v="theater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6"/>
    <n v="4"/>
    <n v="4.9000000000000004"/>
    <s v="theater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6"/>
    <n v="716"/>
    <n v="119.33"/>
    <s v="theater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6"/>
    <n v="51"/>
    <n v="17.75"/>
    <s v="theater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6"/>
    <n v="44"/>
    <n v="16.809999999999999"/>
    <s v="theater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6"/>
    <n v="4"/>
    <n v="3.73"/>
    <s v="theater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6"/>
    <n v="7"/>
    <n v="2.5299999999999998"/>
    <s v="theater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6"/>
    <n v="7"/>
    <n v="2.69"/>
    <s v="theater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6"/>
    <n v="35"/>
    <n v="11.29"/>
    <s v="theater"/>
    <s v="plays"/>
    <x v="2800"/>
    <d v="2015-01-03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6"/>
    <n v="70"/>
    <n v="26.92"/>
    <s v="theater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6"/>
    <n v="12"/>
    <n v="3.89"/>
    <s v="theater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6"/>
    <n v="3"/>
    <n v="2.4500000000000002"/>
    <s v="theater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6"/>
    <n v="35"/>
    <n v="15"/>
    <s v="theater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6"/>
    <n v="86"/>
    <n v="19.170000000000002"/>
    <s v="theater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6"/>
    <n v="11"/>
    <n v="4.49"/>
    <s v="theater"/>
    <s v="plays"/>
    <x v="2806"/>
    <d v="2015-08-04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6"/>
    <n v="7"/>
    <n v="3.66"/>
    <s v="theater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6"/>
    <n v="8"/>
    <n v="4.9000000000000004"/>
    <s v="theater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6"/>
    <n v="13"/>
    <n v="15.95"/>
    <s v="theater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6"/>
    <n v="13"/>
    <n v="5.88"/>
    <s v="theater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6"/>
    <n v="3"/>
    <n v="3.1"/>
    <s v="theater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6"/>
    <n v="7"/>
    <n v="4.04"/>
    <s v="theater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6"/>
    <n v="12"/>
    <n v="3.48"/>
    <s v="theater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6"/>
    <n v="22"/>
    <n v="5.16"/>
    <s v="theater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6"/>
    <n v="131"/>
    <n v="23.36"/>
    <s v="theater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6"/>
    <n v="11"/>
    <n v="1.93"/>
    <s v="theater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6"/>
    <n v="54"/>
    <n v="9.85"/>
    <s v="theater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6"/>
    <n v="3"/>
    <n v="3.19"/>
    <s v="theater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6"/>
    <n v="7"/>
    <n v="3.13"/>
    <s v="theater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6"/>
    <n v="163"/>
    <n v="16.25"/>
    <s v="theater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6"/>
    <n v="32"/>
    <n v="9.14"/>
    <s v="theater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6"/>
    <n v="5"/>
    <n v="3.4"/>
    <s v="theater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6"/>
    <n v="320"/>
    <n v="22.86"/>
    <s v="theater"/>
    <s v="plays"/>
    <x v="2823"/>
    <d v="2015-03-30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6"/>
    <n v="49"/>
    <n v="21.13"/>
    <s v="theater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6"/>
    <n v="11"/>
    <n v="6.2"/>
    <s v="theater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6"/>
    <n v="16"/>
    <n v="16.420000000000002"/>
    <s v="theater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6"/>
    <n v="16"/>
    <n v="13.52"/>
    <s v="theater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6"/>
    <n v="3"/>
    <n v="3.2"/>
    <s v="theater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6"/>
    <n v="12"/>
    <n v="4.08"/>
    <s v="theater"/>
    <s v="plays"/>
    <x v="2829"/>
    <d v="2016-06-01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6"/>
    <n v="10"/>
    <n v="28.18"/>
    <s v="theater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6"/>
    <n v="10"/>
    <n v="5.96"/>
    <s v="theater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6"/>
    <n v="12"/>
    <n v="3.21"/>
    <s v="theater"/>
    <s v="plays"/>
    <x v="2832"/>
    <d v="2014-11-22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6"/>
    <n v="11"/>
    <n v="8.6300000000000008"/>
    <s v="theater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6"/>
    <n v="38"/>
    <n v="14.33"/>
    <s v="theater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6"/>
    <n v="30"/>
    <n v="3.24"/>
    <s v="theater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6"/>
    <n v="67"/>
    <n v="27.36"/>
    <s v="theater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6"/>
    <n v="35"/>
    <n v="14.33"/>
    <s v="theater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6"/>
    <n v="15"/>
    <n v="5.57"/>
    <s v="theater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6"/>
    <n v="9"/>
    <n v="9.68"/>
    <s v="theater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6"/>
    <n v="12"/>
    <n v="2.27"/>
    <s v="theater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6"/>
    <n v="30"/>
    <n v="300"/>
    <s v="theater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6"/>
    <n v="20"/>
    <n v="0"/>
    <s v="theater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6"/>
    <n v="25"/>
    <n v="0"/>
    <s v="theater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6"/>
    <n v="55"/>
    <n v="300"/>
    <s v="theater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6"/>
    <n v="4"/>
    <n v="7.69"/>
    <s v="theater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6"/>
    <n v="4"/>
    <n v="0"/>
    <s v="theater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6"/>
    <n v="15"/>
    <n v="0"/>
    <s v="theater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6"/>
    <n v="1"/>
    <n v="100"/>
    <s v="theater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6"/>
    <n v="60"/>
    <n v="300"/>
    <s v="theater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6"/>
    <n v="4"/>
    <n v="22.92"/>
    <s v="theater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6"/>
    <n v="7"/>
    <n v="0"/>
    <s v="theater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6"/>
    <n v="6"/>
    <n v="48.67"/>
    <s v="theater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6"/>
    <n v="3"/>
    <n v="0"/>
    <s v="theater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6"/>
    <n v="29"/>
    <n v="20.64"/>
    <s v="theater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6"/>
    <n v="48"/>
    <n v="57.8"/>
    <s v="theater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6"/>
    <n v="10"/>
    <n v="48.17"/>
    <s v="theater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6"/>
    <n v="1"/>
    <n v="19.07"/>
    <s v="theater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6"/>
    <n v="29"/>
    <n v="0"/>
    <s v="theater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6"/>
    <n v="14"/>
    <n v="285"/>
    <s v="theater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6"/>
    <n v="7"/>
    <n v="31.56"/>
    <s v="theater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6"/>
    <n v="112"/>
    <n v="93.67"/>
    <s v="theater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6"/>
    <n v="2"/>
    <n v="93.33"/>
    <s v="theater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6"/>
    <n v="1"/>
    <n v="280"/>
    <s v="theater"/>
    <s v="plays"/>
    <x v="2863"/>
    <d v="2014-09-08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6"/>
    <n v="11"/>
    <n v="93.33"/>
    <s v="theater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6"/>
    <n v="10"/>
    <n v="0"/>
    <s v="theater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6"/>
    <n v="6"/>
    <n v="140"/>
    <s v="theater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6"/>
    <n v="11"/>
    <n v="28"/>
    <s v="theater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6"/>
    <n v="2"/>
    <n v="4.6500000000000004"/>
    <s v="theater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6"/>
    <n v="1"/>
    <n v="55.6"/>
    <s v="theater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6"/>
    <n v="6"/>
    <n v="30.78"/>
    <s v="theater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6"/>
    <n v="3"/>
    <n v="21.31"/>
    <s v="theater"/>
    <s v="plays"/>
    <x v="2871"/>
    <d v="2014-12-20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6"/>
    <n v="9"/>
    <n v="0"/>
    <s v="theater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6"/>
    <n v="11"/>
    <n v="34.130000000000003"/>
    <s v="theater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6"/>
    <n v="5"/>
    <n v="91"/>
    <s v="theater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6"/>
    <n v="1"/>
    <n v="91"/>
    <s v="theater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6"/>
    <n v="0"/>
    <n v="0"/>
    <s v="theater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6"/>
    <n v="5"/>
    <n v="45.17"/>
    <s v="theater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6"/>
    <n v="9"/>
    <n v="67.5"/>
    <s v="theater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6"/>
    <n v="2"/>
    <n v="270"/>
    <s v="theater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6"/>
    <n v="2"/>
    <n v="9.31"/>
    <s v="theater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6"/>
    <n v="5"/>
    <n v="0"/>
    <s v="theater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6"/>
    <n v="35"/>
    <n v="66.5"/>
    <s v="theater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6"/>
    <n v="3"/>
    <n v="53.2"/>
    <s v="theater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6"/>
    <n v="1"/>
    <n v="66"/>
    <s v="theater"/>
    <s v="plays"/>
    <x v="2884"/>
    <d v="2014-12-04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6"/>
    <n v="66"/>
    <n v="52.4"/>
    <s v="theater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6"/>
    <n v="131"/>
    <n v="261"/>
    <s v="theater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6"/>
    <n v="9"/>
    <n v="260"/>
    <s v="theater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6"/>
    <n v="1"/>
    <n v="0"/>
    <s v="theater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6"/>
    <n v="9"/>
    <n v="18.57"/>
    <s v="theater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6"/>
    <n v="13"/>
    <n v="86.67"/>
    <s v="theater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6"/>
    <n v="3"/>
    <n v="26"/>
    <s v="theater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6"/>
    <n v="5"/>
    <n v="15.29"/>
    <s v="theater"/>
    <s v="plays"/>
    <x v="2892"/>
    <d v="2014-08-24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6"/>
    <n v="5"/>
    <n v="130"/>
    <s v="theater"/>
    <s v="plays"/>
    <x v="2893"/>
    <d v="2015-01-08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6"/>
    <n v="1"/>
    <n v="0"/>
    <s v="theater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6"/>
    <n v="52"/>
    <n v="64.5"/>
    <s v="theater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6"/>
    <n v="9"/>
    <n v="21.25"/>
    <s v="theater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6"/>
    <n v="2"/>
    <n v="84"/>
    <s v="theater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6"/>
    <n v="3"/>
    <n v="21"/>
    <s v="theater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6"/>
    <n v="3"/>
    <n v="0"/>
    <s v="theater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6"/>
    <n v="5"/>
    <n v="35.86"/>
    <s v="theater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6"/>
    <n v="33"/>
    <n v="125"/>
    <s v="theater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6"/>
    <n v="0"/>
    <n v="250"/>
    <s v="theater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6"/>
    <n v="5"/>
    <n v="62.5"/>
    <s v="theater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6"/>
    <n v="17"/>
    <n v="62.5"/>
    <s v="theater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6"/>
    <n v="7"/>
    <n v="14.71"/>
    <s v="theater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6"/>
    <n v="4"/>
    <n v="35.71"/>
    <s v="theater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6"/>
    <n v="10"/>
    <n v="125"/>
    <s v="theater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6"/>
    <n v="3"/>
    <n v="50"/>
    <s v="theater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6"/>
    <n v="0"/>
    <n v="250"/>
    <s v="theater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6"/>
    <n v="1"/>
    <n v="250"/>
    <s v="theater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6"/>
    <n v="14"/>
    <n v="17.86"/>
    <s v="theater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6"/>
    <n v="2"/>
    <n v="9.6199999999999992"/>
    <s v="theater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6"/>
    <n v="3"/>
    <n v="125"/>
    <s v="theater"/>
    <s v="plays"/>
    <x v="2913"/>
    <d v="2014-09-05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6"/>
    <n v="1"/>
    <n v="250"/>
    <s v="theater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6"/>
    <n v="25"/>
    <n v="81.67"/>
    <s v="theater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6"/>
    <n v="13"/>
    <n v="34.71"/>
    <s v="theater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6"/>
    <n v="12"/>
    <n v="26.78"/>
    <s v="theater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6"/>
    <n v="5"/>
    <n v="12.05"/>
    <s v="theater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6"/>
    <n v="40"/>
    <n v="40.17"/>
    <s v="theater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6"/>
    <n v="10"/>
    <n v="18.46"/>
    <s v="theater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40"/>
    <n v="240"/>
    <n v="80"/>
    <s v="theater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40"/>
    <n v="47"/>
    <n v="39.5"/>
    <s v="theater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40"/>
    <n v="79"/>
    <n v="23.6"/>
    <s v="theater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40"/>
    <n v="1"/>
    <n v="1.61"/>
    <s v="theater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40"/>
    <n v="1"/>
    <n v="1.18"/>
    <s v="theater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40"/>
    <n v="8"/>
    <n v="4.68"/>
    <s v="theater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40"/>
    <n v="13"/>
    <n v="11.14"/>
    <s v="theater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40"/>
    <n v="23"/>
    <n v="9.75"/>
    <s v="theater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40"/>
    <n v="3"/>
    <n v="7.28"/>
    <s v="theater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40"/>
    <n v="2"/>
    <n v="3.76"/>
    <s v="theater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40"/>
    <n v="31"/>
    <n v="25.56"/>
    <s v="theater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40"/>
    <n v="7"/>
    <n v="6.05"/>
    <s v="theater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40"/>
    <n v="9"/>
    <n v="4.1900000000000004"/>
    <s v="theater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40"/>
    <n v="9"/>
    <n v="6.08"/>
    <s v="theater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40"/>
    <n v="6"/>
    <n v="5.77"/>
    <s v="theater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40"/>
    <n v="23"/>
    <n v="6.62"/>
    <s v="theater"/>
    <s v="musical"/>
    <x v="2936"/>
    <d v="2014-10-12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40"/>
    <n v="15"/>
    <n v="4.09"/>
    <s v="theater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40"/>
    <n v="6"/>
    <n v="7.03"/>
    <s v="theater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40"/>
    <n v="3"/>
    <n v="8.92"/>
    <s v="theater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40"/>
    <n v="9"/>
    <n v="6.76"/>
    <s v="theater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38"/>
    <n v="1"/>
    <n v="220"/>
    <s v="theater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38"/>
    <n v="0"/>
    <n v="1.07"/>
    <s v="theater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38"/>
    <n v="7"/>
    <n v="0"/>
    <s v="theater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38"/>
    <n v="2"/>
    <n v="216"/>
    <s v="theater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38"/>
    <n v="0"/>
    <n v="0"/>
    <s v="theater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38"/>
    <n v="11"/>
    <n v="107.5"/>
    <s v="theater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38"/>
    <n v="1"/>
    <n v="16.54"/>
    <s v="theater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38"/>
    <n v="0"/>
    <n v="23.78"/>
    <s v="theater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38"/>
    <n v="21"/>
    <n v="106"/>
    <s v="theater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38"/>
    <n v="0"/>
    <n v="0"/>
    <s v="theater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38"/>
    <n v="0"/>
    <n v="3.66"/>
    <s v="theater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38"/>
    <n v="1"/>
    <n v="26.38"/>
    <s v="theater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38"/>
    <n v="0"/>
    <n v="70.33"/>
    <s v="theater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38"/>
    <n v="1"/>
    <n v="0"/>
    <s v="theater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38"/>
    <n v="18"/>
    <n v="19.09"/>
    <s v="theater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38"/>
    <n v="3"/>
    <n v="10.25"/>
    <s v="theater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38"/>
    <n v="1"/>
    <n v="68.33"/>
    <s v="theater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38"/>
    <n v="0"/>
    <n v="0"/>
    <s v="theater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38"/>
    <n v="2"/>
    <n v="0"/>
    <s v="theater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38"/>
    <n v="0"/>
    <n v="0"/>
    <s v="theater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6"/>
    <n v="4"/>
    <n v="1.9"/>
    <s v="theater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6"/>
    <n v="20"/>
    <n v="10.199999999999999"/>
    <s v="theater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6"/>
    <n v="2"/>
    <n v="2.08"/>
    <s v="theater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6"/>
    <n v="4"/>
    <n v="1.03"/>
    <s v="theater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6"/>
    <n v="13"/>
    <n v="5.18"/>
    <s v="theater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6"/>
    <n v="2"/>
    <n v="1.57"/>
    <s v="theater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6"/>
    <n v="4"/>
    <n v="2.83"/>
    <s v="theater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6"/>
    <n v="6"/>
    <n v="4.28"/>
    <s v="theater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6"/>
    <n v="20"/>
    <n v="11.76"/>
    <s v="theater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6"/>
    <n v="3"/>
    <n v="2.2000000000000002"/>
    <s v="theater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6"/>
    <n v="6"/>
    <n v="4.6500000000000004"/>
    <s v="theater"/>
    <s v="plays"/>
    <x v="2971"/>
    <d v="2014-08-30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6"/>
    <n v="10"/>
    <n v="11.76"/>
    <s v="theater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6"/>
    <n v="4"/>
    <n v="6.06"/>
    <s v="theater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6"/>
    <n v="4"/>
    <n v="2.2999999999999998"/>
    <s v="theater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6"/>
    <n v="3"/>
    <n v="1.77"/>
    <s v="theater"/>
    <s v="plays"/>
    <x v="2975"/>
    <d v="2014-11-26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6"/>
    <n v="286"/>
    <n v="14.29"/>
    <s v="theater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6"/>
    <n v="7"/>
    <n v="6.63"/>
    <s v="theater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6"/>
    <n v="26"/>
    <n v="12.25"/>
    <s v="theater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6"/>
    <n v="4"/>
    <n v="4.26"/>
    <s v="theater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6"/>
    <n v="7"/>
    <n v="8.1300000000000008"/>
    <s v="theater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38"/>
    <n v="5"/>
    <n v="2.0099999999999998"/>
    <s v="theater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38"/>
    <n v="4"/>
    <n v="3.31"/>
    <s v="theater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38"/>
    <n v="0"/>
    <n v="0.18"/>
    <s v="theater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38"/>
    <n v="1"/>
    <n v="0.87"/>
    <s v="theater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38"/>
    <n v="2"/>
    <n v="1.71"/>
    <s v="theater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38"/>
    <n v="8"/>
    <n v="3.38"/>
    <s v="theater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38"/>
    <n v="1"/>
    <n v="0.71"/>
    <s v="theater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38"/>
    <n v="19"/>
    <n v="6.68"/>
    <s v="theater"/>
    <s v="spaces"/>
    <x v="2988"/>
    <d v="2016-06-19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38"/>
    <n v="1"/>
    <n v="0.51"/>
    <s v="theater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38"/>
    <n v="2"/>
    <n v="6.85"/>
    <s v="theater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38"/>
    <n v="2"/>
    <n v="1.99"/>
    <s v="theater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38"/>
    <n v="6"/>
    <n v="2.81"/>
    <s v="theater"/>
    <s v="spaces"/>
    <x v="2992"/>
    <d v="2016-10-08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38"/>
    <n v="18"/>
    <n v="8.18"/>
    <s v="theater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38"/>
    <n v="60"/>
    <n v="3.05"/>
    <s v="theater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38"/>
    <n v="1"/>
    <n v="0.72"/>
    <s v="theater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38"/>
    <n v="1"/>
    <n v="0.46"/>
    <s v="theater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38"/>
    <n v="2"/>
    <n v="1.55"/>
    <s v="theater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38"/>
    <n v="0"/>
    <n v="0.41"/>
    <s v="theater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38"/>
    <n v="13"/>
    <n v="8.85"/>
    <s v="theater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38"/>
    <n v="35"/>
    <n v="22.13"/>
    <s v="theater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38"/>
    <n v="2"/>
    <n v="1"/>
    <s v="theater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38"/>
    <n v="3"/>
    <n v="1.68"/>
    <s v="theater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38"/>
    <n v="6"/>
    <n v="10.18"/>
    <s v="theater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38"/>
    <n v="0"/>
    <n v="0.61"/>
    <s v="theater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38"/>
    <n v="2"/>
    <n v="1.44"/>
    <s v="theater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38"/>
    <n v="2"/>
    <n v="1.75"/>
    <s v="theater"/>
    <s v="spaces"/>
    <x v="3006"/>
    <d v="2014-12-13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38"/>
    <n v="28"/>
    <n v="8.5"/>
    <s v="theater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38"/>
    <n v="6"/>
    <n v="6.54"/>
    <s v="theater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38"/>
    <n v="1"/>
    <n v="1.29"/>
    <s v="theater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38"/>
    <n v="11"/>
    <n v="11"/>
    <s v="theater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38"/>
    <n v="54"/>
    <n v="6.48"/>
    <s v="theater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38"/>
    <n v="4"/>
    <n v="2.91"/>
    <s v="theater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38"/>
    <n v="2"/>
    <n v="1.5"/>
    <s v="theater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38"/>
    <n v="1"/>
    <n v="0.28000000000000003"/>
    <s v="theater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38"/>
    <n v="5"/>
    <n v="3.88"/>
    <s v="theater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38"/>
    <n v="2"/>
    <n v="4.25"/>
    <s v="theater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38"/>
    <n v="1"/>
    <n v="0.96"/>
    <s v="theater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38"/>
    <n v="4"/>
    <n v="3.73"/>
    <s v="theater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38"/>
    <n v="1"/>
    <n v="0.67"/>
    <s v="theater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38"/>
    <n v="2"/>
    <n v="5.03"/>
    <s v="theater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38"/>
    <n v="3"/>
    <n v="1.47"/>
    <s v="theater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38"/>
    <n v="2"/>
    <n v="2.44"/>
    <s v="theater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38"/>
    <n v="22"/>
    <n v="25.17"/>
    <s v="theater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38"/>
    <n v="3"/>
    <n v="0.83"/>
    <s v="theater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38"/>
    <n v="6"/>
    <n v="1.03"/>
    <s v="theater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38"/>
    <n v="17"/>
    <n v="6"/>
    <s v="theater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38"/>
    <n v="0"/>
    <n v="0.47"/>
    <s v="theater"/>
    <s v="spaces"/>
    <x v="3027"/>
    <d v="2015-03-19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38"/>
    <n v="3"/>
    <n v="1.52"/>
    <s v="theater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38"/>
    <n v="1"/>
    <n v="0.43"/>
    <s v="theater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38"/>
    <n v="9"/>
    <n v="3.63"/>
    <s v="theater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38"/>
    <n v="10"/>
    <n v="5.03"/>
    <s v="theater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38"/>
    <n v="15"/>
    <n v="5.8"/>
    <s v="theater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38"/>
    <n v="5"/>
    <n v="6.3"/>
    <s v="theater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38"/>
    <n v="0"/>
    <n v="0.12"/>
    <s v="theater"/>
    <s v="spaces"/>
    <x v="3034"/>
    <d v="2016-10-3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38"/>
    <n v="1"/>
    <n v="0.46"/>
    <s v="theater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38"/>
    <n v="1"/>
    <n v="0.43"/>
    <s v="theater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38"/>
    <n v="28"/>
    <n v="4.41"/>
    <s v="theater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38"/>
    <n v="14"/>
    <n v="5.19"/>
    <s v="theater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38"/>
    <n v="1"/>
    <n v="0.59"/>
    <s v="theater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38"/>
    <n v="5"/>
    <n v="3.33"/>
    <s v="theater"/>
    <s v="spaces"/>
    <x v="3040"/>
    <d v="2015-06-25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38"/>
    <n v="2"/>
    <n v="1.47"/>
    <s v="theater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38"/>
    <n v="9"/>
    <n v="3.73"/>
    <s v="theater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38"/>
    <n v="1"/>
    <n v="1.07"/>
    <s v="theater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38"/>
    <n v="1"/>
    <n v="0.87"/>
    <s v="theater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38"/>
    <n v="3"/>
    <n v="2.11"/>
    <s v="theater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38"/>
    <n v="2"/>
    <n v="2.33"/>
    <s v="theater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38"/>
    <n v="27"/>
    <n v="6.75"/>
    <s v="theater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38"/>
    <n v="3"/>
    <n v="2.87"/>
    <s v="theater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38"/>
    <n v="4"/>
    <n v="2.46"/>
    <s v="theater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38"/>
    <n v="22"/>
    <n v="14.67"/>
    <s v="theater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38"/>
    <n v="4"/>
    <n v="3.77"/>
    <s v="theater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38"/>
    <n v="0"/>
    <n v="65.5"/>
    <s v="theater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38"/>
    <n v="1"/>
    <n v="43.67"/>
    <s v="theater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38"/>
    <n v="44"/>
    <n v="0"/>
    <s v="theater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38"/>
    <n v="1"/>
    <n v="130"/>
    <s v="theater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38"/>
    <n v="1"/>
    <n v="0"/>
    <s v="theater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38"/>
    <n v="0"/>
    <n v="0"/>
    <s v="theater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38"/>
    <n v="1"/>
    <n v="43.33"/>
    <s v="theater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38"/>
    <n v="1"/>
    <n v="11.82"/>
    <s v="theater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38"/>
    <n v="0"/>
    <n v="21.5"/>
    <s v="theater"/>
    <s v="spaces"/>
    <x v="3060"/>
    <d v="2015-09-27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38"/>
    <n v="0"/>
    <n v="0"/>
    <s v="theater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38"/>
    <n v="1"/>
    <n v="1.91"/>
    <s v="theater"/>
    <s v="spaces"/>
    <x v="3062"/>
    <d v="2015-09-29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38"/>
    <n v="4"/>
    <n v="5.48"/>
    <s v="theater"/>
    <s v="spaces"/>
    <x v="3063"/>
    <d v="2016-10-21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38"/>
    <n v="0"/>
    <n v="1.75"/>
    <s v="theater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38"/>
    <n v="1"/>
    <n v="63"/>
    <s v="theater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38"/>
    <n v="0"/>
    <n v="8.33"/>
    <s v="theater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38"/>
    <n v="2"/>
    <n v="125"/>
    <s v="theater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38"/>
    <n v="0"/>
    <n v="62.5"/>
    <s v="theater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38"/>
    <n v="13"/>
    <n v="17.86"/>
    <s v="theater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38"/>
    <n v="1"/>
    <n v="7.81"/>
    <s v="theater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38"/>
    <n v="1"/>
    <n v="1.07"/>
    <s v="theater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38"/>
    <n v="1"/>
    <n v="62.5"/>
    <s v="theater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38"/>
    <n v="0"/>
    <n v="17.86"/>
    <s v="theater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38"/>
    <n v="0"/>
    <n v="41.33"/>
    <s v="theater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38"/>
    <n v="1"/>
    <n v="6.2"/>
    <s v="theater"/>
    <s v="spaces"/>
    <x v="3075"/>
    <d v="2016-08-18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38"/>
    <n v="1"/>
    <n v="2.46"/>
    <s v="theater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38"/>
    <n v="1"/>
    <n v="61.5"/>
    <s v="theater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38"/>
    <n v="0"/>
    <n v="40"/>
    <s v="theater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38"/>
    <n v="0"/>
    <n v="4.4400000000000004"/>
    <s v="theater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38"/>
    <n v="0"/>
    <n v="17.14"/>
    <s v="theater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38"/>
    <n v="0"/>
    <n v="24"/>
    <s v="theater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38"/>
    <n v="1"/>
    <n v="0"/>
    <s v="theater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38"/>
    <n v="1"/>
    <n v="40"/>
    <s v="theater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38"/>
    <n v="3"/>
    <n v="19.670000000000002"/>
    <s v="theater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38"/>
    <n v="0"/>
    <n v="13.11"/>
    <s v="theater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38"/>
    <n v="1"/>
    <n v="38.67"/>
    <s v="theater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38"/>
    <n v="1"/>
    <n v="58"/>
    <s v="theater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38"/>
    <n v="0"/>
    <n v="38.67"/>
    <s v="theater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38"/>
    <n v="0"/>
    <n v="2.56"/>
    <s v="theater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38"/>
    <n v="0"/>
    <n v="12.78"/>
    <s v="theater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38"/>
    <n v="2"/>
    <n v="12.78"/>
    <s v="theater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38"/>
    <n v="0"/>
    <n v="5.48"/>
    <s v="theater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38"/>
    <n v="3"/>
    <n v="6.71"/>
    <s v="theater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38"/>
    <n v="0"/>
    <n v="113"/>
    <s v="theater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38"/>
    <n v="1"/>
    <n v="110"/>
    <s v="theater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38"/>
    <n v="1"/>
    <n v="7.86"/>
    <s v="theater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38"/>
    <n v="1"/>
    <n v="2.62"/>
    <s v="theater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38"/>
    <n v="0"/>
    <n v="4.07"/>
    <s v="theater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38"/>
    <n v="6"/>
    <n v="22"/>
    <s v="theater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38"/>
    <n v="1"/>
    <n v="8.4600000000000009"/>
    <s v="theater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38"/>
    <n v="4"/>
    <n v="9.17"/>
    <s v="theater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38"/>
    <n v="1"/>
    <n v="1.21"/>
    <s v="theater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38"/>
    <n v="3"/>
    <n v="54"/>
    <s v="theater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38"/>
    <n v="3"/>
    <n v="21.6"/>
    <s v="theater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38"/>
    <n v="2"/>
    <n v="3.45"/>
    <s v="theater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38"/>
    <n v="11"/>
    <n v="26.5"/>
    <s v="theater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38"/>
    <n v="0"/>
    <n v="3.66"/>
    <s v="theater"/>
    <s v="spaces"/>
    <x v="3107"/>
    <d v="2015-05-10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38"/>
    <n v="0"/>
    <n v="53"/>
    <s v="theater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38"/>
    <n v="0"/>
    <n v="0.93"/>
    <s v="theater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38"/>
    <n v="0"/>
    <n v="106"/>
    <s v="theater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38"/>
    <n v="1"/>
    <n v="1.39"/>
    <s v="theater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38"/>
    <n v="1"/>
    <n v="11.67"/>
    <s v="theater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38"/>
    <n v="0"/>
    <n v="2.84"/>
    <s v="theater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38"/>
    <n v="0"/>
    <n v="0"/>
    <s v="theater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38"/>
    <n v="1"/>
    <n v="105"/>
    <s v="theater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38"/>
    <n v="14"/>
    <n v="10.5"/>
    <s v="theater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38"/>
    <n v="11"/>
    <n v="105"/>
    <s v="theater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38"/>
    <n v="0"/>
    <n v="52"/>
    <s v="theater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38"/>
    <n v="1"/>
    <n v="102"/>
    <s v="theater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38"/>
    <n v="0"/>
    <n v="10.199999999999999"/>
    <s v="theater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38"/>
    <n v="7"/>
    <n v="101"/>
    <s v="theater"/>
    <s v="spaces"/>
    <x v="3121"/>
    <d v="2014-09-25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38"/>
    <n v="51"/>
    <n v="50.5"/>
    <s v="theater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38"/>
    <n v="0"/>
    <n v="0.28999999999999998"/>
    <s v="theater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38"/>
    <n v="0"/>
    <n v="25.25"/>
    <s v="theater"/>
    <s v="spaces"/>
    <x v="3124"/>
    <d v="2015-02-01T18:43:21"/>
  </r>
  <r>
    <n v="3125"/>
    <s v="N/A (Canceled)"/>
    <s v="N/A"/>
    <n v="1500000"/>
    <n v="100"/>
    <x v="1"/>
    <s v="US"/>
    <s v="USD"/>
    <n v="1452142672"/>
    <n v="1449550672"/>
    <b v="0"/>
    <n v="0"/>
    <b v="0"/>
    <x v="38"/>
    <n v="0"/>
    <n v="0"/>
    <s v="theater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38"/>
    <n v="0"/>
    <n v="5.88"/>
    <s v="theater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38"/>
    <n v="0"/>
    <n v="0"/>
    <s v="theater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6"/>
    <n v="1"/>
    <n v="0.85"/>
    <s v="theater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6"/>
    <n v="8"/>
    <n v="100"/>
    <s v="theater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6"/>
    <n v="1"/>
    <n v="25"/>
    <s v="theater"/>
    <s v="plays"/>
    <x v="3130"/>
    <d v="2017-04-13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6"/>
    <n v="2"/>
    <n v="8.33"/>
    <s v="theater"/>
    <s v="plays"/>
    <x v="3131"/>
    <d v="2017-04-07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6"/>
    <n v="0"/>
    <n v="100"/>
    <s v="theater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6"/>
    <n v="20"/>
    <n v="6.25"/>
    <s v="theater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6"/>
    <n v="10"/>
    <n v="8.33"/>
    <s v="theater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6"/>
    <n v="13"/>
    <n v="14.29"/>
    <s v="theater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6"/>
    <n v="20"/>
    <n v="4.55"/>
    <s v="theater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6"/>
    <n v="7"/>
    <n v="100"/>
    <s v="theater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6"/>
    <n v="50"/>
    <n v="0"/>
    <s v="theater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6"/>
    <n v="0"/>
    <n v="16.670000000000002"/>
    <s v="theater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6"/>
    <n v="1"/>
    <n v="25"/>
    <s v="theater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6"/>
    <n v="20"/>
    <n v="12.5"/>
    <s v="theater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6"/>
    <n v="4"/>
    <n v="33.33"/>
    <s v="theater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6"/>
    <n v="14"/>
    <n v="0"/>
    <s v="theater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6"/>
    <n v="1"/>
    <n v="3.33"/>
    <s v="theater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6"/>
    <n v="0"/>
    <n v="0"/>
    <s v="theater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6"/>
    <n v="0"/>
    <n v="8.33"/>
    <s v="theater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6"/>
    <n v="1"/>
    <n v="0.47"/>
    <s v="theater"/>
    <s v="plays"/>
    <x v="3147"/>
    <d v="2014-11-06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6"/>
    <n v="6"/>
    <n v="1.75"/>
    <s v="theater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6"/>
    <n v="8"/>
    <n v="4"/>
    <s v="theater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6"/>
    <n v="3"/>
    <n v="0.92"/>
    <s v="theater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6"/>
    <n v="3"/>
    <n v="2.79"/>
    <s v="theater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6"/>
    <n v="4"/>
    <n v="1.42"/>
    <s v="theater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6"/>
    <n v="3"/>
    <n v="0.39"/>
    <s v="theater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6"/>
    <n v="1"/>
    <n v="0.77"/>
    <s v="theater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6"/>
    <n v="2"/>
    <n v="0.31"/>
    <s v="theater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6"/>
    <n v="2"/>
    <n v="1.06"/>
    <s v="theater"/>
    <s v="plays"/>
    <x v="3156"/>
    <d v="2012-05-3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6"/>
    <n v="2"/>
    <n v="2.27"/>
    <s v="theater"/>
    <s v="plays"/>
    <x v="3157"/>
    <d v="2014-07-18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6"/>
    <n v="2"/>
    <n v="1.33"/>
    <s v="theater"/>
    <s v="plays"/>
    <x v="3158"/>
    <d v="2013-07-21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6"/>
    <n v="6"/>
    <n v="1.75"/>
    <s v="theater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6"/>
    <n v="2"/>
    <n v="1.58"/>
    <s v="theater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6"/>
    <n v="5"/>
    <n v="1.22"/>
    <s v="theater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6"/>
    <n v="2"/>
    <n v="1.43"/>
    <s v="theater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6"/>
    <n v="1"/>
    <n v="1.25"/>
    <s v="theater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6"/>
    <n v="4"/>
    <n v="1.27"/>
    <s v="theater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6"/>
    <n v="12"/>
    <n v="4.29"/>
    <s v="theater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6"/>
    <n v="0"/>
    <n v="0.1"/>
    <s v="theater"/>
    <s v="plays"/>
    <x v="3166"/>
    <d v="2014-11-25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6"/>
    <n v="3"/>
    <n v="1.56"/>
    <s v="theater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6"/>
    <n v="3"/>
    <n v="1.41"/>
    <s v="theater"/>
    <s v="plays"/>
    <x v="3168"/>
    <d v="2014-06-12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6"/>
    <n v="1"/>
    <n v="1.04"/>
    <s v="theater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6"/>
    <n v="4"/>
    <n v="1.2"/>
    <s v="theater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6"/>
    <n v="1"/>
    <n v="0.73"/>
    <s v="theater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6"/>
    <n v="4"/>
    <n v="2.93"/>
    <s v="theater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6"/>
    <n v="1"/>
    <n v="1.1499999999999999"/>
    <s v="theater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6"/>
    <n v="3"/>
    <n v="3.7"/>
    <s v="theater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6"/>
    <n v="2"/>
    <n v="1.42"/>
    <s v="theater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6"/>
    <n v="4"/>
    <n v="1.51"/>
    <s v="theater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6"/>
    <n v="3"/>
    <n v="1.61"/>
    <s v="theater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6"/>
    <n v="5"/>
    <n v="1.05"/>
    <s v="theater"/>
    <s v="plays"/>
    <x v="3178"/>
    <d v="2014-07-15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6"/>
    <n v="2"/>
    <n v="1.32"/>
    <s v="theater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6"/>
    <n v="7"/>
    <n v="1.8"/>
    <s v="theater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6"/>
    <n v="16"/>
    <n v="5.4"/>
    <s v="theater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6"/>
    <n v="1"/>
    <n v="0.53"/>
    <s v="theater"/>
    <s v="plays"/>
    <x v="3182"/>
    <d v="2012-01-30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6"/>
    <n v="3"/>
    <n v="1.18"/>
    <s v="theater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6"/>
    <n v="2"/>
    <n v="1.74"/>
    <s v="theater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6"/>
    <n v="8"/>
    <n v="3.33"/>
    <s v="theater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6"/>
    <n v="3"/>
    <n v="1.1399999999999999"/>
    <s v="theater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6"/>
    <n v="1"/>
    <n v="0.32"/>
    <s v="theater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40"/>
    <n v="39"/>
    <n v="8.56"/>
    <s v="theater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40"/>
    <n v="0"/>
    <n v="4"/>
    <s v="theater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40"/>
    <n v="2"/>
    <n v="0"/>
    <s v="theater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40"/>
    <n v="2"/>
    <n v="18.75"/>
    <s v="theater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40"/>
    <n v="1"/>
    <n v="9.3800000000000008"/>
    <s v="theater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40"/>
    <n v="2"/>
    <n v="3.13"/>
    <s v="theater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40"/>
    <n v="1"/>
    <n v="0"/>
    <s v="theater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40"/>
    <n v="2"/>
    <n v="1.92"/>
    <s v="theater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40"/>
    <n v="0"/>
    <n v="12.5"/>
    <s v="theater"/>
    <s v="musical"/>
    <x v="3196"/>
    <d v="2015-07-3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40"/>
    <n v="1"/>
    <n v="18.75"/>
    <s v="theater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40"/>
    <n v="0"/>
    <n v="25"/>
    <s v="theater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40"/>
    <n v="2"/>
    <n v="1.42"/>
    <s v="theater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40"/>
    <n v="0"/>
    <n v="75"/>
    <s v="theater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40"/>
    <n v="4"/>
    <n v="37.5"/>
    <s v="theater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40"/>
    <n v="2"/>
    <n v="3"/>
    <s v="theater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40"/>
    <n v="7"/>
    <n v="12.33"/>
    <s v="theater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40"/>
    <n v="15"/>
    <n v="0"/>
    <s v="theater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40"/>
    <n v="1"/>
    <n v="6"/>
    <s v="theater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40"/>
    <n v="1"/>
    <n v="0"/>
    <s v="theater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40"/>
    <n v="1"/>
    <n v="1.97"/>
    <s v="theater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6"/>
    <n v="1"/>
    <n v="0.87"/>
    <s v="theater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6"/>
    <n v="1"/>
    <n v="0.31"/>
    <s v="theater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6"/>
    <n v="2"/>
    <n v="1.17"/>
    <s v="theater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6"/>
    <n v="0"/>
    <n v="0.22"/>
    <s v="theater"/>
    <s v="plays"/>
    <x v="3211"/>
    <d v="2014-08-14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6"/>
    <n v="2"/>
    <n v="0.74"/>
    <s v="theater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6"/>
    <n v="1"/>
    <n v="1.49"/>
    <s v="theater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6"/>
    <n v="1"/>
    <n v="0.61"/>
    <s v="theater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6"/>
    <n v="0"/>
    <n v="0.52"/>
    <s v="theater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6"/>
    <n v="4"/>
    <n v="2"/>
    <s v="theater"/>
    <s v="plays"/>
    <x v="3216"/>
    <d v="2015-07-10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6"/>
    <n v="2"/>
    <n v="0.67"/>
    <s v="theater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6"/>
    <n v="1"/>
    <n v="0.38"/>
    <s v="theater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6"/>
    <n v="0"/>
    <n v="0.57999999999999996"/>
    <s v="theater"/>
    <s v="plays"/>
    <x v="3219"/>
    <d v="2015-03-21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6"/>
    <n v="0"/>
    <n v="1.1499999999999999"/>
    <s v="theater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6"/>
    <n v="2"/>
    <n v="0.6"/>
    <s v="theater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6"/>
    <n v="3"/>
    <n v="0.8"/>
    <s v="theater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6"/>
    <n v="2"/>
    <n v="0.88"/>
    <s v="theater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6"/>
    <n v="0"/>
    <n v="0.3"/>
    <s v="theater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6"/>
    <n v="3"/>
    <n v="1.67"/>
    <s v="theater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6"/>
    <n v="5"/>
    <n v="3.1"/>
    <s v="theater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6"/>
    <n v="5"/>
    <n v="2.17"/>
    <s v="theater"/>
    <s v="plays"/>
    <x v="3227"/>
    <d v="2017-01-16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6"/>
    <n v="1"/>
    <n v="1.76"/>
    <s v="theater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6"/>
    <n v="0"/>
    <n v="0.32"/>
    <s v="theater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6"/>
    <n v="2"/>
    <n v="1.73"/>
    <s v="theater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6"/>
    <n v="6"/>
    <n v="2.25"/>
    <s v="theater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6"/>
    <n v="6"/>
    <n v="2.38"/>
    <s v="theater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6"/>
    <n v="1"/>
    <n v="1"/>
    <s v="theater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6"/>
    <n v="2"/>
    <n v="0.53"/>
    <s v="theater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6"/>
    <n v="0"/>
    <n v="0.34"/>
    <s v="theater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6"/>
    <n v="0"/>
    <n v="0.55000000000000004"/>
    <s v="theater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6"/>
    <n v="0"/>
    <n v="0.22"/>
    <s v="theater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6"/>
    <n v="2"/>
    <n v="0.76"/>
    <s v="theater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6"/>
    <n v="1"/>
    <n v="0.57999999999999996"/>
    <s v="theater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6"/>
    <n v="2"/>
    <n v="1.76"/>
    <s v="theater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6"/>
    <n v="1"/>
    <n v="0.36"/>
    <s v="theater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6"/>
    <n v="1"/>
    <n v="0.33"/>
    <s v="theater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6"/>
    <n v="1"/>
    <n v="0.85"/>
    <s v="theater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6"/>
    <n v="4"/>
    <n v="0.86"/>
    <s v="theater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6"/>
    <n v="0"/>
    <n v="0.22"/>
    <s v="theater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6"/>
    <n v="1"/>
    <n v="0.3"/>
    <s v="theater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6"/>
    <n v="2"/>
    <n v="0.98"/>
    <s v="theater"/>
    <s v="plays"/>
    <x v="3247"/>
    <d v="2015-07-11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6"/>
    <n v="0"/>
    <n v="0.28000000000000003"/>
    <s v="theater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6"/>
    <n v="1"/>
    <n v="0.64"/>
    <s v="theater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6"/>
    <n v="0"/>
    <n v="0.26"/>
    <s v="theater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6"/>
    <n v="4"/>
    <n v="2.75"/>
    <s v="theater"/>
    <s v="plays"/>
    <x v="3251"/>
    <d v="2015-06-20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6"/>
    <n v="2"/>
    <n v="1.1000000000000001"/>
    <s v="theater"/>
    <s v="plays"/>
    <x v="3252"/>
    <d v="2016-09-06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6"/>
    <n v="0"/>
    <n v="0.48"/>
    <s v="theater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6"/>
    <n v="0"/>
    <n v="0.3"/>
    <s v="theater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6"/>
    <n v="18"/>
    <n v="3.06"/>
    <s v="theater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6"/>
    <n v="1"/>
    <n v="0.31"/>
    <s v="theater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6"/>
    <n v="3"/>
    <n v="1.34"/>
    <s v="theater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6"/>
    <n v="1"/>
    <n v="0.71"/>
    <s v="theater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6"/>
    <n v="0"/>
    <n v="0.55000000000000004"/>
    <s v="theater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6"/>
    <n v="1"/>
    <n v="0.73"/>
    <s v="theater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6"/>
    <n v="2"/>
    <n v="1.08"/>
    <s v="theater"/>
    <s v="plays"/>
    <x v="3261"/>
    <d v="2015-07-15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6"/>
    <n v="0"/>
    <n v="0.39"/>
    <s v="theater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6"/>
    <n v="2"/>
    <n v="0.76"/>
    <s v="theater"/>
    <s v="plays"/>
    <x v="3263"/>
    <d v="2015-10-29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6"/>
    <n v="2"/>
    <n v="1.06"/>
    <s v="theater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6"/>
    <n v="2"/>
    <n v="0.81"/>
    <s v="theater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6"/>
    <n v="1"/>
    <n v="0.31"/>
    <s v="theater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6"/>
    <n v="0"/>
    <n v="0.18"/>
    <s v="theater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6"/>
    <n v="3"/>
    <n v="1.21"/>
    <s v="theater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6"/>
    <n v="1"/>
    <n v="0.73"/>
    <s v="theater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6"/>
    <n v="3"/>
    <n v="1.7"/>
    <s v="theater"/>
    <s v="plays"/>
    <x v="3270"/>
    <d v="2015-07-11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6"/>
    <n v="3"/>
    <n v="1"/>
    <s v="theater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6"/>
    <n v="1"/>
    <n v="0.35"/>
    <s v="theater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6"/>
    <n v="1"/>
    <n v="2.4300000000000002"/>
    <s v="theater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6"/>
    <n v="0"/>
    <n v="0.17"/>
    <s v="theater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6"/>
    <n v="3"/>
    <n v="4.17"/>
    <s v="theater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6"/>
    <n v="1"/>
    <n v="0.5"/>
    <s v="theater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6"/>
    <n v="1"/>
    <n v="0.5"/>
    <s v="theater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6"/>
    <n v="2"/>
    <n v="1.47"/>
    <s v="theater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6"/>
    <n v="1"/>
    <n v="0.79"/>
    <s v="theater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6"/>
    <n v="3"/>
    <n v="1.67"/>
    <s v="theater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6"/>
    <n v="1"/>
    <n v="1.06"/>
    <s v="theater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6"/>
    <n v="0"/>
    <n v="0.21"/>
    <s v="theater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6"/>
    <n v="6"/>
    <n v="1.06"/>
    <s v="theater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6"/>
    <n v="2"/>
    <n v="3.33"/>
    <s v="theater"/>
    <s v="plays"/>
    <x v="3284"/>
    <d v="2016-01-28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6"/>
    <n v="1"/>
    <n v="0.62"/>
    <s v="theater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6"/>
    <n v="0"/>
    <n v="0.41"/>
    <s v="theater"/>
    <s v="plays"/>
    <x v="3286"/>
    <d v="2016-08-14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6"/>
    <n v="2"/>
    <n v="1.47"/>
    <s v="theater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6"/>
    <n v="1"/>
    <n v="0.24"/>
    <s v="theater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6"/>
    <n v="10"/>
    <n v="2"/>
    <s v="theater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6"/>
    <n v="3"/>
    <n v="0.69"/>
    <s v="theater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6"/>
    <n v="10"/>
    <n v="3.57"/>
    <s v="theater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6"/>
    <n v="50"/>
    <n v="3.33"/>
    <s v="theater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6"/>
    <n v="1"/>
    <n v="0.55000000000000004"/>
    <s v="theater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6"/>
    <n v="8"/>
    <n v="2.08"/>
    <s v="theater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6"/>
    <n v="7"/>
    <n v="1.85"/>
    <s v="theater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6"/>
    <n v="3"/>
    <n v="1.06"/>
    <s v="theater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6"/>
    <n v="1"/>
    <n v="1.1399999999999999"/>
    <s v="theater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6"/>
    <n v="1"/>
    <n v="0.69"/>
    <s v="theater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6"/>
    <n v="2"/>
    <n v="0.79"/>
    <s v="theater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6"/>
    <n v="2"/>
    <n v="0.56999999999999995"/>
    <s v="theater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6"/>
    <n v="2"/>
    <n v="0.71"/>
    <s v="theater"/>
    <s v="plays"/>
    <x v="3301"/>
    <d v="2016-07-3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6"/>
    <n v="1"/>
    <n v="1"/>
    <s v="theater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6"/>
    <n v="3"/>
    <n v="1.43"/>
    <s v="theater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6"/>
    <n v="0"/>
    <n v="0.28999999999999998"/>
    <s v="theater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6"/>
    <n v="1"/>
    <n v="2.5"/>
    <s v="theater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6"/>
    <n v="3"/>
    <n v="0.89"/>
    <s v="theater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6"/>
    <n v="5"/>
    <n v="2.38"/>
    <s v="theater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6"/>
    <n v="1"/>
    <n v="0.82"/>
    <s v="theater"/>
    <s v="plays"/>
    <x v="3308"/>
    <d v="2016-04-12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6"/>
    <n v="13"/>
    <n v="1.52"/>
    <s v="theater"/>
    <s v="plays"/>
    <x v="3309"/>
    <d v="2016-10-15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6"/>
    <n v="1"/>
    <n v="1.45"/>
    <s v="theater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6"/>
    <n v="2"/>
    <n v="1"/>
    <s v="theater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6"/>
    <n v="2"/>
    <n v="1.1000000000000001"/>
    <s v="theater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6"/>
    <n v="2"/>
    <n v="1.55"/>
    <s v="theater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6"/>
    <n v="6"/>
    <n v="0.78"/>
    <s v="theater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6"/>
    <n v="1"/>
    <n v="0.51"/>
    <s v="theater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6"/>
    <n v="0"/>
    <n v="0.36"/>
    <s v="theater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6"/>
    <n v="4"/>
    <n v="2.5"/>
    <s v="theater"/>
    <s v="plays"/>
    <x v="3317"/>
    <d v="2016-06-07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6"/>
    <n v="2"/>
    <n v="1.41"/>
    <s v="theater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6"/>
    <n v="9"/>
    <n v="2.81"/>
    <s v="theater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6"/>
    <n v="2"/>
    <n v="1.18"/>
    <s v="theater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6"/>
    <n v="9"/>
    <n v="3"/>
    <s v="theater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6"/>
    <n v="1"/>
    <n v="1.96"/>
    <s v="theater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6"/>
    <n v="5"/>
    <n v="0.92"/>
    <s v="theater"/>
    <s v="plays"/>
    <x v="3323"/>
    <d v="2016-09-24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6"/>
    <n v="3"/>
    <n v="4.5"/>
    <s v="theater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6"/>
    <n v="11"/>
    <n v="3"/>
    <s v="theater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6"/>
    <n v="1"/>
    <n v="0.74"/>
    <s v="theater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6"/>
    <n v="5"/>
    <n v="1.27"/>
    <s v="theater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6"/>
    <n v="2"/>
    <n v="4.67"/>
    <s v="theater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6"/>
    <n v="4"/>
    <n v="1.58"/>
    <s v="theater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6"/>
    <n v="3"/>
    <n v="0.59"/>
    <s v="theater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6"/>
    <n v="1"/>
    <n v="0.63"/>
    <s v="theater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6"/>
    <n v="1"/>
    <n v="0.48"/>
    <s v="theater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6"/>
    <n v="1"/>
    <n v="0.36"/>
    <s v="theater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6"/>
    <n v="1"/>
    <n v="0.87"/>
    <s v="theater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6"/>
    <n v="1"/>
    <n v="0.63"/>
    <s v="theater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6"/>
    <n v="16"/>
    <n v="4.4400000000000004"/>
    <s v="theater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6"/>
    <n v="2"/>
    <n v="1.18"/>
    <s v="theater"/>
    <s v="plays"/>
    <x v="3337"/>
    <d v="2014-10-09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6"/>
    <n v="0"/>
    <n v="0.36"/>
    <s v="theater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6"/>
    <n v="1"/>
    <n v="0.85"/>
    <s v="theater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6"/>
    <n v="1"/>
    <n v="1.05"/>
    <s v="theater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6"/>
    <n v="1"/>
    <n v="1.43"/>
    <s v="theater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6"/>
    <n v="1"/>
    <n v="0.51"/>
    <s v="theater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6"/>
    <n v="6"/>
    <n v="1.74"/>
    <s v="theater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6"/>
    <n v="1"/>
    <n v="1"/>
    <s v="theater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6"/>
    <n v="8"/>
    <n v="3"/>
    <s v="theater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6"/>
    <n v="3"/>
    <n v="2.17"/>
    <s v="theater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6"/>
    <n v="2"/>
    <n v="1.73"/>
    <s v="theater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6"/>
    <n v="1"/>
    <n v="0.47"/>
    <s v="theater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6"/>
    <n v="4"/>
    <n v="2.57"/>
    <s v="theater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6"/>
    <n v="1"/>
    <n v="0.71"/>
    <s v="theater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6"/>
    <n v="1"/>
    <n v="0.67"/>
    <s v="theater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6"/>
    <n v="1"/>
    <n v="0.51"/>
    <s v="theater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6"/>
    <n v="7"/>
    <n v="0.8"/>
    <s v="theater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6"/>
    <n v="1"/>
    <n v="0.64"/>
    <s v="theater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6"/>
    <n v="2"/>
    <n v="2.33"/>
    <s v="theater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6"/>
    <n v="2"/>
    <n v="1.3"/>
    <s v="theater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6"/>
    <n v="2"/>
    <n v="1.67"/>
    <s v="theater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6"/>
    <n v="0"/>
    <n v="0.22"/>
    <s v="theater"/>
    <s v="plays"/>
    <x v="3358"/>
    <d v="2014-11-18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6"/>
    <n v="1"/>
    <n v="1.52"/>
    <s v="theater"/>
    <s v="plays"/>
    <x v="3359"/>
    <d v="2017-02-24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6"/>
    <n v="0"/>
    <n v="0.49"/>
    <s v="theater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6"/>
    <n v="1"/>
    <n v="0.51"/>
    <s v="theater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6"/>
    <n v="7"/>
    <n v="1.75"/>
    <s v="theater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6"/>
    <n v="0"/>
    <n v="1.35"/>
    <s v="theater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6"/>
    <n v="1"/>
    <n v="0.49"/>
    <s v="theater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6"/>
    <n v="1"/>
    <n v="11.33"/>
    <s v="theater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6"/>
    <n v="7"/>
    <n v="1.89"/>
    <s v="theater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6"/>
    <n v="5"/>
    <n v="1.1299999999999999"/>
    <s v="theater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6"/>
    <n v="3"/>
    <n v="1.39"/>
    <s v="theater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6"/>
    <n v="1"/>
    <n v="0.59"/>
    <s v="theater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6"/>
    <n v="2"/>
    <n v="1.23"/>
    <s v="theater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6"/>
    <n v="16"/>
    <n v="3.44"/>
    <s v="theater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6"/>
    <n v="3"/>
    <n v="1.1499999999999999"/>
    <s v="theater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6"/>
    <n v="2"/>
    <n v="1"/>
    <s v="theater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6"/>
    <n v="1"/>
    <n v="0.57999999999999996"/>
    <s v="theater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6"/>
    <n v="1"/>
    <n v="1.76"/>
    <s v="theater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6"/>
    <n v="0"/>
    <n v="1.58"/>
    <s v="theater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6"/>
    <n v="0"/>
    <n v="0.39"/>
    <s v="theater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6"/>
    <n v="5"/>
    <n v="1.43"/>
    <s v="theater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6"/>
    <n v="2"/>
    <n v="0.79"/>
    <s v="theater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6"/>
    <n v="1"/>
    <n v="1.07"/>
    <s v="theater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6"/>
    <n v="1"/>
    <n v="0.63"/>
    <s v="theater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6"/>
    <n v="1"/>
    <n v="0.65"/>
    <s v="theater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6"/>
    <n v="2"/>
    <n v="1"/>
    <s v="theater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6"/>
    <n v="1"/>
    <n v="0.47"/>
    <s v="theater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6"/>
    <n v="2"/>
    <n v="2"/>
    <s v="theater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6"/>
    <n v="1"/>
    <n v="0.71"/>
    <s v="theater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6"/>
    <n v="1"/>
    <n v="0.83"/>
    <s v="theater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6"/>
    <n v="2"/>
    <n v="0.64"/>
    <s v="theater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6"/>
    <n v="0"/>
    <n v="0.47"/>
    <s v="theater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6"/>
    <n v="2"/>
    <n v="1.27"/>
    <s v="theater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6"/>
    <n v="6"/>
    <n v="1.56"/>
    <s v="theater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6"/>
    <n v="5"/>
    <n v="2.25"/>
    <s v="theater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6"/>
    <n v="2"/>
    <n v="0.59"/>
    <s v="theater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6"/>
    <n v="5"/>
    <n v="0.96"/>
    <s v="theater"/>
    <s v="plays"/>
    <x v="3394"/>
    <d v="2014-07-26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6"/>
    <n v="5"/>
    <n v="0.68"/>
    <s v="theater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6"/>
    <n v="2"/>
    <n v="0.93"/>
    <s v="theater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6"/>
    <n v="10"/>
    <n v="1.08"/>
    <s v="theater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6"/>
    <n v="1"/>
    <n v="0.4"/>
    <s v="theater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6"/>
    <n v="2"/>
    <n v="0.56999999999999995"/>
    <s v="theater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6"/>
    <n v="0"/>
    <n v="0.31"/>
    <s v="theater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6"/>
    <n v="1"/>
    <n v="0.39"/>
    <s v="theater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6"/>
    <n v="0"/>
    <n v="0.16"/>
    <s v="theater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6"/>
    <n v="1"/>
    <n v="1.53"/>
    <s v="theater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6"/>
    <n v="5"/>
    <n v="8.67"/>
    <s v="theater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6"/>
    <n v="7"/>
    <n v="1.53"/>
    <s v="theater"/>
    <s v="plays"/>
    <x v="3405"/>
    <d v="2016-02-29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6"/>
    <n v="0"/>
    <n v="0.27"/>
    <s v="theater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6"/>
    <n v="1"/>
    <n v="0.37"/>
    <s v="theater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6"/>
    <n v="5"/>
    <n v="1.39"/>
    <s v="theater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6"/>
    <n v="5"/>
    <n v="1.19"/>
    <s v="theater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6"/>
    <n v="1"/>
    <n v="0.63"/>
    <s v="theater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6"/>
    <n v="0"/>
    <n v="0.32"/>
    <s v="theater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6"/>
    <n v="1"/>
    <n v="0.96"/>
    <s v="theater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6"/>
    <n v="5"/>
    <n v="1.79"/>
    <s v="theater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6"/>
    <n v="1"/>
    <n v="0.56999999999999995"/>
    <s v="theater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6"/>
    <n v="13"/>
    <n v="2.78"/>
    <s v="theater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6"/>
    <n v="1"/>
    <n v="0.83"/>
    <s v="theater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6"/>
    <n v="1"/>
    <n v="0.56000000000000005"/>
    <s v="theater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6"/>
    <n v="1"/>
    <n v="0.45"/>
    <s v="theater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6"/>
    <n v="1"/>
    <n v="0.54"/>
    <s v="theater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6"/>
    <n v="4"/>
    <n v="0.74"/>
    <s v="theater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6"/>
    <n v="0"/>
    <n v="0.26"/>
    <s v="theater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6"/>
    <n v="1"/>
    <n v="0.54"/>
    <s v="theater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6"/>
    <n v="10"/>
    <n v="2.5"/>
    <s v="theater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6"/>
    <n v="0"/>
    <n v="0.33"/>
    <s v="theater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6"/>
    <n v="0"/>
    <n v="0.24"/>
    <s v="theater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6"/>
    <n v="1"/>
    <n v="0.28999999999999998"/>
    <s v="theater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6"/>
    <n v="2"/>
    <n v="0.86"/>
    <s v="theater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6"/>
    <n v="1"/>
    <n v="0.49"/>
    <s v="theater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6"/>
    <n v="17"/>
    <n v="2.08"/>
    <s v="theater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6"/>
    <n v="1"/>
    <n v="0.35"/>
    <s v="theater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6"/>
    <n v="1"/>
    <n v="1.19"/>
    <s v="theater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6"/>
    <n v="1"/>
    <n v="0.6"/>
    <s v="theater"/>
    <s v="plays"/>
    <x v="3432"/>
    <d v="2016-02-04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6"/>
    <n v="0"/>
    <n v="0.35"/>
    <s v="theater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6"/>
    <n v="0"/>
    <n v="0.15"/>
    <s v="theater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6"/>
    <n v="3"/>
    <n v="1.32"/>
    <s v="theater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6"/>
    <n v="0"/>
    <n v="0.65"/>
    <s v="theater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6"/>
    <n v="1"/>
    <n v="0.67"/>
    <s v="theater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6"/>
    <n v="1"/>
    <n v="1.64"/>
    <s v="theater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6"/>
    <n v="2"/>
    <n v="1.28"/>
    <s v="theater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6"/>
    <n v="0"/>
    <n v="0.27"/>
    <s v="theater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6"/>
    <n v="1"/>
    <n v="0.51"/>
    <s v="theater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6"/>
    <n v="8"/>
    <n v="2.63"/>
    <s v="theater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6"/>
    <n v="2"/>
    <n v="0.47"/>
    <s v="theater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6"/>
    <n v="7"/>
    <n v="1.05"/>
    <s v="theater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6"/>
    <n v="1"/>
    <n v="0.68"/>
    <s v="theater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6"/>
    <n v="2"/>
    <n v="0.84"/>
    <s v="theater"/>
    <s v="plays"/>
    <x v="3446"/>
    <d v="2015-02-04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6"/>
    <n v="2"/>
    <n v="1.5"/>
    <s v="theater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6"/>
    <n v="1"/>
    <n v="0.47"/>
    <s v="theater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6"/>
    <n v="3"/>
    <n v="1.05"/>
    <s v="theater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6"/>
    <n v="4"/>
    <n v="0.54"/>
    <s v="theater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6"/>
    <n v="3"/>
    <n v="1.25"/>
    <s v="theater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6"/>
    <n v="2"/>
    <n v="0.54"/>
    <s v="theater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6"/>
    <n v="7"/>
    <n v="1.43"/>
    <s v="theater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6"/>
    <n v="3"/>
    <n v="0.95"/>
    <s v="theater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6"/>
    <n v="0"/>
    <n v="0.28999999999999998"/>
    <s v="theater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6"/>
    <n v="1"/>
    <n v="1.25"/>
    <s v="theater"/>
    <s v="plays"/>
    <x v="3456"/>
    <d v="2014-07-3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6"/>
    <n v="1"/>
    <n v="0.36"/>
    <s v="theater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6"/>
    <n v="2"/>
    <n v="0.74"/>
    <s v="theater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6"/>
    <n v="4"/>
    <n v="0.56000000000000005"/>
    <s v="theater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6"/>
    <n v="4"/>
    <n v="1.05"/>
    <s v="theater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6"/>
    <n v="4"/>
    <n v="1.67"/>
    <s v="theater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6"/>
    <n v="8"/>
    <n v="1.18"/>
    <s v="theater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6"/>
    <n v="0"/>
    <n v="0.17"/>
    <s v="theater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6"/>
    <n v="0"/>
    <n v="0.2"/>
    <s v="theater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6"/>
    <n v="1"/>
    <n v="0.5"/>
    <s v="theater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6"/>
    <n v="1"/>
    <n v="0.3"/>
    <s v="theater"/>
    <s v="plays"/>
    <x v="3466"/>
    <d v="2016-04-18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6"/>
    <n v="1"/>
    <n v="0.36"/>
    <s v="theater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6"/>
    <n v="0"/>
    <n v="1"/>
    <s v="theater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6"/>
    <n v="1"/>
    <n v="0.25"/>
    <s v="theater"/>
    <s v="plays"/>
    <x v="3469"/>
    <d v="2016-04-27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6"/>
    <n v="6"/>
    <n v="1.78"/>
    <s v="theater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6"/>
    <n v="3"/>
    <n v="0.5"/>
    <s v="theater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6"/>
    <n v="1"/>
    <n v="0.65"/>
    <s v="theater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6"/>
    <n v="0"/>
    <n v="0.45"/>
    <s v="theater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6"/>
    <n v="1"/>
    <n v="0.38"/>
    <s v="theater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6"/>
    <n v="5"/>
    <n v="0.88"/>
    <s v="theater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6"/>
    <n v="5"/>
    <n v="2.5"/>
    <s v="theater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6"/>
    <n v="1"/>
    <n v="0.38"/>
    <s v="theater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6"/>
    <n v="1"/>
    <n v="0.26"/>
    <s v="theater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6"/>
    <n v="1"/>
    <n v="0.27"/>
    <s v="theater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6"/>
    <n v="1"/>
    <n v="1.1499999999999999"/>
    <s v="theater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6"/>
    <n v="0"/>
    <n v="0.16"/>
    <s v="theater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6"/>
    <n v="1"/>
    <n v="0.19"/>
    <s v="theater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6"/>
    <n v="0"/>
    <n v="0.11"/>
    <s v="theater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6"/>
    <n v="1"/>
    <n v="0.34"/>
    <s v="theater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6"/>
    <n v="1"/>
    <n v="0.48"/>
    <s v="theater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6"/>
    <n v="0"/>
    <n v="0.25"/>
    <s v="theater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6"/>
    <n v="1"/>
    <n v="0.2"/>
    <s v="theater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6"/>
    <n v="0"/>
    <n v="0.45"/>
    <s v="theater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6"/>
    <n v="0"/>
    <n v="0.17"/>
    <s v="theater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6"/>
    <n v="1"/>
    <n v="0.44"/>
    <s v="theater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6"/>
    <n v="2"/>
    <n v="1.2"/>
    <s v="theater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6"/>
    <n v="0"/>
    <n v="0.31"/>
    <s v="theater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6"/>
    <n v="1"/>
    <n v="0.38"/>
    <s v="theater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6"/>
    <n v="3"/>
    <n v="0.85"/>
    <s v="theater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6"/>
    <n v="0"/>
    <n v="0.15"/>
    <s v="theater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6"/>
    <n v="0"/>
    <n v="0.14000000000000001"/>
    <s v="theater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6"/>
    <n v="1"/>
    <n v="0.22"/>
    <s v="theater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6"/>
    <n v="1"/>
    <n v="0.26"/>
    <s v="theater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6"/>
    <n v="1"/>
    <n v="0.31"/>
    <s v="theater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6"/>
    <n v="1"/>
    <n v="0.26"/>
    <s v="theater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6"/>
    <n v="1"/>
    <n v="0.26"/>
    <s v="theater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6"/>
    <n v="0"/>
    <n v="0.32"/>
    <s v="theater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6"/>
    <n v="0"/>
    <n v="0.26"/>
    <s v="theater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6"/>
    <n v="1"/>
    <n v="1.25"/>
    <s v="theater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6"/>
    <n v="0"/>
    <n v="0.26"/>
    <s v="theater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6"/>
    <n v="0"/>
    <n v="0.34"/>
    <s v="theater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6"/>
    <n v="0"/>
    <n v="0.14000000000000001"/>
    <s v="theater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6"/>
    <n v="10"/>
    <n v="0.67"/>
    <s v="theater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6"/>
    <n v="0"/>
    <n v="0.3"/>
    <s v="theater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6"/>
    <n v="1"/>
    <n v="0.67"/>
    <s v="theater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6"/>
    <n v="1"/>
    <n v="0.53"/>
    <s v="theater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6"/>
    <n v="1"/>
    <n v="0.59"/>
    <s v="theater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6"/>
    <n v="0"/>
    <n v="0.23"/>
    <s v="theater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6"/>
    <n v="2"/>
    <n v="1"/>
    <s v="theater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6"/>
    <n v="0"/>
    <n v="0.22"/>
    <s v="theater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6"/>
    <n v="0"/>
    <n v="0.91"/>
    <s v="theater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6"/>
    <n v="0"/>
    <n v="0.77"/>
    <s v="theater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6"/>
    <n v="1"/>
    <n v="0.3"/>
    <s v="theater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6"/>
    <n v="1"/>
    <n v="0.36"/>
    <s v="theater"/>
    <s v="plays"/>
    <x v="3519"/>
    <d v="2015-03-03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6"/>
    <n v="1"/>
    <n v="0.48"/>
    <s v="theater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6"/>
    <n v="3"/>
    <n v="0.77"/>
    <s v="theater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6"/>
    <n v="1"/>
    <n v="0.28999999999999998"/>
    <s v="theater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6"/>
    <n v="0"/>
    <n v="0.13"/>
    <s v="theater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6"/>
    <n v="0"/>
    <n v="0.14000000000000001"/>
    <s v="theater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6"/>
    <n v="2"/>
    <n v="1.43"/>
    <s v="theater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6"/>
    <n v="0"/>
    <n v="0.28999999999999998"/>
    <s v="theater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6"/>
    <n v="0"/>
    <n v="0.12"/>
    <s v="theater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6"/>
    <n v="1"/>
    <n v="0.27"/>
    <s v="theater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6"/>
    <n v="2"/>
    <n v="0.56000000000000005"/>
    <s v="theater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6"/>
    <n v="0"/>
    <n v="0.45"/>
    <s v="theater"/>
    <s v="plays"/>
    <x v="3530"/>
    <d v="2016-04-09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6"/>
    <n v="1"/>
    <n v="0.38"/>
    <s v="theater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6"/>
    <n v="1"/>
    <n v="0.37"/>
    <s v="theater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6"/>
    <n v="2"/>
    <n v="1.25"/>
    <s v="theater"/>
    <s v="plays"/>
    <x v="3533"/>
    <d v="2015-11-10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6"/>
    <n v="0"/>
    <n v="0.05"/>
    <s v="theater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6"/>
    <n v="1"/>
    <n v="0.22"/>
    <s v="theater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6"/>
    <n v="7"/>
    <n v="0.59"/>
    <s v="theater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6"/>
    <n v="1"/>
    <n v="0.36"/>
    <s v="theater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6"/>
    <n v="1"/>
    <n v="0.12"/>
    <s v="theater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6"/>
    <n v="2"/>
    <n v="0.77"/>
    <s v="theater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6"/>
    <n v="3"/>
    <n v="1.25"/>
    <s v="theater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6"/>
    <n v="1"/>
    <n v="0.31"/>
    <s v="theater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6"/>
    <n v="0"/>
    <n v="0.12"/>
    <s v="theater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6"/>
    <n v="1"/>
    <n v="0.34"/>
    <s v="theater"/>
    <s v="plays"/>
    <x v="3543"/>
    <d v="2015-06-24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6"/>
    <n v="0"/>
    <n v="0.42"/>
    <s v="theater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6"/>
    <n v="4"/>
    <n v="1.25"/>
    <s v="theater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6"/>
    <n v="1"/>
    <n v="0.53"/>
    <s v="theater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6"/>
    <n v="0"/>
    <n v="0.03"/>
    <s v="theater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6"/>
    <n v="0"/>
    <n v="0.77"/>
    <s v="theater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6"/>
    <n v="1"/>
    <n v="0.24"/>
    <s v="theater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6"/>
    <n v="0"/>
    <n v="0.16"/>
    <s v="theater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6"/>
    <n v="1"/>
    <n v="0.4"/>
    <s v="theater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6"/>
    <n v="1"/>
    <n v="0.45"/>
    <s v="theater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6"/>
    <n v="0"/>
    <n v="0.08"/>
    <s v="theater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6"/>
    <n v="0"/>
    <n v="0.15"/>
    <s v="theater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6"/>
    <n v="0"/>
    <n v="0.56999999999999995"/>
    <s v="theater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6"/>
    <n v="0"/>
    <n v="0.4"/>
    <s v="theater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6"/>
    <n v="0"/>
    <n v="0.01"/>
    <s v="theater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6"/>
    <n v="2"/>
    <n v="0.32"/>
    <s v="theater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6"/>
    <n v="1"/>
    <n v="0.28999999999999998"/>
    <s v="theater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6"/>
    <n v="0"/>
    <n v="0.09"/>
    <s v="theater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6"/>
    <n v="0"/>
    <n v="0.11"/>
    <s v="theater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6"/>
    <n v="2"/>
    <n v="0.19"/>
    <s v="theater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6"/>
    <n v="1"/>
    <n v="0.24"/>
    <s v="theater"/>
    <s v="plays"/>
    <x v="3563"/>
    <d v="2016-07-3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6"/>
    <n v="1"/>
    <n v="0.35"/>
    <s v="theater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6"/>
    <n v="1"/>
    <n v="0.5"/>
    <s v="theater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6"/>
    <n v="0"/>
    <n v="0.16"/>
    <s v="theater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6"/>
    <n v="1"/>
    <n v="0.15"/>
    <s v="theater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6"/>
    <n v="1"/>
    <n v="0.32"/>
    <s v="theater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6"/>
    <n v="0"/>
    <n v="0.12"/>
    <s v="theater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6"/>
    <n v="0"/>
    <n v="0.19"/>
    <s v="theater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6"/>
    <n v="0"/>
    <n v="0.2"/>
    <s v="theater"/>
    <s v="plays"/>
    <x v="3571"/>
    <d v="2014-10-29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6"/>
    <n v="1"/>
    <n v="0.56000000000000005"/>
    <s v="theater"/>
    <s v="plays"/>
    <x v="3572"/>
    <d v="2015-06-20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6"/>
    <n v="0"/>
    <n v="0.06"/>
    <s v="theater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6"/>
    <n v="0"/>
    <n v="0.11"/>
    <s v="theater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6"/>
    <n v="0"/>
    <n v="0.05"/>
    <s v="theater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6"/>
    <n v="5"/>
    <n v="1"/>
    <s v="theater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6"/>
    <n v="1"/>
    <n v="0.19"/>
    <s v="theater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6"/>
    <n v="0"/>
    <n v="0.14000000000000001"/>
    <s v="theater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6"/>
    <n v="1"/>
    <n v="0.36"/>
    <s v="theater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6"/>
    <n v="1"/>
    <n v="0.19"/>
    <s v="theater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6"/>
    <n v="0"/>
    <n v="0.11"/>
    <s v="theater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6"/>
    <n v="1"/>
    <n v="0.1"/>
    <s v="theater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6"/>
    <n v="0"/>
    <n v="0.21"/>
    <s v="theater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6"/>
    <n v="0"/>
    <n v="0.04"/>
    <s v="theater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6"/>
    <n v="0"/>
    <n v="0.22"/>
    <s v="theater"/>
    <s v="plays"/>
    <x v="3585"/>
    <d v="2014-12-20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6"/>
    <n v="0"/>
    <n v="0.09"/>
    <s v="theater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6"/>
    <n v="1"/>
    <n v="0.18"/>
    <s v="theater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6"/>
    <n v="3"/>
    <n v="0.45"/>
    <s v="theater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6"/>
    <n v="0"/>
    <n v="0.08"/>
    <s v="theater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6"/>
    <n v="0"/>
    <n v="7.0000000000000007E-2"/>
    <s v="theater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6"/>
    <n v="1"/>
    <n v="0.28000000000000003"/>
    <s v="theater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6"/>
    <n v="0"/>
    <n v="0.14000000000000001"/>
    <s v="theater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6"/>
    <n v="0"/>
    <n v="0.12"/>
    <s v="theater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6"/>
    <n v="0"/>
    <n v="0.14000000000000001"/>
    <s v="theater"/>
    <s v="plays"/>
    <x v="3594"/>
    <d v="2016-09-03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6"/>
    <n v="0"/>
    <n v="0.08"/>
    <s v="theater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6"/>
    <n v="0"/>
    <n v="0.33"/>
    <s v="theater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6"/>
    <n v="0"/>
    <n v="0.15"/>
    <s v="theater"/>
    <s v="plays"/>
    <x v="3597"/>
    <d v="2016-03-02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6"/>
    <n v="1"/>
    <n v="0.19"/>
    <s v="theater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6"/>
    <n v="1"/>
    <n v="0.24"/>
    <s v="theater"/>
    <s v="plays"/>
    <x v="3599"/>
    <d v="2015-08-29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6"/>
    <n v="40"/>
    <n v="1"/>
    <s v="theater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6"/>
    <n v="0"/>
    <n v="0.08"/>
    <s v="theater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6"/>
    <n v="0"/>
    <n v="0.08"/>
    <s v="theater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6"/>
    <n v="0"/>
    <n v="0.05"/>
    <s v="theater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6"/>
    <n v="0"/>
    <n v="0.04"/>
    <s v="theater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6"/>
    <n v="1"/>
    <n v="0.2"/>
    <s v="theater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6"/>
    <n v="0"/>
    <n v="0.05"/>
    <s v="theater"/>
    <s v="plays"/>
    <x v="3606"/>
    <d v="2016-08-13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6"/>
    <n v="1"/>
    <n v="0.15"/>
    <s v="theater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6"/>
    <n v="0"/>
    <n v="0.11"/>
    <s v="theater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6"/>
    <n v="0"/>
    <n v="0.14000000000000001"/>
    <s v="theater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6"/>
    <n v="0"/>
    <n v="0.1"/>
    <s v="theater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6"/>
    <n v="0"/>
    <n v="0.06"/>
    <s v="theater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6"/>
    <n v="0"/>
    <n v="0.05"/>
    <s v="theater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6"/>
    <n v="0"/>
    <n v="0.15"/>
    <s v="theater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6"/>
    <n v="0"/>
    <n v="0.04"/>
    <s v="theater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6"/>
    <n v="0"/>
    <n v="0.03"/>
    <s v="theater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6"/>
    <n v="0"/>
    <n v="0.04"/>
    <s v="theater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6"/>
    <n v="0"/>
    <n v="0.04"/>
    <s v="theater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6"/>
    <n v="0"/>
    <n v="0.04"/>
    <s v="theater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6"/>
    <n v="0"/>
    <n v="0.12"/>
    <s v="theater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6"/>
    <n v="0"/>
    <n v="0.01"/>
    <s v="theater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6"/>
    <n v="0"/>
    <n v="0.03"/>
    <s v="theater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6"/>
    <n v="0"/>
    <n v="0.1"/>
    <s v="theater"/>
    <s v="plays"/>
    <x v="3622"/>
    <d v="2014-09-27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6"/>
    <n v="0"/>
    <n v="0.06"/>
    <s v="theater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6"/>
    <n v="0"/>
    <n v="0.05"/>
    <s v="theater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6"/>
    <n v="0"/>
    <n v="0.03"/>
    <s v="theater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6"/>
    <n v="0"/>
    <n v="0.04"/>
    <s v="theater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6"/>
    <n v="0"/>
    <n v="7.0000000000000007E-2"/>
    <s v="theater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40"/>
    <n v="0"/>
    <n v="0"/>
    <s v="theater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40"/>
    <n v="0"/>
    <n v="2"/>
    <s v="theater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40"/>
    <n v="0"/>
    <n v="0.03"/>
    <s v="theater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40"/>
    <n v="0"/>
    <n v="1"/>
    <s v="theater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40"/>
    <n v="0"/>
    <n v="0.03"/>
    <s v="theater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40"/>
    <n v="0"/>
    <n v="0.06"/>
    <s v="theater"/>
    <s v="musical"/>
    <x v="3634"/>
    <d v="2017-01-13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40"/>
    <n v="0"/>
    <n v="0.1"/>
    <s v="theater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40"/>
    <n v="0"/>
    <n v="0"/>
    <s v="theater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40"/>
    <n v="0"/>
    <n v="7.0000000000000007E-2"/>
    <s v="theater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40"/>
    <n v="0"/>
    <n v="0.5"/>
    <s v="theater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40"/>
    <n v="0"/>
    <n v="0.33"/>
    <s v="theater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40"/>
    <n v="0"/>
    <n v="0"/>
    <s v="theater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40"/>
    <n v="0"/>
    <n v="0.5"/>
    <s v="theater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40"/>
    <n v="0"/>
    <n v="0"/>
    <s v="theater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40"/>
    <n v="0"/>
    <n v="0.08"/>
    <s v="theater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40"/>
    <n v="0"/>
    <n v="0.13"/>
    <s v="theater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40"/>
    <n v="0"/>
    <n v="0.5"/>
    <s v="theater"/>
    <s v="musical"/>
    <x v="3647"/>
    <d v="2016-09-29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6"/>
    <n v="0"/>
    <n v="0.01"/>
    <s v="theater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6"/>
    <n v="0"/>
    <n v="0.13"/>
    <s v="theater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6"/>
    <n v="0"/>
    <n v="0.06"/>
    <s v="theater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6"/>
    <n v="0"/>
    <n v="0.11"/>
    <s v="theater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6"/>
    <n v="0"/>
    <n v="0.06"/>
    <s v="theater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6"/>
    <n v="0"/>
    <n v="0.03"/>
    <s v="theater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6"/>
    <n v="0"/>
    <n v="0.03"/>
    <s v="theater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6"/>
    <n v="0"/>
    <n v="0.01"/>
    <s v="theater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6"/>
    <n v="0"/>
    <n v="0.02"/>
    <s v="theater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6"/>
    <n v="0"/>
    <n v="0.05"/>
    <s v="theater"/>
    <s v="plays"/>
    <x v="3657"/>
    <d v="2016-05-3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6"/>
    <n v="0"/>
    <n v="0.05"/>
    <s v="theater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6"/>
    <n v="0"/>
    <n v="0.08"/>
    <s v="theater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6"/>
    <n v="0"/>
    <n v="0.05"/>
    <s v="theater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6"/>
    <n v="0"/>
    <n v="0.03"/>
    <s v="theater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6"/>
    <n v="0"/>
    <n v="0.03"/>
    <s v="theater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6"/>
    <n v="0"/>
    <n v="0.11"/>
    <s v="theater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6"/>
    <n v="0"/>
    <n v="0.05"/>
    <s v="theater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6"/>
    <n v="0"/>
    <n v="7.0000000000000007E-2"/>
    <s v="theater"/>
    <s v="plays"/>
    <x v="3665"/>
    <d v="2015-10-27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6"/>
    <n v="0"/>
    <n v="0.03"/>
    <s v="theater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6"/>
    <n v="0"/>
    <n v="0.02"/>
    <s v="theater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6"/>
    <n v="0"/>
    <n v="0.04"/>
    <s v="theater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6"/>
    <n v="0"/>
    <n v="0.06"/>
    <s v="theater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6"/>
    <n v="0"/>
    <n v="0.08"/>
    <s v="theater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6"/>
    <n v="0"/>
    <n v="0.03"/>
    <s v="theater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6"/>
    <n v="0"/>
    <n v="0.02"/>
    <s v="theater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6"/>
    <n v="0"/>
    <n v="0.01"/>
    <s v="theater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6"/>
    <n v="0"/>
    <n v="0.03"/>
    <s v="theater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6"/>
    <n v="2"/>
    <n v="0.33"/>
    <s v="theater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6"/>
    <n v="0"/>
    <n v="0.06"/>
    <s v="theater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6"/>
    <n v="0"/>
    <n v="0.01"/>
    <s v="theater"/>
    <s v="plays"/>
    <x v="3677"/>
    <d v="2014-07-02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6"/>
    <n v="0"/>
    <n v="0.03"/>
    <s v="theater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6"/>
    <n v="0"/>
    <n v="0.03"/>
    <s v="theater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6"/>
    <n v="0"/>
    <n v="0.03"/>
    <s v="theater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6"/>
    <n v="0"/>
    <n v="0.06"/>
    <s v="theater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6"/>
    <n v="0"/>
    <n v="0.01"/>
    <s v="theater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6"/>
    <n v="0"/>
    <n v="0.02"/>
    <s v="theater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6"/>
    <n v="0"/>
    <n v="0.04"/>
    <s v="theater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6"/>
    <n v="0"/>
    <n v="0.01"/>
    <s v="theater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6"/>
    <n v="0"/>
    <n v="0.17"/>
    <s v="theater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6"/>
    <n v="0"/>
    <n v="0.04"/>
    <s v="theater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6"/>
    <n v="0"/>
    <n v="0.03"/>
    <s v="theater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6"/>
    <n v="0"/>
    <n v="0.02"/>
    <s v="theater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6"/>
    <n v="0"/>
    <n v="0.03"/>
    <s v="theater"/>
    <s v="plays"/>
    <x v="3690"/>
    <d v="2014-11-26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6"/>
    <n v="0"/>
    <n v="0"/>
    <s v="theater"/>
    <s v="plays"/>
    <x v="3691"/>
    <d v="2015-03-01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6"/>
    <n v="0"/>
    <n v="0.06"/>
    <s v="theater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6"/>
    <n v="0"/>
    <n v="7.0000000000000007E-2"/>
    <s v="theater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6"/>
    <n v="0"/>
    <n v="0.02"/>
    <s v="theater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6"/>
    <n v="0"/>
    <n v="0.03"/>
    <s v="theater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6"/>
    <n v="0"/>
    <n v="0.01"/>
    <s v="theater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6"/>
    <n v="0"/>
    <n v="0.03"/>
    <s v="theater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6"/>
    <n v="0"/>
    <n v="0.01"/>
    <s v="theater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6"/>
    <n v="0"/>
    <n v="0.03"/>
    <s v="theater"/>
    <s v="plays"/>
    <x v="3699"/>
    <d v="2014-10-14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6"/>
    <n v="0"/>
    <n v="0.06"/>
    <s v="theater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6"/>
    <n v="0"/>
    <n v="0.03"/>
    <s v="theater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6"/>
    <n v="0"/>
    <n v="0.05"/>
    <s v="theater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6"/>
    <n v="0"/>
    <n v="0.03"/>
    <s v="theater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6"/>
    <n v="0"/>
    <n v="0"/>
    <s v="theater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6"/>
    <n v="0"/>
    <n v="0"/>
    <s v="theater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6"/>
    <n v="0"/>
    <n v="0"/>
    <s v="theater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6"/>
    <n v="0"/>
    <n v="0"/>
    <s v="theater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6"/>
    <n v="0"/>
    <n v="0"/>
    <s v="theater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6"/>
    <n v="0"/>
    <n v="0"/>
    <s v="theater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6"/>
    <n v="0"/>
    <n v="0"/>
    <s v="theater"/>
    <s v="plays"/>
    <x v="3710"/>
    <d v="2015-04-02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6"/>
    <n v="0"/>
    <n v="0"/>
    <s v="theater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6"/>
    <n v="0"/>
    <n v="0"/>
    <s v="theater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6"/>
    <n v="0"/>
    <n v="0"/>
    <s v="theater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6"/>
    <n v="0"/>
    <n v="0"/>
    <s v="theater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6"/>
    <n v="0"/>
    <n v="0"/>
    <s v="theater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6"/>
    <n v="0"/>
    <n v="0"/>
    <s v="theater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6"/>
    <n v="0"/>
    <n v="0"/>
    <s v="theater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6"/>
    <n v="0"/>
    <n v="0"/>
    <s v="theater"/>
    <s v="plays"/>
    <x v="3718"/>
    <d v="2015-02-26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6"/>
    <n v="0"/>
    <n v="0"/>
    <s v="theater"/>
    <s v="plays"/>
    <x v="3719"/>
    <d v="2015-06-21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6"/>
    <n v="0"/>
    <n v="0"/>
    <s v="theater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6"/>
    <n v="0"/>
    <n v="0"/>
    <s v="theater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6"/>
    <n v="0"/>
    <n v="0"/>
    <s v="theater"/>
    <s v="plays"/>
    <x v="3722"/>
    <d v="2016-02-10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6"/>
    <n v="0"/>
    <n v="0"/>
    <s v="theater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6"/>
    <n v="0"/>
    <n v="0"/>
    <s v="theater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6"/>
    <n v="0"/>
    <n v="0"/>
    <s v="theater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6"/>
    <n v="0"/>
    <n v="0"/>
    <s v="theater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6"/>
    <n v="0"/>
    <n v="0"/>
    <s v="theater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6"/>
    <n v="0"/>
    <n v="0"/>
    <s v="theater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6"/>
    <n v="0"/>
    <n v="0"/>
    <s v="theater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6"/>
    <n v="0"/>
    <n v="0"/>
    <s v="theater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6"/>
    <n v="0"/>
    <n v="0"/>
    <s v="theater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6"/>
    <n v="0"/>
    <n v="0"/>
    <s v="theater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6"/>
    <n v="0"/>
    <n v="0"/>
    <s v="theater"/>
    <s v="plays"/>
    <x v="3734"/>
    <d v="2015-05-24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6"/>
    <n v="0"/>
    <n v="0"/>
    <s v="theater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6"/>
    <n v="0"/>
    <n v="0"/>
    <s v="theater"/>
    <s v="plays"/>
    <x v="3736"/>
    <d v="2015-03-22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6"/>
    <n v="0"/>
    <n v="0"/>
    <s v="theater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6"/>
    <n v="0"/>
    <n v="0"/>
    <s v="theater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6"/>
    <n v="0"/>
    <n v="0"/>
    <s v="theater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6"/>
    <n v="0"/>
    <n v="0"/>
    <s v="theater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6"/>
    <n v="0"/>
    <n v="0"/>
    <s v="theater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6"/>
    <n v="0"/>
    <n v="0"/>
    <s v="theater"/>
    <s v="plays"/>
    <x v="3745"/>
    <d v="2014-08-09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6"/>
    <n v="0"/>
    <n v="0"/>
    <s v="theater"/>
    <s v="plays"/>
    <x v="3746"/>
    <d v="2016-10-07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6"/>
    <n v="0"/>
    <n v="0"/>
    <s v="theater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40"/>
    <n v="0"/>
    <n v="0"/>
    <s v="theater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40"/>
    <n v="0"/>
    <n v="0"/>
    <s v="theater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40"/>
    <n v="0"/>
    <n v="0"/>
    <s v="theater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40"/>
    <n v="0"/>
    <n v="0"/>
    <s v="theater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40"/>
    <n v="0"/>
    <n v="0"/>
    <s v="theater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40"/>
    <n v="0"/>
    <n v="0"/>
    <s v="theater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40"/>
    <n v="0"/>
    <n v="0"/>
    <s v="theater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40"/>
    <n v="0"/>
    <n v="0"/>
    <s v="theater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40"/>
    <n v="0"/>
    <n v="0"/>
    <s v="theater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40"/>
    <n v="0"/>
    <n v="0"/>
    <s v="theater"/>
    <s v="musical"/>
    <x v="3757"/>
    <d v="2014-11-30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40"/>
    <n v="0"/>
    <n v="0"/>
    <s v="theater"/>
    <s v="musical"/>
    <x v="3758"/>
    <d v="2014-05-18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40"/>
    <n v="0"/>
    <n v="0"/>
    <s v="theater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40"/>
    <n v="0"/>
    <n v="0"/>
    <s v="theater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40"/>
    <n v="0"/>
    <n v="0"/>
    <s v="theater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40"/>
    <n v="0"/>
    <n v="0"/>
    <s v="theater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40"/>
    <n v="0"/>
    <n v="0"/>
    <s v="theater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40"/>
    <n v="0"/>
    <n v="0"/>
    <s v="theater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40"/>
    <n v="0"/>
    <n v="0"/>
    <s v="theater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40"/>
    <n v="0"/>
    <n v="0"/>
    <s v="theater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40"/>
    <n v="0"/>
    <n v="0"/>
    <s v="theater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40"/>
    <n v="0"/>
    <n v="0"/>
    <s v="theater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40"/>
    <n v="0"/>
    <n v="0"/>
    <s v="theater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40"/>
    <n v="0"/>
    <n v="0"/>
    <s v="theater"/>
    <s v="musical"/>
    <x v="3770"/>
    <d v="2015-06-12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40"/>
    <n v="0"/>
    <n v="0"/>
    <s v="theater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40"/>
    <n v="0"/>
    <n v="0"/>
    <s v="theater"/>
    <s v="musical"/>
    <x v="3772"/>
    <d v="2016-11-28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40"/>
    <n v="0"/>
    <n v="0"/>
    <s v="theater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40"/>
    <n v="0"/>
    <n v="0"/>
    <s v="theater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40"/>
    <n v="0"/>
    <n v="0"/>
    <s v="theater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40"/>
    <n v="0"/>
    <n v="0"/>
    <s v="theater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40"/>
    <n v="0"/>
    <n v="0"/>
    <s v="theater"/>
    <s v="musical"/>
    <x v="3777"/>
    <d v="2014-09-26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40"/>
    <n v="0"/>
    <n v="0"/>
    <s v="theater"/>
    <s v="musical"/>
    <x v="3778"/>
    <d v="2015-02-13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40"/>
    <n v="0"/>
    <n v="0"/>
    <s v="theater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40"/>
    <n v="0"/>
    <n v="0"/>
    <s v="theater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40"/>
    <n v="0"/>
    <n v="0"/>
    <s v="theater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40"/>
    <n v="0"/>
    <n v="0"/>
    <s v="theater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40"/>
    <n v="0"/>
    <n v="0"/>
    <s v="theater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40"/>
    <n v="0"/>
    <n v="0"/>
    <s v="theater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40"/>
    <n v="0"/>
    <n v="0"/>
    <s v="theater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40"/>
    <n v="0"/>
    <n v="0"/>
    <s v="theater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40"/>
    <n v="0"/>
    <n v="0"/>
    <s v="theater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40"/>
    <n v="0"/>
    <n v="0"/>
    <s v="theater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40"/>
    <n v="0"/>
    <n v="0"/>
    <s v="theater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5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40"/>
    <n v="0"/>
    <n v="0"/>
    <s v="theater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40"/>
    <n v="0"/>
    <n v="0"/>
    <s v="theater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40"/>
    <n v="0"/>
    <n v="0"/>
    <s v="theater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40"/>
    <n v="0"/>
    <n v="0"/>
    <s v="theater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40"/>
    <n v="0"/>
    <n v="0"/>
    <s v="theater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40"/>
    <n v="0"/>
    <n v="0"/>
    <s v="theater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40"/>
    <n v="0"/>
    <n v="0"/>
    <s v="theater"/>
    <s v="musical"/>
    <x v="3798"/>
    <d v="2014-08-09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40"/>
    <n v="0"/>
    <n v="0"/>
    <s v="theater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40"/>
    <n v="0"/>
    <n v="0"/>
    <s v="theater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40"/>
    <n v="0"/>
    <n v="0"/>
    <s v="theater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1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40"/>
    <n v="0"/>
    <n v="0"/>
    <s v="theater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40"/>
    <n v="0"/>
    <n v="0"/>
    <s v="theater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40"/>
    <n v="0"/>
    <n v="0"/>
    <s v="theater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40"/>
    <n v="0"/>
    <n v="0"/>
    <s v="theater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6"/>
    <n v="0"/>
    <n v="0"/>
    <s v="theater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6"/>
    <n v="0"/>
    <n v="0"/>
    <s v="theater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6"/>
    <n v="0"/>
    <n v="0"/>
    <s v="theater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6"/>
    <n v="0"/>
    <n v="0"/>
    <s v="theater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6"/>
    <n v="0"/>
    <n v="0"/>
    <s v="theater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6"/>
    <n v="0"/>
    <n v="0"/>
    <s v="theater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6"/>
    <n v="0"/>
    <n v="0"/>
    <s v="theater"/>
    <s v="plays"/>
    <x v="3814"/>
    <d v="2015-03-3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6"/>
    <n v="0"/>
    <n v="0"/>
    <s v="theater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6"/>
    <n v="0"/>
    <n v="0"/>
    <s v="theater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6"/>
    <n v="0"/>
    <n v="0"/>
    <s v="theater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6"/>
    <n v="0"/>
    <n v="0"/>
    <s v="theater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6"/>
    <n v="0"/>
    <n v="0"/>
    <s v="theater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6"/>
    <n v="0"/>
    <n v="0"/>
    <s v="theater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6"/>
    <n v="0"/>
    <n v="0"/>
    <s v="theater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6"/>
    <n v="0"/>
    <n v="0"/>
    <s v="theater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6"/>
    <n v="0"/>
    <n v="0"/>
    <s v="theater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6"/>
    <n v="0"/>
    <n v="0"/>
    <s v="theater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6"/>
    <n v="0"/>
    <n v="0"/>
    <s v="theater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6"/>
    <n v="0"/>
    <n v="0"/>
    <s v="theater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6"/>
    <n v="0"/>
    <n v="0"/>
    <s v="theater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6"/>
    <n v="0"/>
    <n v="0"/>
    <s v="theater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6"/>
    <n v="0"/>
    <n v="0"/>
    <s v="theater"/>
    <s v="plays"/>
    <x v="3829"/>
    <d v="2016-08-30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6"/>
    <n v="0"/>
    <n v="0"/>
    <s v="theater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6"/>
    <n v="0"/>
    <n v="0"/>
    <s v="theater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6"/>
    <n v="0"/>
    <n v="0"/>
    <s v="theater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6"/>
    <n v="0"/>
    <n v="0"/>
    <s v="theater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6"/>
    <n v="0"/>
    <n v="0"/>
    <s v="theater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6"/>
    <n v="0"/>
    <n v="0"/>
    <s v="theater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6"/>
    <n v="0"/>
    <n v="0"/>
    <s v="theater"/>
    <s v="plays"/>
    <x v="3836"/>
    <d v="2016-08-02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6"/>
    <n v="0"/>
    <n v="0"/>
    <s v="theater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6"/>
    <n v="0"/>
    <n v="0"/>
    <s v="theater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6"/>
    <n v="0"/>
    <n v="0"/>
    <s v="theater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6"/>
    <n v="0"/>
    <n v="0"/>
    <s v="theater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6"/>
    <n v="0"/>
    <n v="0"/>
    <s v="theater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6"/>
    <n v="0"/>
    <n v="0"/>
    <s v="theater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6"/>
    <n v="0"/>
    <n v="0"/>
    <s v="theater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6"/>
    <n v="0"/>
    <n v="0"/>
    <s v="theater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6"/>
    <n v="0"/>
    <n v="0"/>
    <s v="theater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6"/>
    <n v="0"/>
    <n v="0"/>
    <s v="theater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6"/>
    <n v="0"/>
    <n v="0"/>
    <s v="theater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6"/>
    <n v="0"/>
    <n v="0"/>
    <s v="theater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6"/>
    <n v="0"/>
    <n v="0"/>
    <s v="theater"/>
    <s v="plays"/>
    <x v="3849"/>
    <d v="2015-06-10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6"/>
    <n v="0"/>
    <n v="0"/>
    <s v="theater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6"/>
    <n v="0"/>
    <n v="0"/>
    <s v="theater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6"/>
    <n v="0"/>
    <n v="0"/>
    <s v="theater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6"/>
    <n v="0"/>
    <n v="0"/>
    <s v="theater"/>
    <s v="plays"/>
    <x v="3853"/>
    <d v="2014-08-3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6"/>
    <n v="0"/>
    <n v="0"/>
    <s v="theater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6"/>
    <n v="0"/>
    <n v="0"/>
    <s v="theater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6"/>
    <n v="0"/>
    <n v="0"/>
    <s v="theater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6"/>
    <n v="0"/>
    <n v="0"/>
    <s v="theater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6"/>
    <n v="0"/>
    <n v="0"/>
    <s v="theater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6"/>
    <n v="0"/>
    <n v="0"/>
    <s v="theater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6"/>
    <n v="0"/>
    <n v="0"/>
    <s v="theater"/>
    <s v="plays"/>
    <x v="3860"/>
    <d v="2014-08-11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6"/>
    <n v="0"/>
    <n v="0"/>
    <s v="theater"/>
    <s v="plays"/>
    <x v="3861"/>
    <d v="2014-11-11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6"/>
    <n v="0"/>
    <n v="0"/>
    <s v="theater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6"/>
    <n v="0"/>
    <n v="0"/>
    <s v="theater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6"/>
    <n v="0"/>
    <n v="0"/>
    <s v="theater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6"/>
    <n v="0"/>
    <n v="0"/>
    <s v="theater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6"/>
    <n v="0"/>
    <n v="0"/>
    <s v="theater"/>
    <s v="plays"/>
    <x v="3867"/>
    <d v="2016-06-17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40"/>
    <n v="0"/>
    <n v="0"/>
    <s v="theater"/>
    <s v="musical"/>
    <x v="3868"/>
    <d v="2014-09-07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40"/>
    <n v="0"/>
    <n v="0"/>
    <s v="theater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40"/>
    <n v="0"/>
    <n v="0"/>
    <s v="theater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40"/>
    <n v="0"/>
    <n v="0"/>
    <s v="theater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40"/>
    <n v="0"/>
    <n v="0"/>
    <s v="theater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40"/>
    <n v="0"/>
    <n v="0"/>
    <s v="theater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40"/>
    <n v="0"/>
    <n v="0"/>
    <s v="theater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40"/>
    <n v="0"/>
    <n v="0"/>
    <s v="theater"/>
    <s v="musical"/>
    <x v="3880"/>
    <d v="2014-07-29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40"/>
    <n v="0"/>
    <n v="0"/>
    <s v="theater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8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40"/>
    <n v="0"/>
    <n v="0"/>
    <s v="theater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6"/>
    <n v="0"/>
    <n v="0"/>
    <s v="theater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6"/>
    <n v="0"/>
    <n v="0"/>
    <s v="theater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6"/>
    <n v="0"/>
    <n v="0"/>
    <s v="theater"/>
    <s v="plays"/>
    <x v="3890"/>
    <d v="2015-08-14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6"/>
    <n v="0"/>
    <n v="0"/>
    <s v="theater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6"/>
    <n v="0"/>
    <n v="0"/>
    <s v="theater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6"/>
    <n v="0"/>
    <n v="0"/>
    <s v="theater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6"/>
    <n v="0"/>
    <n v="0"/>
    <s v="theater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6"/>
    <n v="0"/>
    <n v="0"/>
    <s v="theater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6"/>
    <n v="0"/>
    <n v="0"/>
    <s v="theater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6"/>
    <n v="0"/>
    <n v="0"/>
    <s v="theater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6"/>
    <n v="0"/>
    <n v="0"/>
    <s v="theater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6"/>
    <n v="0"/>
    <n v="0"/>
    <s v="theater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6"/>
    <n v="0"/>
    <n v="0"/>
    <s v="theater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6"/>
    <n v="0"/>
    <n v="0"/>
    <s v="theater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3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6"/>
    <n v="0"/>
    <n v="0"/>
    <s v="theater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6"/>
    <n v="0"/>
    <n v="0"/>
    <s v="theater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6"/>
    <n v="0"/>
    <n v="0"/>
    <s v="theater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6"/>
    <n v="0"/>
    <n v="0"/>
    <s v="theater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6"/>
    <n v="0"/>
    <n v="0"/>
    <s v="theater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6"/>
    <n v="0"/>
    <n v="0"/>
    <s v="theater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6"/>
    <n v="0"/>
    <n v="0"/>
    <s v="theater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6"/>
    <n v="0"/>
    <n v="0"/>
    <s v="theater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6"/>
    <n v="0"/>
    <n v="0"/>
    <s v="theater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6"/>
    <n v="0"/>
    <n v="0"/>
    <s v="theater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6"/>
    <n v="0"/>
    <n v="0"/>
    <s v="theater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6"/>
    <n v="0"/>
    <n v="0"/>
    <s v="theater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6"/>
    <n v="0"/>
    <n v="0"/>
    <s v="theater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6"/>
    <n v="0"/>
    <n v="0"/>
    <s v="theater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6"/>
    <n v="0"/>
    <n v="0"/>
    <s v="theater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6"/>
    <n v="0"/>
    <n v="0"/>
    <s v="theater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6"/>
    <n v="0"/>
    <n v="0"/>
    <s v="theater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6"/>
    <n v="0"/>
    <n v="0"/>
    <s v="theater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6"/>
    <n v="0"/>
    <n v="0"/>
    <s v="theater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6"/>
    <n v="0"/>
    <n v="0"/>
    <s v="theater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6"/>
    <n v="0"/>
    <n v="0"/>
    <s v="theater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6"/>
    <n v="0"/>
    <n v="0"/>
    <s v="theater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6"/>
    <n v="0"/>
    <n v="0"/>
    <s v="theater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6"/>
    <n v="0"/>
    <n v="0"/>
    <s v="theater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6"/>
    <n v="0"/>
    <n v="0"/>
    <s v="theater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6"/>
    <n v="0"/>
    <n v="0"/>
    <s v="theater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6"/>
    <n v="0"/>
    <n v="0"/>
    <s v="theater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6"/>
    <n v="0"/>
    <n v="0"/>
    <s v="theater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6"/>
    <n v="0"/>
    <n v="0"/>
    <s v="theater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6"/>
    <n v="0"/>
    <n v="0"/>
    <s v="theater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6"/>
    <n v="0"/>
    <n v="0"/>
    <s v="theater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6"/>
    <n v="0"/>
    <n v="0"/>
    <s v="theater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6"/>
    <n v="0"/>
    <n v="0"/>
    <s v="theater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6"/>
    <n v="0"/>
    <n v="0"/>
    <s v="theater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6"/>
    <n v="0"/>
    <n v="0"/>
    <s v="theater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6"/>
    <n v="0"/>
    <n v="0"/>
    <s v="theater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6"/>
    <n v="0"/>
    <n v="0"/>
    <s v="theater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6"/>
    <n v="0"/>
    <n v="0"/>
    <s v="theater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6"/>
    <n v="0"/>
    <n v="0"/>
    <s v="theater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6"/>
    <n v="0"/>
    <n v="0"/>
    <s v="theater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6"/>
    <n v="0"/>
    <n v="0"/>
    <s v="theater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6"/>
    <n v="0"/>
    <n v="0"/>
    <s v="theater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6"/>
    <n v="0"/>
    <n v="0"/>
    <s v="theater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6"/>
    <n v="0"/>
    <n v="0"/>
    <s v="theater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6"/>
    <n v="0"/>
    <n v="0"/>
    <s v="theater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6"/>
    <n v="0"/>
    <n v="0"/>
    <s v="theater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6"/>
    <n v="0"/>
    <n v="0"/>
    <s v="theater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6"/>
    <n v="0"/>
    <n v="0"/>
    <s v="theater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6"/>
    <n v="0"/>
    <n v="0"/>
    <s v="theater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6"/>
    <n v="0"/>
    <n v="0"/>
    <s v="theater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6"/>
    <n v="0"/>
    <n v="0"/>
    <s v="theater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6"/>
    <n v="0"/>
    <n v="0"/>
    <s v="theater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6"/>
    <n v="0"/>
    <n v="0"/>
    <s v="theater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6"/>
    <n v="0"/>
    <n v="0"/>
    <s v="theater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6"/>
    <n v="0"/>
    <n v="0"/>
    <s v="theater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6"/>
    <n v="0"/>
    <n v="0"/>
    <s v="theater"/>
    <s v="plays"/>
    <x v="3971"/>
    <d v="2014-07-20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6"/>
    <n v="0"/>
    <n v="0"/>
    <s v="theater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6"/>
    <n v="0"/>
    <n v="0"/>
    <s v="theater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6"/>
    <n v="0"/>
    <n v="0"/>
    <s v="theater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6"/>
    <n v="0"/>
    <n v="0"/>
    <s v="theater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6"/>
    <n v="0"/>
    <n v="0"/>
    <s v="theater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6"/>
    <n v="0"/>
    <n v="0"/>
    <s v="theater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6"/>
    <n v="0"/>
    <n v="0"/>
    <s v="theater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6"/>
    <n v="0"/>
    <n v="0"/>
    <s v="theater"/>
    <s v="plays"/>
    <x v="3980"/>
    <d v="2014-07-04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6"/>
    <n v="0"/>
    <n v="0"/>
    <s v="theater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6"/>
    <n v="0"/>
    <n v="0"/>
    <s v="theater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6"/>
    <n v="0"/>
    <n v="0"/>
    <s v="theater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6"/>
    <n v="0"/>
    <n v="0"/>
    <s v="theater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6"/>
    <n v="0"/>
    <n v="0"/>
    <s v="theater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6"/>
    <n v="0"/>
    <n v="0"/>
    <s v="theater"/>
    <s v="plays"/>
    <x v="3986"/>
    <d v="2016-05-05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6"/>
    <n v="0"/>
    <n v="0"/>
    <s v="theater"/>
    <s v="plays"/>
    <x v="3987"/>
    <d v="2014-05-15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6"/>
    <n v="0"/>
    <n v="0"/>
    <s v="theater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6"/>
    <n v="0"/>
    <n v="0"/>
    <s v="theater"/>
    <s v="plays"/>
    <x v="3990"/>
    <d v="2016-03-01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6"/>
    <n v="0"/>
    <n v="0"/>
    <s v="theater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6"/>
    <n v="0"/>
    <n v="0"/>
    <s v="theater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6"/>
    <n v="0"/>
    <n v="0"/>
    <s v="theater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6"/>
    <n v="0"/>
    <n v="0"/>
    <s v="theater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6"/>
    <n v="0"/>
    <n v="0"/>
    <s v="theater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6"/>
    <n v="0"/>
    <n v="0"/>
    <s v="theater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6"/>
    <n v="0"/>
    <n v="0"/>
    <s v="theater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6"/>
    <n v="0"/>
    <n v="0"/>
    <s v="theater"/>
    <s v="plays"/>
    <x v="3999"/>
    <d v="2014-08-30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6"/>
    <n v="0"/>
    <n v="0"/>
    <s v="theater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6"/>
    <n v="0"/>
    <n v="0"/>
    <s v="theater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6"/>
    <n v="0"/>
    <n v="0"/>
    <s v="theater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6"/>
    <n v="0"/>
    <n v="0"/>
    <s v="theater"/>
    <s v="plays"/>
    <x v="4003"/>
    <d v="2015-02-14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6"/>
    <n v="0"/>
    <n v="0"/>
    <s v="theater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6"/>
    <n v="0"/>
    <n v="0"/>
    <s v="theater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6"/>
    <n v="0"/>
    <n v="0"/>
    <s v="theater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6"/>
    <n v="0"/>
    <n v="0"/>
    <s v="theater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6"/>
    <n v="0"/>
    <n v="0"/>
    <s v="theater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6"/>
    <n v="0"/>
    <n v="0"/>
    <s v="theater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6"/>
    <n v="0"/>
    <n v="0"/>
    <s v="theater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6"/>
    <n v="0"/>
    <n v="0"/>
    <s v="theater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6"/>
    <n v="0"/>
    <n v="0"/>
    <s v="theater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6"/>
    <n v="0"/>
    <n v="0"/>
    <s v="theater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6"/>
    <n v="0"/>
    <n v="0"/>
    <s v="theater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6"/>
    <n v="0"/>
    <n v="0"/>
    <s v="theater"/>
    <s v="plays"/>
    <x v="4017"/>
    <d v="2014-09-03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6"/>
    <n v="0"/>
    <n v="0"/>
    <s v="theater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6"/>
    <n v="0"/>
    <n v="0"/>
    <s v="theater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6"/>
    <n v="0"/>
    <n v="0"/>
    <s v="theater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6"/>
    <n v="0"/>
    <n v="0"/>
    <s v="theater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6"/>
    <n v="0"/>
    <n v="0"/>
    <s v="theater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6"/>
    <n v="0"/>
    <n v="0"/>
    <s v="theater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6"/>
    <n v="0"/>
    <n v="0"/>
    <s v="theater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6"/>
    <n v="0"/>
    <n v="0"/>
    <s v="theater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6"/>
    <n v="0"/>
    <n v="0"/>
    <s v="theater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6"/>
    <n v="0"/>
    <n v="0"/>
    <s v="theater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6"/>
    <n v="0"/>
    <n v="0"/>
    <s v="theater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6"/>
    <n v="0"/>
    <n v="0"/>
    <s v="theater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6"/>
    <n v="0"/>
    <n v="0"/>
    <s v="theater"/>
    <s v="plays"/>
    <x v="4034"/>
    <d v="2015-04-02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6"/>
    <n v="0"/>
    <n v="0"/>
    <s v="theater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6"/>
    <n v="0"/>
    <n v="0"/>
    <s v="theater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6"/>
    <n v="0"/>
    <n v="0"/>
    <s v="theater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6"/>
    <n v="0"/>
    <n v="0"/>
    <s v="theater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6"/>
    <n v="0"/>
    <n v="0"/>
    <s v="theater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6"/>
    <n v="0"/>
    <n v="0"/>
    <s v="theater"/>
    <s v="plays"/>
    <x v="4040"/>
    <d v="2015-07-17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6"/>
    <n v="0"/>
    <n v="0"/>
    <s v="theater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6"/>
    <n v="0"/>
    <n v="0"/>
    <s v="theater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6"/>
    <n v="0"/>
    <n v="0"/>
    <s v="theater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6"/>
    <n v="0"/>
    <n v="0"/>
    <s v="theater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6"/>
    <n v="0"/>
    <n v="0"/>
    <s v="theater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6"/>
    <n v="0"/>
    <n v="0"/>
    <s v="theater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6"/>
    <n v="0"/>
    <n v="0"/>
    <s v="theater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6"/>
    <n v="0"/>
    <n v="0"/>
    <s v="theater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6"/>
    <n v="0"/>
    <n v="0"/>
    <s v="theater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6"/>
    <n v="0"/>
    <n v="0"/>
    <s v="theater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6"/>
    <n v="0"/>
    <n v="0"/>
    <s v="theater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6"/>
    <n v="0"/>
    <n v="0"/>
    <s v="theater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6"/>
    <n v="0"/>
    <n v="0"/>
    <s v="theater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6"/>
    <n v="0"/>
    <n v="0"/>
    <s v="theater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6"/>
    <n v="0"/>
    <n v="0"/>
    <s v="theater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6"/>
    <n v="0"/>
    <n v="0"/>
    <s v="theater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6"/>
    <n v="0"/>
    <n v="0"/>
    <s v="theater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6"/>
    <n v="0"/>
    <n v="0"/>
    <s v="theater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6"/>
    <n v="0"/>
    <n v="0"/>
    <s v="theater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6"/>
    <n v="0"/>
    <n v="0"/>
    <s v="theater"/>
    <s v="plays"/>
    <x v="4064"/>
    <d v="2015-04-28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6"/>
    <n v="0"/>
    <n v="0"/>
    <s v="theater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6"/>
    <n v="0"/>
    <n v="0"/>
    <s v="theater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6"/>
    <n v="0"/>
    <n v="0"/>
    <s v="theater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6"/>
    <n v="0"/>
    <n v="0"/>
    <s v="theater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6"/>
    <n v="0"/>
    <n v="0"/>
    <s v="theater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6"/>
    <n v="0"/>
    <n v="0"/>
    <s v="theater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6"/>
    <n v="0"/>
    <n v="0"/>
    <s v="theater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6"/>
    <n v="0"/>
    <n v="0"/>
    <s v="theater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6"/>
    <n v="0"/>
    <n v="0"/>
    <s v="theater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6"/>
    <n v="0"/>
    <n v="0"/>
    <s v="theater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6"/>
    <n v="0"/>
    <n v="0"/>
    <s v="theater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6"/>
    <n v="0"/>
    <n v="0"/>
    <s v="theater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6"/>
    <n v="0"/>
    <n v="0"/>
    <s v="theater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6"/>
    <n v="0"/>
    <n v="0"/>
    <s v="theater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6"/>
    <n v="0"/>
    <n v="0"/>
    <s v="theater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6"/>
    <n v="0"/>
    <n v="0"/>
    <s v="theater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6"/>
    <n v="0"/>
    <n v="0"/>
    <s v="theater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6"/>
    <n v="0"/>
    <n v="0"/>
    <s v="theater"/>
    <s v="plays"/>
    <x v="4086"/>
    <d v="201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6"/>
    <n v="0"/>
    <n v="0"/>
    <s v="theater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6"/>
    <n v="0"/>
    <n v="0"/>
    <s v="theater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6"/>
    <n v="0"/>
    <n v="0"/>
    <s v="theater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6"/>
    <n v="0"/>
    <n v="0"/>
    <s v="theater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6"/>
    <n v="0"/>
    <n v="0"/>
    <s v="theater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6"/>
    <n v="0"/>
    <n v="0"/>
    <s v="theater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6"/>
    <n v="0"/>
    <n v="0"/>
    <s v="theater"/>
    <s v="plays"/>
    <x v="4094"/>
    <d v="2014-10-21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6"/>
    <n v="0"/>
    <n v="0"/>
    <s v="theater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6"/>
    <n v="0"/>
    <n v="0"/>
    <s v="theater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6"/>
    <n v="0"/>
    <n v="0"/>
    <s v="theater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6"/>
    <n v="0"/>
    <n v="0"/>
    <s v="theater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6"/>
    <n v="0"/>
    <n v="0"/>
    <s v="theater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6"/>
    <n v="0"/>
    <n v="0"/>
    <s v="theater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6"/>
    <n v="0"/>
    <n v="0"/>
    <s v="theater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6"/>
    <n v="0"/>
    <n v="0"/>
    <s v="theater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6"/>
    <n v="0"/>
    <n v="0"/>
    <s v="theater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6"/>
    <n v="0"/>
    <n v="0"/>
    <s v="theater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6"/>
    <n v="0"/>
    <n v="0"/>
    <s v="theater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6"/>
    <n v="0"/>
    <n v="0"/>
    <s v="theater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6"/>
    <n v="0"/>
    <n v="0"/>
    <s v="theater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6"/>
    <n v="0"/>
    <n v="0"/>
    <s v="theater"/>
    <s v="plays"/>
    <x v="4113"/>
    <d v="2016-01-07T06:34:00"/>
  </r>
  <r>
    <m/>
    <m/>
    <m/>
    <m/>
    <m/>
    <x v="4"/>
    <m/>
    <m/>
    <m/>
    <m/>
    <m/>
    <m/>
    <m/>
    <x v="41"/>
    <m/>
    <m/>
    <m/>
    <m/>
    <x v="4114"/>
    <m/>
  </r>
  <r>
    <m/>
    <m/>
    <m/>
    <m/>
    <m/>
    <x v="4"/>
    <m/>
    <m/>
    <m/>
    <m/>
    <m/>
    <m/>
    <m/>
    <x v="41"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n v="27578"/>
    <n v="12879.86"/>
    <s v="film &amp; video"/>
    <s v="television"/>
    <x v="0"/>
    <d v="2015-07-22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n v="10479"/>
    <n v="13629.76"/>
    <s v="film &amp; video"/>
    <s v="television"/>
    <x v="1"/>
    <d v="2017-03-01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n v="210422"/>
    <n v="30060.31"/>
    <s v="film &amp; video"/>
    <s v="television"/>
    <x v="2"/>
    <d v="2016-02-14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n v="9726"/>
    <n v="6483.97"/>
    <s v="film &amp; video"/>
    <s v="television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n v="1819"/>
    <n v="2817.64"/>
    <s v="film &amp; video"/>
    <s v="television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n v="19802"/>
    <n v="16848.13"/>
    <s v="film &amp; video"/>
    <s v="television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n v="7385"/>
    <n v="10186.33"/>
    <s v="film &amp; video"/>
    <s v="television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n v="5705"/>
    <n v="9007.41"/>
    <s v="film &amp; video"/>
    <s v="television"/>
    <x v="7"/>
    <d v="2016-07-04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n v="14529"/>
    <n v="42377.08"/>
    <s v="film &amp; video"/>
    <s v="television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n v="100157"/>
    <n v="25039.21"/>
    <s v="film &amp; video"/>
    <s v="television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n v="15719"/>
    <n v="24819.32"/>
    <s v="film &amp; video"/>
    <s v="television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n v="8196"/>
    <n v="5463.76"/>
    <s v="film &amp; video"/>
    <s v="television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n v="1322"/>
    <n v="479.64"/>
    <s v="film &amp; video"/>
    <s v="television"/>
    <x v="12"/>
    <d v="2014-07-15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n v="9985"/>
    <n v="6852.43"/>
    <s v="film &amp; video"/>
    <s v="television"/>
    <x v="13"/>
    <d v="2016-06-22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n v="5800"/>
    <n v="8488.24"/>
    <s v="film &amp; video"/>
    <s v="television"/>
    <x v="14"/>
    <d v="2014-07-12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n v="16780"/>
    <n v="3424.46"/>
    <s v="film &amp; video"/>
    <s v="television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n v="2627"/>
    <n v="4504.2299999999996"/>
    <s v="film &amp; video"/>
    <s v="television"/>
    <x v="16"/>
    <d v="2014-06-15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n v="21015"/>
    <n v="8756.17"/>
    <s v="film &amp; video"/>
    <s v="television"/>
    <x v="17"/>
    <d v="2014-11-03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n v="1023"/>
    <n v="897.57"/>
    <s v="film &amp; video"/>
    <s v="television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n v="35496"/>
    <n v="13714.53"/>
    <s v="film &amp; video"/>
    <s v="television"/>
    <x v="19"/>
    <d v="2015-07-19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n v="14605"/>
    <n v="11683.88"/>
    <s v="film &amp; video"/>
    <s v="television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n v="1542"/>
    <n v="2824.84"/>
    <s v="film &amp; video"/>
    <s v="television"/>
    <x v="21"/>
    <d v="2014-09-25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n v="69651"/>
    <n v="30472.25"/>
    <s v="film &amp; video"/>
    <s v="television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n v="11577"/>
    <n v="10067.09"/>
    <s v="film &amp; video"/>
    <s v="television"/>
    <x v="23"/>
    <d v="2015-04-29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n v="657"/>
    <n v="400.35"/>
    <s v="film &amp; video"/>
    <s v="television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n v="35029"/>
    <n v="15012.21"/>
    <s v="film &amp; video"/>
    <s v="television"/>
    <x v="25"/>
    <d v="2016-01-08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n v="16539"/>
    <n v="10881.22"/>
    <s v="film &amp; video"/>
    <s v="television"/>
    <x v="26"/>
    <d v="2014-08-16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n v="1025"/>
    <n v="1366.83"/>
    <s v="film &amp; video"/>
    <s v="television"/>
    <x v="27"/>
    <d v="2014-11-15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n v="1691"/>
    <n v="2858.15"/>
    <s v="film &amp; video"/>
    <s v="television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n v="6706"/>
    <n v="1719.36"/>
    <s v="film &amp; video"/>
    <s v="television"/>
    <x v="29"/>
    <d v="2014-07-21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n v="4960"/>
    <n v="3743.68"/>
    <s v="film &amp; video"/>
    <s v="television"/>
    <x v="30"/>
    <d v="2014-08-20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n v="1492030"/>
    <n v="193963.9"/>
    <s v="film &amp; video"/>
    <s v="television"/>
    <x v="31"/>
    <d v="2016-01-24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n v="647"/>
    <n v="2068.91"/>
    <s v="film &amp; video"/>
    <s v="television"/>
    <x v="32"/>
    <d v="2016-05-12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n v="3430"/>
    <n v="2813.47"/>
    <s v="film &amp; video"/>
    <s v="television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n v="6824"/>
    <n v="2609"/>
    <s v="film &amp; video"/>
    <s v="television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n v="17652"/>
    <n v="6304.43"/>
    <s v="film &amp; video"/>
    <s v="television"/>
    <x v="35"/>
    <d v="2015-04-27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n v="2940"/>
    <n v="4009.55"/>
    <s v="film &amp; video"/>
    <s v="television"/>
    <x v="36"/>
    <d v="2015-04-03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n v="778"/>
    <n v="676.89"/>
    <s v="film &amp; video"/>
    <s v="television"/>
    <x v="37"/>
    <d v="2015-02-26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n v="6821"/>
    <n v="2583.71"/>
    <s v="film &amp; video"/>
    <s v="television"/>
    <x v="38"/>
    <d v="2013-05-10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n v="681"/>
    <n v="784.66"/>
    <s v="film &amp; video"/>
    <s v="television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n v="8499"/>
    <n v="10624.12"/>
    <s v="film &amp; video"/>
    <s v="television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n v="8470"/>
    <n v="8915.51"/>
    <s v="film &amp; video"/>
    <s v="television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n v="1206"/>
    <n v="998.99"/>
    <s v="film &amp; video"/>
    <s v="television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n v="1678"/>
    <n v="638.1"/>
    <s v="film &amp; video"/>
    <s v="television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n v="8371"/>
    <n v="11160.67"/>
    <s v="film &amp; video"/>
    <s v="television"/>
    <x v="44"/>
    <d v="2014-10-06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n v="3229"/>
    <n v="2646.87"/>
    <s v="film &amp; video"/>
    <s v="television"/>
    <x v="45"/>
    <d v="2016-04-26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n v="1916"/>
    <n v="3576"/>
    <s v="film &amp; video"/>
    <s v="television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n v="3067"/>
    <n v="2190.89"/>
    <s v="film &amp; video"/>
    <s v="television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n v="7630"/>
    <n v="4015.9"/>
    <s v="film &amp; video"/>
    <s v="television"/>
    <x v="48"/>
    <d v="2015-02-28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n v="1271"/>
    <n v="1753.78"/>
    <s v="film &amp; video"/>
    <s v="television"/>
    <x v="49"/>
    <d v="2015-10-23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n v="25361"/>
    <n v="6916.59"/>
    <s v="film &amp; video"/>
    <s v="television"/>
    <x v="50"/>
    <d v="2015-01-29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n v="1365"/>
    <n v="1261.3599999999999"/>
    <s v="film &amp; video"/>
    <s v="television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n v="1472"/>
    <n v="2831.42"/>
    <s v="film &amp; video"/>
    <s v="television"/>
    <x v="52"/>
    <d v="2014-07-16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n v="4749"/>
    <n v="1217.8"/>
    <s v="film &amp; video"/>
    <s v="television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n v="1373"/>
    <n v="2639.52"/>
    <s v="film &amp; video"/>
    <s v="television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n v="1592"/>
    <n v="1592.14"/>
    <s v="film &amp; video"/>
    <s v="television"/>
    <x v="55"/>
    <d v="2016-05-26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n v="1700"/>
    <n v="781.67"/>
    <s v="film &amp; video"/>
    <s v="television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n v="865"/>
    <n v="1880.42"/>
    <s v="film &amp; video"/>
    <s v="television"/>
    <x v="57"/>
    <d v="2015-04-24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n v="1261"/>
    <n v="1681.1"/>
    <s v="film &amp; video"/>
    <s v="television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n v="626"/>
    <n v="3792.03"/>
    <s v="film &amp; video"/>
    <s v="television"/>
    <x v="59"/>
    <d v="2015-09-13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1"/>
    <n v="2754"/>
    <n v="1147.4100000000001"/>
    <s v="film &amp; video"/>
    <s v="shorts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1"/>
    <n v="2469"/>
    <n v="5367.14"/>
    <s v="film &amp; video"/>
    <s v="shorts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1"/>
    <n v="4008"/>
    <n v="2505.19"/>
    <s v="film &amp; video"/>
    <s v="shorts"/>
    <x v="62"/>
    <d v="2013-03-02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1"/>
    <n v="5861"/>
    <n v="1831.41"/>
    <s v="film &amp; video"/>
    <s v="shorts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1"/>
    <n v="9759"/>
    <n v="4879.5"/>
    <s v="film &amp; video"/>
    <s v="shorts"/>
    <x v="64"/>
    <d v="2013-07-07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1"/>
    <n v="1655"/>
    <n v="2031.86"/>
    <s v="film &amp; video"/>
    <s v="shorts"/>
    <x v="65"/>
    <d v="2014-08-10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1"/>
    <n v="5765"/>
    <n v="4434.5200000000004"/>
    <s v="film &amp; video"/>
    <s v="shorts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1"/>
    <n v="5749"/>
    <n v="5748.85"/>
    <s v="film &amp; video"/>
    <s v="shorts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1"/>
    <n v="18836"/>
    <n v="3139.31"/>
    <s v="film &amp; video"/>
    <s v="shorts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1"/>
    <n v="1125"/>
    <n v="632.22"/>
    <s v="film &amp; video"/>
    <s v="shorts"/>
    <x v="69"/>
    <d v="2011-10-01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1"/>
    <n v="22108"/>
    <n v="6502.24"/>
    <s v="film &amp; video"/>
    <s v="shorts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1"/>
    <n v="6131"/>
    <n v="3448.55"/>
    <s v="film &amp; video"/>
    <s v="shorts"/>
    <x v="71"/>
    <d v="2012-05-27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1"/>
    <n v="4927"/>
    <n v="2643.83"/>
    <s v="film &amp; video"/>
    <s v="shorts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1"/>
    <n v="11936"/>
    <n v="5967.87"/>
    <s v="film &amp; video"/>
    <s v="shorts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1"/>
    <n v="21430"/>
    <n v="3694.78"/>
    <s v="film &amp; video"/>
    <s v="shorts"/>
    <x v="74"/>
    <d v="2016-01-20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1"/>
    <n v="3038"/>
    <n v="2262.35"/>
    <s v="film &amp; video"/>
    <s v="shorts"/>
    <x v="75"/>
    <d v="2013-04-22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1"/>
    <n v="35407"/>
    <n v="7081.47"/>
    <s v="film &amp; video"/>
    <s v="shorts"/>
    <x v="76"/>
    <d v="2011-12-26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1"/>
    <n v="26521"/>
    <n v="4080.17"/>
    <s v="film &amp; video"/>
    <s v="shorts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1"/>
    <n v="211762"/>
    <n v="3025.17"/>
    <s v="film &amp; video"/>
    <s v="shorts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1"/>
    <n v="8134"/>
    <n v="2579.15"/>
    <s v="film &amp; video"/>
    <s v="shorts"/>
    <x v="79"/>
    <d v="2014-04-24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1"/>
    <n v="868"/>
    <n v="2215.88"/>
    <s v="film &amp; video"/>
    <s v="shorts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1"/>
    <n v="13459"/>
    <n v="3604.96"/>
    <s v="film &amp; video"/>
    <s v="shorts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1"/>
    <n v="2521"/>
    <n v="1008.24"/>
    <s v="film &amp; video"/>
    <s v="shorts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1"/>
    <n v="50245"/>
    <n v="7730"/>
    <s v="film &amp; video"/>
    <s v="shorts"/>
    <x v="83"/>
    <d v="2015-02-21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1"/>
    <n v="20007"/>
    <n v="14290.86"/>
    <s v="film &amp; video"/>
    <s v="shorts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1"/>
    <n v="8246"/>
    <n v="4712.07"/>
    <s v="film &amp; video"/>
    <s v="shorts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1"/>
    <n v="1621"/>
    <n v="5721.94"/>
    <s v="film &amp; video"/>
    <s v="shorts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1"/>
    <n v="3850"/>
    <n v="3849.96"/>
    <s v="film &amp; video"/>
    <s v="shorts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1"/>
    <n v="2743"/>
    <n v="1600.27"/>
    <s v="film &amp; video"/>
    <s v="shorts"/>
    <x v="88"/>
    <d v="2014-06-21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1"/>
    <n v="1556"/>
    <n v="1667.39"/>
    <s v="film &amp; video"/>
    <s v="shorts"/>
    <x v="89"/>
    <d v="2013-06-01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1"/>
    <n v="18570"/>
    <n v="5803.03"/>
    <s v="film &amp; video"/>
    <s v="shorts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1"/>
    <n v="3078"/>
    <n v="2007.4"/>
    <s v="film &amp; video"/>
    <s v="shorts"/>
    <x v="91"/>
    <d v="2011-05-16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1"/>
    <n v="1843"/>
    <n v="2143.12"/>
    <s v="film &amp; video"/>
    <s v="shorts"/>
    <x v="92"/>
    <d v="201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1"/>
    <n v="8649"/>
    <n v="5766.13"/>
    <s v="film &amp; video"/>
    <s v="shorts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1"/>
    <n v="34453"/>
    <n v="7177.75"/>
    <s v="film &amp; video"/>
    <s v="shorts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1"/>
    <n v="24341"/>
    <n v="4056.76"/>
    <s v="film &amp; video"/>
    <s v="shorts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1"/>
    <n v="5663"/>
    <n v="2498.44"/>
    <s v="film &amp; video"/>
    <s v="shorts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1"/>
    <n v="20633"/>
    <n v="10316.5"/>
    <s v="film &amp; video"/>
    <s v="shorts"/>
    <x v="97"/>
    <d v="2011-07-11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1"/>
    <n v="2541"/>
    <n v="1355.27"/>
    <s v="film &amp; video"/>
    <s v="shorts"/>
    <x v="98"/>
    <d v="2012-12-06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1"/>
    <n v="5338"/>
    <n v="2053.08"/>
    <s v="film &amp; video"/>
    <s v="shorts"/>
    <x v="99"/>
    <d v="2014-01-21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1"/>
    <n v="1594"/>
    <n v="3064.85"/>
    <s v="film &amp; video"/>
    <s v="shorts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1"/>
    <n v="2267"/>
    <n v="2266.7199999999998"/>
    <s v="film &amp; video"/>
    <s v="shorts"/>
    <x v="101"/>
    <d v="2013-01-23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1"/>
    <n v="1320"/>
    <n v="1218.05"/>
    <s v="film &amp; video"/>
    <s v="shorts"/>
    <x v="102"/>
    <d v="2010-12-22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1"/>
    <n v="5978"/>
    <n v="1585.93"/>
    <s v="film &amp; video"/>
    <s v="shorts"/>
    <x v="103"/>
    <d v="2014-03-06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1"/>
    <n v="15390"/>
    <n v="7694.98"/>
    <s v="film &amp; video"/>
    <s v="shorts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1"/>
    <n v="3488"/>
    <n v="1278.77"/>
    <s v="film &amp; video"/>
    <s v="shorts"/>
    <x v="105"/>
    <d v="2016-05-13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1"/>
    <n v="1523"/>
    <n v="2819.64"/>
    <s v="film &amp; video"/>
    <s v="shorts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1"/>
    <n v="1015"/>
    <n v="1102.97"/>
    <s v="film &amp; video"/>
    <s v="shorts"/>
    <x v="107"/>
    <d v="2011-04-23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1"/>
    <n v="5070"/>
    <n v="1618.02"/>
    <s v="film &amp; video"/>
    <s v="shorts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1"/>
    <n v="7510"/>
    <n v="1597.86"/>
    <s v="film &amp; video"/>
    <s v="shorts"/>
    <x v="109"/>
    <d v="2011-02-25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1"/>
    <n v="5771"/>
    <n v="2885.75"/>
    <s v="film &amp; video"/>
    <s v="shorts"/>
    <x v="110"/>
    <d v="2013-11-13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1"/>
    <n v="2118"/>
    <n v="1398.75"/>
    <s v="film &amp; video"/>
    <s v="shorts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1"/>
    <n v="1481"/>
    <n v="913.9"/>
    <s v="film &amp; video"/>
    <s v="shorts"/>
    <x v="112"/>
    <d v="2014-04-12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1"/>
    <n v="1476"/>
    <n v="946.39"/>
    <s v="film &amp; video"/>
    <s v="shorts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1"/>
    <n v="2452"/>
    <n v="2101.4899999999998"/>
    <s v="film &amp; video"/>
    <s v="shorts"/>
    <x v="114"/>
    <d v="2012-01-12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1"/>
    <n v="15949"/>
    <n v="3262.32"/>
    <s v="film &amp; video"/>
    <s v="shorts"/>
    <x v="115"/>
    <d v="2012-02-03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1"/>
    <n v="2050"/>
    <n v="1258.74"/>
    <s v="film &amp; video"/>
    <s v="shorts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1"/>
    <n v="1544"/>
    <n v="2572.79"/>
    <s v="film &amp; video"/>
    <s v="shorts"/>
    <x v="117"/>
    <d v="2010-06-08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1"/>
    <n v="1357"/>
    <n v="1739.9"/>
    <s v="film &amp; video"/>
    <s v="shorts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1"/>
    <n v="2048"/>
    <n v="1798.77"/>
    <s v="film &amp; video"/>
    <s v="shorts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2"/>
    <n v="95"/>
    <n v="66458.23"/>
    <s v="film &amp; video"/>
    <s v="science fiction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2"/>
    <n v="2197"/>
    <n v="65924.38"/>
    <s v="film &amp; video"/>
    <s v="science fiction"/>
    <x v="121"/>
    <d v="2015-04-17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2"/>
    <n v="118"/>
    <n v="10829"/>
    <s v="film &amp; video"/>
    <s v="science fiction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2"/>
    <n v="1605"/>
    <n v="0"/>
    <s v="film &amp; video"/>
    <s v="science fiction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2"/>
    <n v="12705"/>
    <n v="10587.83"/>
    <s v="film &amp; video"/>
    <s v="science fiction"/>
    <x v="125"/>
    <d v="201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2"/>
    <n v="254"/>
    <n v="4881.55"/>
    <s v="film &amp; video"/>
    <s v="science fiction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2"/>
    <n v="756"/>
    <n v="15112.53"/>
    <s v="film &amp; video"/>
    <s v="science fiction"/>
    <x v="127"/>
    <d v="2015-04-02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2"/>
    <n v="60"/>
    <n v="10030"/>
    <s v="film &amp; video"/>
    <s v="science fiction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2"/>
    <n v="301"/>
    <n v="0"/>
    <s v="film &amp; video"/>
    <s v="science fiction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2"/>
    <n v="10016"/>
    <n v="0"/>
    <s v="film &amp; video"/>
    <s v="science fiction"/>
    <x v="130"/>
    <d v="2014-06-15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x v="2"/>
    <n v="5004"/>
    <n v="0"/>
    <s v="film &amp; video"/>
    <s v="science fiction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2"/>
    <n v="73"/>
    <n v="722.47"/>
    <s v="film &amp; video"/>
    <s v="science fiction"/>
    <x v="132"/>
    <d v="2014-11-06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2"/>
    <n v="81"/>
    <n v="0"/>
    <s v="film &amp; video"/>
    <s v="science fiction"/>
    <x v="133"/>
    <d v="2016-05-30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2"/>
    <n v="1155"/>
    <n v="0"/>
    <s v="film &amp; video"/>
    <s v="science fiction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2"/>
    <n v="1911"/>
    <n v="11468.4"/>
    <s v="film &amp; video"/>
    <s v="science fiction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2"/>
    <n v="1907"/>
    <n v="0"/>
    <s v="film &amp; video"/>
    <s v="science fiction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2"/>
    <n v="103"/>
    <n v="0"/>
    <s v="film &amp; video"/>
    <s v="science fiction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2"/>
    <n v="38"/>
    <n v="975.69"/>
    <s v="film &amp; video"/>
    <s v="science fiction"/>
    <x v="138"/>
    <d v="2015-07-3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2"/>
    <n v="11229"/>
    <n v="56146"/>
    <s v="film &amp; video"/>
    <s v="science fiction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2"/>
    <n v="28"/>
    <n v="0"/>
    <s v="film &amp; video"/>
    <s v="science fiction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2"/>
    <n v="460"/>
    <n v="1972.25"/>
    <s v="film &amp; video"/>
    <s v="science fiction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2"/>
    <n v="1840"/>
    <n v="55201.52"/>
    <s v="film &amp; video"/>
    <s v="science fiction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2"/>
    <n v="984"/>
    <n v="0"/>
    <s v="film &amp; video"/>
    <s v="science fiction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2"/>
    <n v="717"/>
    <n v="1453.27"/>
    <s v="film &amp; video"/>
    <s v="science fiction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2"/>
    <n v="1195"/>
    <n v="5974.33"/>
    <s v="film &amp; video"/>
    <s v="science fiction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2"/>
    <n v="269"/>
    <n v="17912.330000000002"/>
    <s v="film &amp; video"/>
    <s v="science fiction"/>
    <x v="146"/>
    <d v="2017-01-17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2"/>
    <n v="767"/>
    <n v="0"/>
    <s v="film &amp; video"/>
    <s v="science fiction"/>
    <x v="147"/>
    <d v="2015-01-07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2"/>
    <n v="106"/>
    <n v="26578.5"/>
    <s v="film &amp; video"/>
    <s v="science fiction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2"/>
    <n v="530"/>
    <n v="8833.5499999999993"/>
    <s v="film &amp; video"/>
    <s v="science fiction"/>
    <x v="149"/>
    <d v="2014-12-24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2"/>
    <n v="40"/>
    <n v="784.72"/>
    <s v="film &amp; video"/>
    <s v="science fiction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2"/>
    <n v="21"/>
    <n v="10439.6"/>
    <s v="film &amp; video"/>
    <s v="science fiction"/>
    <x v="151"/>
    <d v="2015-06-17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2"/>
    <n v="14"/>
    <n v="25953"/>
    <s v="film &amp; video"/>
    <s v="science fiction"/>
    <x v="152"/>
    <d v="2014-09-22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2"/>
    <n v="103"/>
    <n v="5160.53"/>
    <s v="film &amp; video"/>
    <s v="science fiction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2"/>
    <n v="3436"/>
    <n v="17181.330000000002"/>
    <s v="film &amp; video"/>
    <s v="science fiction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2"/>
    <n v="4"/>
    <n v="12878.63"/>
    <s v="film &amp; video"/>
    <s v="science fiction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2"/>
    <n v="146"/>
    <n v="3412.27"/>
    <s v="film &amp; video"/>
    <s v="science fiction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2"/>
    <n v="1708"/>
    <n v="25574.5"/>
    <s v="film &amp; video"/>
    <s v="science fiction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2"/>
    <n v="1017"/>
    <n v="0"/>
    <s v="film &amp; video"/>
    <s v="science fiction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2"/>
    <n v="10"/>
    <n v="50803"/>
    <s v="film &amp; video"/>
    <s v="science fiction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3"/>
    <n v="1013"/>
    <n v="0"/>
    <s v="film &amp; video"/>
    <s v="drama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3"/>
    <n v="101"/>
    <n v="50251.41"/>
    <s v="film &amp; video"/>
    <s v="drama"/>
    <x v="161"/>
    <d v="2014-07-01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3"/>
    <n v="1789"/>
    <n v="5009.1000000000004"/>
    <s v="film &amp; video"/>
    <s v="drama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3"/>
    <n v="2"/>
    <n v="0"/>
    <s v="film &amp; video"/>
    <s v="drama"/>
    <x v="163"/>
    <d v="2015-09-30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3"/>
    <n v="42"/>
    <n v="7115.86"/>
    <s v="film &amp; video"/>
    <s v="drama"/>
    <x v="164"/>
    <d v="2014-09-18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3"/>
    <n v="292"/>
    <n v="0"/>
    <s v="film &amp; video"/>
    <s v="drama"/>
    <x v="165"/>
    <d v="2016-01-11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3"/>
    <n v="986"/>
    <n v="49321"/>
    <s v="film &amp; video"/>
    <s v="drama"/>
    <x v="166"/>
    <d v="2017-01-15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3"/>
    <n v="45"/>
    <n v="24550"/>
    <s v="film &amp; video"/>
    <s v="drama"/>
    <x v="167"/>
    <d v="2015-08-03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3"/>
    <n v="605"/>
    <n v="16144.67"/>
    <s v="film &amp; video"/>
    <s v="drama"/>
    <x v="168"/>
    <d v="2015-03-18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3"/>
    <n v="1919"/>
    <n v="4797.8"/>
    <s v="film &amp; video"/>
    <s v="drama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3"/>
    <n v="477"/>
    <n v="4766.5"/>
    <s v="film &amp; video"/>
    <s v="drama"/>
    <x v="170"/>
    <d v="2015-08-29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3"/>
    <n v="95"/>
    <n v="47327"/>
    <s v="film &amp; video"/>
    <s v="drama"/>
    <x v="171"/>
    <d v="2016-08-11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3"/>
    <n v="50"/>
    <n v="0"/>
    <s v="film &amp; video"/>
    <s v="drama"/>
    <x v="172"/>
    <d v="2015-03-18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3"/>
    <n v="4241"/>
    <n v="0"/>
    <s v="film &amp; video"/>
    <s v="drama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3"/>
    <n v="777"/>
    <n v="0"/>
    <s v="film &amp; video"/>
    <s v="drama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3"/>
    <n v="231"/>
    <n v="1773.1"/>
    <s v="film &amp; video"/>
    <s v="drama"/>
    <x v="175"/>
    <d v="2014-08-28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3"/>
    <n v="3069"/>
    <n v="0"/>
    <s v="film &amp; video"/>
    <s v="drama"/>
    <x v="176"/>
    <d v="2015-08-04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3"/>
    <n v="10218"/>
    <n v="6568.43"/>
    <s v="film &amp; video"/>
    <s v="drama"/>
    <x v="177"/>
    <d v="2015-03-23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3"/>
    <n v="9"/>
    <n v="0"/>
    <s v="film &amp; video"/>
    <s v="drama"/>
    <x v="178"/>
    <d v="2015-11-25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3"/>
    <n v="4513"/>
    <n v="22563"/>
    <s v="film &amp; video"/>
    <s v="drama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3"/>
    <n v="3753"/>
    <n v="3464.69"/>
    <s v="film &amp; video"/>
    <s v="drama"/>
    <x v="180"/>
    <d v="2015-04-12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3"/>
    <n v="1305"/>
    <n v="11167.25"/>
    <s v="film &amp; video"/>
    <s v="drama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3"/>
    <n v="4464"/>
    <n v="0"/>
    <s v="film &amp; video"/>
    <s v="drama"/>
    <x v="182"/>
    <d v="2017-01-06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3"/>
    <n v="355"/>
    <n v="3699"/>
    <s v="film &amp; video"/>
    <s v="drama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3"/>
    <n v="2917"/>
    <n v="21879"/>
    <s v="film &amp; video"/>
    <s v="drama"/>
    <x v="184"/>
    <d v="2014-08-3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3"/>
    <n v="108"/>
    <n v="4329.6000000000004"/>
    <s v="film &amp; video"/>
    <s v="drama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3"/>
    <n v="861"/>
    <n v="0"/>
    <s v="film &amp; video"/>
    <s v="drama"/>
    <x v="186"/>
    <d v="2017-03-02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3"/>
    <n v="860"/>
    <n v="8603"/>
    <s v="film &amp; video"/>
    <s v="drama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3"/>
    <n v="2843"/>
    <n v="0"/>
    <s v="film &amp; video"/>
    <s v="drama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3"/>
    <n v="8"/>
    <n v="8462.2000000000007"/>
    <s v="film &amp; video"/>
    <s v="drama"/>
    <x v="189"/>
    <d v="2016-09-02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3"/>
    <n v="351"/>
    <n v="42086.42"/>
    <s v="film &amp; video"/>
    <s v="drama"/>
    <x v="190"/>
    <d v="2016-06-15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3"/>
    <n v="839"/>
    <n v="13983.33"/>
    <s v="film &amp; video"/>
    <s v="drama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3"/>
    <n v="4"/>
    <n v="13950.15"/>
    <s v="film &amp; video"/>
    <s v="drama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3"/>
    <n v="4150"/>
    <n v="0"/>
    <s v="film &amp; video"/>
    <s v="drama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3"/>
    <n v="1640"/>
    <n v="13666.67"/>
    <s v="film &amp; video"/>
    <s v="drama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3"/>
    <n v="2"/>
    <n v="0"/>
    <s v="film &amp; video"/>
    <s v="drama"/>
    <x v="195"/>
    <d v="2015-07-09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3"/>
    <n v="1163"/>
    <n v="2141.58"/>
    <s v="film &amp; video"/>
    <s v="drama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3"/>
    <n v="1624"/>
    <n v="5074.25"/>
    <s v="film &amp; video"/>
    <s v="drama"/>
    <x v="197"/>
    <d v="2017-02-16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3"/>
    <n v="162"/>
    <n v="6750.5"/>
    <s v="film &amp; video"/>
    <s v="drama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3"/>
    <n v="404"/>
    <n v="0"/>
    <s v="film &amp; video"/>
    <s v="drama"/>
    <x v="199"/>
    <d v="2016-08-3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3"/>
    <n v="673"/>
    <n v="2242.06"/>
    <s v="film &amp; video"/>
    <s v="drama"/>
    <x v="200"/>
    <d v="2014-09-14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3"/>
    <n v="6197"/>
    <n v="5754.29"/>
    <s v="film &amp; video"/>
    <s v="drama"/>
    <x v="201"/>
    <d v="2015-02-07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3"/>
    <n v="669"/>
    <n v="0"/>
    <s v="film &amp; video"/>
    <s v="drama"/>
    <x v="202"/>
    <d v="2015-10-07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3"/>
    <n v="1606"/>
    <n v="5017.5"/>
    <s v="film &amp; video"/>
    <s v="drama"/>
    <x v="203"/>
    <d v="2015-01-28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3"/>
    <n v="13"/>
    <n v="31"/>
    <s v="film &amp; video"/>
    <s v="drama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3"/>
    <n v="501"/>
    <n v="2356.1799999999998"/>
    <s v="film &amp; video"/>
    <s v="drama"/>
    <x v="205"/>
    <d v="2015-10-05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3"/>
    <n v="315"/>
    <n v="0"/>
    <s v="film &amp; video"/>
    <s v="drama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3"/>
    <n v="284"/>
    <n v="3058.23"/>
    <s v="film &amp; video"/>
    <s v="drama"/>
    <x v="207"/>
    <d v="2015-01-03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3"/>
    <n v="79"/>
    <n v="0"/>
    <s v="film &amp; video"/>
    <s v="drama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3"/>
    <n v="158"/>
    <n v="0"/>
    <s v="film &amp; video"/>
    <s v="drama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3"/>
    <n v="329"/>
    <n v="1196.98"/>
    <s v="film &amp; video"/>
    <s v="drama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3"/>
    <n v="786"/>
    <n v="3275.33"/>
    <s v="film &amp; video"/>
    <s v="drama"/>
    <x v="211"/>
    <d v="2015-09-18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3"/>
    <n v="624"/>
    <n v="39304"/>
    <s v="film &amp; video"/>
    <s v="drama"/>
    <x v="212"/>
    <d v="2016-04-15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3"/>
    <n v="78"/>
    <n v="39137"/>
    <s v="film &amp; video"/>
    <s v="drama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3"/>
    <n v="313"/>
    <n v="39131"/>
    <s v="film &amp; video"/>
    <s v="drama"/>
    <x v="214"/>
    <d v="2015-03-05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3"/>
    <n v="884"/>
    <n v="38876.949999999997"/>
    <s v="film &amp; video"/>
    <s v="drama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3"/>
    <n v="77"/>
    <n v="461.24"/>
    <s v="film &amp; video"/>
    <s v="drama"/>
    <x v="216"/>
    <d v="2015-04-21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3"/>
    <n v="39"/>
    <n v="1013.16"/>
    <s v="film &amp; video"/>
    <s v="drama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3"/>
    <n v="762"/>
    <n v="38082.69"/>
    <s v="film &amp; video"/>
    <s v="drama"/>
    <x v="218"/>
    <d v="2015-05-14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3"/>
    <n v="76"/>
    <n v="499.92"/>
    <s v="film &amp; video"/>
    <s v="drama"/>
    <x v="219"/>
    <d v="2016-03-3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3"/>
    <n v="75"/>
    <n v="12451.42"/>
    <s v="film &amp; video"/>
    <s v="drama"/>
    <x v="220"/>
    <d v="2015-08-19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3"/>
    <n v="74"/>
    <n v="0"/>
    <s v="film &amp; video"/>
    <s v="drama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3"/>
    <n v="3608"/>
    <n v="18041"/>
    <s v="film &amp; video"/>
    <s v="drama"/>
    <x v="222"/>
    <d v="2015-03-26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3"/>
    <n v="2"/>
    <n v="0"/>
    <s v="film &amp; video"/>
    <s v="drama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3"/>
    <n v="1"/>
    <n v="0"/>
    <s v="film &amp; video"/>
    <s v="drama"/>
    <x v="224"/>
    <d v="2015-07-09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3"/>
    <n v="17820"/>
    <n v="0"/>
    <s v="film &amp; video"/>
    <s v="drama"/>
    <x v="225"/>
    <d v="2016-04-07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3"/>
    <n v="122"/>
    <n v="17694.57"/>
    <s v="film &amp; video"/>
    <s v="drama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3"/>
    <n v="126"/>
    <n v="0"/>
    <s v="film &amp; video"/>
    <s v="drama"/>
    <x v="227"/>
    <d v="2015-07-08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3"/>
    <n v="441"/>
    <n v="0"/>
    <s v="film &amp; video"/>
    <s v="drama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3"/>
    <n v="1177"/>
    <n v="0"/>
    <s v="film &amp; video"/>
    <s v="drama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3"/>
    <n v="235"/>
    <n v="17637.82"/>
    <s v="film &amp; video"/>
    <s v="drama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3"/>
    <n v="2"/>
    <n v="0"/>
    <s v="film &amp; video"/>
    <s v="drama"/>
    <x v="231"/>
    <d v="2016-01-01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3"/>
    <n v="878"/>
    <n v="5017.57"/>
    <s v="film &amp; video"/>
    <s v="drama"/>
    <x v="232"/>
    <d v="2015-02-26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3"/>
    <n v="10"/>
    <n v="0"/>
    <s v="film &amp; video"/>
    <s v="drama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3"/>
    <n v="3468"/>
    <n v="6935.2"/>
    <s v="film &amp; video"/>
    <s v="drama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3"/>
    <n v="347"/>
    <n v="0"/>
    <s v="film &amp; video"/>
    <s v="drama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3"/>
    <n v="23"/>
    <n v="0"/>
    <s v="film &amp; video"/>
    <s v="drama"/>
    <x v="236"/>
    <d v="2016-01-04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3"/>
    <n v="227"/>
    <n v="34090.629999999997"/>
    <s v="film &amp; video"/>
    <s v="drama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3"/>
    <n v="130"/>
    <n v="0"/>
    <s v="film &amp; video"/>
    <s v="drama"/>
    <x v="238"/>
    <d v="2016-12-29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3"/>
    <n v="3379"/>
    <n v="6758.2"/>
    <s v="film &amp; video"/>
    <s v="drama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4"/>
    <n v="224"/>
    <n v="245.55"/>
    <s v="film &amp; video"/>
    <s v="documentary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4"/>
    <n v="92"/>
    <n v="89.06"/>
    <s v="film &amp; video"/>
    <s v="documentary"/>
    <x v="241"/>
    <d v="2014-12-20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4"/>
    <n v="257"/>
    <n v="165.31"/>
    <s v="film &amp; video"/>
    <s v="documentary"/>
    <x v="242"/>
    <d v="2011-12-19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4"/>
    <n v="134"/>
    <n v="101.81"/>
    <s v="film &amp; video"/>
    <s v="documentary"/>
    <x v="243"/>
    <d v="201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4"/>
    <n v="953"/>
    <n v="397.27"/>
    <s v="film &amp; video"/>
    <s v="documentary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4"/>
    <n v="665"/>
    <n v="346.14"/>
    <s v="film &amp; video"/>
    <s v="documentary"/>
    <x v="245"/>
    <d v="2012-08-15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4"/>
    <n v="660"/>
    <n v="148.01"/>
    <s v="film &amp; video"/>
    <s v="documentary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4"/>
    <n v="658"/>
    <n v="530.69000000000005"/>
    <s v="film &amp; video"/>
    <s v="documentary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4"/>
    <n v="39"/>
    <n v="225.1"/>
    <s v="film &amp; video"/>
    <s v="documentary"/>
    <x v="248"/>
    <d v="2012-01-06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4"/>
    <n v="327"/>
    <n v="139.34"/>
    <s v="film &amp; video"/>
    <s v="documentary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4"/>
    <n v="109"/>
    <n v="74.64"/>
    <s v="film &amp; video"/>
    <s v="documentary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4"/>
    <n v="919"/>
    <n v="417.83"/>
    <s v="film &amp; video"/>
    <s v="documentary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4"/>
    <n v="642"/>
    <n v="296.99"/>
    <s v="film &amp; video"/>
    <s v="documentary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4"/>
    <n v="2136"/>
    <n v="4576.5"/>
    <s v="film &amp; video"/>
    <s v="documentary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4"/>
    <n v="133"/>
    <n v="101.93"/>
    <s v="film &amp; video"/>
    <s v="documentary"/>
    <x v="254"/>
    <d v="2015-10-16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4"/>
    <n v="399"/>
    <n v="169.66"/>
    <s v="film &amp; video"/>
    <s v="documentary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4"/>
    <n v="245"/>
    <n v="115.71"/>
    <s v="film &amp; video"/>
    <s v="documentary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4"/>
    <n v="91"/>
    <n v="56.7"/>
    <s v="film &amp; video"/>
    <s v="documentary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4"/>
    <n v="106"/>
    <n v="46.05"/>
    <s v="film &amp; video"/>
    <s v="documentary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4"/>
    <n v="42"/>
    <n v="33.630000000000003"/>
    <s v="film &amp; video"/>
    <s v="documentary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4"/>
    <n v="315"/>
    <n v="358.2"/>
    <s v="film &amp; video"/>
    <s v="documentary"/>
    <x v="260"/>
    <d v="2010-07-16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4"/>
    <n v="157"/>
    <n v="142.75"/>
    <s v="film &amp; video"/>
    <s v="documentary"/>
    <x v="261"/>
    <d v="2012-06-06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4"/>
    <n v="1253"/>
    <n v="216.07"/>
    <s v="film &amp; video"/>
    <s v="documentary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4"/>
    <n v="125"/>
    <n v="32.49"/>
    <s v="film &amp; video"/>
    <s v="documentary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4"/>
    <n v="626"/>
    <n v="343.69"/>
    <s v="film &amp; video"/>
    <s v="documentary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4"/>
    <n v="625"/>
    <n v="539.19000000000005"/>
    <s v="film &amp; video"/>
    <s v="documentary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4"/>
    <n v="3089"/>
    <n v="858.09"/>
    <s v="film &amp; video"/>
    <s v="documentary"/>
    <x v="266"/>
    <d v="2010-04-22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4"/>
    <n v="313"/>
    <n v="187.07"/>
    <s v="film &amp; video"/>
    <s v="documentary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4"/>
    <n v="616"/>
    <n v="277.52"/>
    <s v="film &amp; video"/>
    <s v="documentary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4"/>
    <n v="31"/>
    <n v="19.27"/>
    <s v="film &amp; video"/>
    <s v="documentary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4"/>
    <n v="1334"/>
    <n v="502.87"/>
    <s v="film &amp; video"/>
    <s v="documentary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4"/>
    <n v="102"/>
    <n v="106.66"/>
    <s v="film &amp; video"/>
    <s v="documentary"/>
    <x v="271"/>
    <d v="201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4"/>
    <n v="1020"/>
    <n v="470.9"/>
    <s v="film &amp; video"/>
    <s v="documentary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4"/>
    <n v="610"/>
    <n v="258.52"/>
    <s v="film &amp; video"/>
    <s v="documentary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4"/>
    <n v="760"/>
    <n v="268.88"/>
    <s v="film &amp; video"/>
    <s v="documentary"/>
    <x v="274"/>
    <d v="2012-04-04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4"/>
    <n v="152"/>
    <n v="91.37"/>
    <s v="film &amp; video"/>
    <s v="documentary"/>
    <x v="275"/>
    <d v="2012-11-09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4"/>
    <n v="758"/>
    <n v="488.95"/>
    <s v="film &amp; video"/>
    <s v="documentary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4"/>
    <n v="47"/>
    <n v="31.86"/>
    <s v="film &amp; video"/>
    <s v="documentary"/>
    <x v="277"/>
    <d v="2015-05-22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4"/>
    <n v="112"/>
    <n v="72.95"/>
    <s v="film &amp; video"/>
    <s v="documentary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4"/>
    <n v="178"/>
    <n v="99.15"/>
    <s v="film &amp; video"/>
    <s v="documentary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4"/>
    <n v="40"/>
    <n v="14.13"/>
    <s v="film &amp; video"/>
    <s v="documentary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4"/>
    <n v="549"/>
    <n v="381.99"/>
    <s v="film &amp; video"/>
    <s v="documentary"/>
    <x v="281"/>
    <d v="2009-08-09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4"/>
    <n v="67"/>
    <n v="168.22"/>
    <s v="film &amp; video"/>
    <s v="documentary"/>
    <x v="282"/>
    <d v="2010-02-21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4"/>
    <n v="167"/>
    <n v="148.75"/>
    <s v="film &amp; video"/>
    <s v="documentary"/>
    <x v="283"/>
    <d v="2011-05-3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4"/>
    <n v="75"/>
    <n v="39.520000000000003"/>
    <s v="film &amp; video"/>
    <s v="documentary"/>
    <x v="284"/>
    <d v="2012-01-20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4"/>
    <n v="214"/>
    <n v="53.33"/>
    <s v="film &amp; video"/>
    <s v="documentary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4"/>
    <n v="200"/>
    <n v="221.77"/>
    <s v="film &amp; video"/>
    <s v="documentary"/>
    <x v="286"/>
    <d v="2013-03-24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4"/>
    <n v="198"/>
    <n v="102.35"/>
    <s v="film &amp; video"/>
    <s v="documentary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4"/>
    <n v="59"/>
    <n v="66.06"/>
    <s v="film &amp; video"/>
    <s v="documentary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4"/>
    <n v="197"/>
    <n v="127.24"/>
    <s v="film &amp; video"/>
    <s v="documentary"/>
    <x v="289"/>
    <d v="2013-11-01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4"/>
    <n v="649"/>
    <n v="173.87"/>
    <s v="film &amp; video"/>
    <s v="documentary"/>
    <x v="290"/>
    <d v="2011-02-0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4"/>
    <n v="582"/>
    <n v="227.26"/>
    <s v="film &amp; video"/>
    <s v="documentary"/>
    <x v="291"/>
    <d v="2013-04-30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4"/>
    <n v="39"/>
    <n v="58.8"/>
    <s v="film &amp; video"/>
    <s v="documentary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4"/>
    <n v="111"/>
    <n v="219.98"/>
    <s v="film &amp; video"/>
    <s v="documentary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4"/>
    <n v="575"/>
    <n v="574.55999999999995"/>
    <s v="film &amp; video"/>
    <s v="documentary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4"/>
    <n v="57"/>
    <n v="43.14"/>
    <s v="film &amp; video"/>
    <s v="documentary"/>
    <x v="295"/>
    <d v="2013-10-3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4"/>
    <n v="115"/>
    <n v="221.97"/>
    <s v="film &amp; video"/>
    <s v="documentary"/>
    <x v="296"/>
    <d v="2012-09-06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4"/>
    <n v="143"/>
    <n v="200.85"/>
    <s v="film &amp; video"/>
    <s v="documentary"/>
    <x v="297"/>
    <d v="2015-04-30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4"/>
    <n v="23"/>
    <n v="11.69"/>
    <s v="film &amp; video"/>
    <s v="documentary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4"/>
    <n v="283"/>
    <n v="115.99"/>
    <s v="film &amp; video"/>
    <s v="documentary"/>
    <x v="299"/>
    <d v="2010-11-16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4"/>
    <n v="113"/>
    <n v="94.89"/>
    <s v="film &amp; video"/>
    <s v="documentary"/>
    <x v="300"/>
    <d v="2011-04-23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4"/>
    <n v="217"/>
    <n v="112.22"/>
    <s v="film &amp; video"/>
    <s v="documentary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4"/>
    <n v="281"/>
    <n v="259.88"/>
    <s v="film &amp; video"/>
    <s v="documentary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4"/>
    <n v="936"/>
    <n v="342.28"/>
    <s v="film &amp; video"/>
    <s v="documentary"/>
    <x v="303"/>
    <d v="2012-06-01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4"/>
    <n v="819"/>
    <n v="376.34"/>
    <s v="film &amp; video"/>
    <s v="documentary"/>
    <x v="304"/>
    <d v="2012-08-3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4"/>
    <n v="369"/>
    <n v="146.43"/>
    <s v="film &amp; video"/>
    <s v="documentary"/>
    <x v="305"/>
    <d v="2012-03-09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4"/>
    <n v="2760"/>
    <n v="345"/>
    <s v="film &amp; video"/>
    <s v="documentary"/>
    <x v="306"/>
    <d v="2013-03-19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4"/>
    <n v="125"/>
    <n v="47.81"/>
    <s v="film &amp; video"/>
    <s v="documentary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4"/>
    <n v="227"/>
    <n v="134.63999999999999"/>
    <s v="film &amp; video"/>
    <s v="documentary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4"/>
    <n v="151"/>
    <n v="114.27"/>
    <s v="film &amp; video"/>
    <s v="documentary"/>
    <x v="309"/>
    <d v="2012-09-02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4"/>
    <n v="2719"/>
    <n v="755.25"/>
    <s v="film &amp; video"/>
    <s v="documentary"/>
    <x v="310"/>
    <d v="2011-10-19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4"/>
    <n v="135"/>
    <n v="179.85"/>
    <s v="film &amp; video"/>
    <s v="documentary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4"/>
    <n v="334"/>
    <n v="183.18"/>
    <s v="film &amp; video"/>
    <s v="documentary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4"/>
    <n v="157"/>
    <n v="119.91"/>
    <s v="film &amp; video"/>
    <s v="documentary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4"/>
    <n v="2658"/>
    <n v="221.48"/>
    <s v="film &amp; video"/>
    <s v="documentary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4"/>
    <n v="106"/>
    <n v="210.28"/>
    <s v="film &amp; video"/>
    <s v="documentary"/>
    <x v="315"/>
    <d v="2012-08-21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4"/>
    <n v="177"/>
    <n v="167.59"/>
    <s v="film &amp; video"/>
    <s v="documentary"/>
    <x v="316"/>
    <d v="2014-12-10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4"/>
    <n v="88"/>
    <n v="83.71"/>
    <s v="film &amp; video"/>
    <s v="documentary"/>
    <x v="317"/>
    <d v="2013-12-10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4"/>
    <n v="529"/>
    <n v="93.12"/>
    <s v="film &amp; video"/>
    <s v="documentary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4"/>
    <n v="529"/>
    <n v="518.39"/>
    <s v="film &amp; video"/>
    <s v="documentary"/>
    <x v="319"/>
    <d v="201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4"/>
    <n v="132"/>
    <n v="166.84"/>
    <s v="film &amp; video"/>
    <s v="documentary"/>
    <x v="320"/>
    <d v="2015-12-21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4"/>
    <n v="75"/>
    <n v="78.19"/>
    <s v="film &amp; video"/>
    <s v="documentary"/>
    <x v="321"/>
    <d v="2016-11-07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4"/>
    <n v="105"/>
    <n v="141.43"/>
    <s v="film &amp; video"/>
    <s v="documentary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4"/>
    <n v="486"/>
    <n v="452.43"/>
    <s v="film &amp; video"/>
    <s v="documentary"/>
    <x v="323"/>
    <d v="2016-12-20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4"/>
    <n v="309"/>
    <n v="319.92"/>
    <s v="film &amp; video"/>
    <s v="documentary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4"/>
    <n v="52"/>
    <n v="35.57"/>
    <s v="film &amp; video"/>
    <s v="documentary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4"/>
    <n v="17"/>
    <n v="22.68"/>
    <s v="film &amp; video"/>
    <s v="documentary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4"/>
    <n v="651"/>
    <n v="765.41"/>
    <s v="film &amp; video"/>
    <s v="documentary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4"/>
    <n v="34"/>
    <n v="51.81"/>
    <s v="film &amp; video"/>
    <s v="documentary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4"/>
    <n v="257"/>
    <n v="154.13"/>
    <s v="film &amp; video"/>
    <s v="documentary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4"/>
    <n v="73"/>
    <n v="75.459999999999994"/>
    <s v="film &amp; video"/>
    <s v="documentary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4"/>
    <n v="64"/>
    <n v="58.56"/>
    <s v="film &amp; video"/>
    <s v="documentary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4"/>
    <n v="26"/>
    <n v="46.09"/>
    <s v="film &amp; video"/>
    <s v="documentary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4"/>
    <n v="64"/>
    <n v="96.12"/>
    <s v="film &amp; video"/>
    <s v="documentary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4"/>
    <n v="254"/>
    <n v="368.77"/>
    <s v="film &amp; video"/>
    <s v="documentary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4"/>
    <n v="299"/>
    <n v="317.88"/>
    <s v="film &amp; video"/>
    <s v="documentary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4"/>
    <n v="102"/>
    <n v="51.5"/>
    <s v="film &amp; video"/>
    <s v="documentary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4"/>
    <n v="846"/>
    <n v="818.55"/>
    <s v="film &amp; video"/>
    <s v="documentary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4"/>
    <n v="169"/>
    <n v="107.25"/>
    <s v="film &amp; video"/>
    <s v="documentary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4"/>
    <n v="420"/>
    <n v="282.85000000000002"/>
    <s v="film &amp; video"/>
    <s v="documentary"/>
    <x v="339"/>
    <d v="2015-04-28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4"/>
    <n v="72"/>
    <n v="84.05"/>
    <s v="film &amp; video"/>
    <s v="documentary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4"/>
    <n v="717"/>
    <n v="456.15"/>
    <s v="film &amp; video"/>
    <s v="documentary"/>
    <x v="341"/>
    <d v="2014-09-30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4"/>
    <n v="45"/>
    <n v="76.28"/>
    <s v="film &amp; video"/>
    <s v="documentary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4"/>
    <n v="82"/>
    <n v="47.12"/>
    <s v="film &amp; video"/>
    <s v="documentary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4"/>
    <n v="74"/>
    <n v="86.49"/>
    <s v="film &amp; video"/>
    <s v="documentary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4"/>
    <n v="169"/>
    <n v="136.9"/>
    <s v="film &amp; video"/>
    <s v="documentary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4"/>
    <n v="245"/>
    <n v="130.27000000000001"/>
    <s v="film &amp; video"/>
    <s v="documentary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4"/>
    <n v="61"/>
    <n v="64.430000000000007"/>
    <s v="film &amp; video"/>
    <s v="documentary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4"/>
    <n v="243"/>
    <n v="204.38"/>
    <s v="film &amp; video"/>
    <s v="documentary"/>
    <x v="348"/>
    <d v="2015-08-20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4"/>
    <n v="216"/>
    <n v="145.6"/>
    <s v="film &amp; video"/>
    <s v="documentary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4"/>
    <n v="97"/>
    <n v="109.94"/>
    <s v="film &amp; video"/>
    <s v="documentary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4"/>
    <n v="71"/>
    <n v="25.1"/>
    <s v="film &amp; video"/>
    <s v="documentary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4"/>
    <n v="241"/>
    <n v="84.29"/>
    <s v="film &amp; video"/>
    <s v="documentary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4"/>
    <n v="41"/>
    <n v="39.07"/>
    <s v="film &amp; video"/>
    <s v="documentary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4"/>
    <n v="678"/>
    <n v="818.19"/>
    <s v="film &amp; video"/>
    <s v="documentary"/>
    <x v="354"/>
    <d v="2016-04-07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4"/>
    <n v="67"/>
    <n v="142.61000000000001"/>
    <s v="film &amp; video"/>
    <s v="documentary"/>
    <x v="355"/>
    <d v="2014-11-30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4"/>
    <n v="313"/>
    <n v="242.32"/>
    <s v="film &amp; video"/>
    <s v="documentary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4"/>
    <n v="156"/>
    <n v="77.27"/>
    <s v="film &amp; video"/>
    <s v="documentary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4"/>
    <n v="47"/>
    <n v="87.21"/>
    <s v="film &amp; video"/>
    <s v="documentary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4"/>
    <n v="95"/>
    <n v="76.48"/>
    <s v="film &amp; video"/>
    <s v="documentary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4"/>
    <n v="192"/>
    <n v="265.36"/>
    <s v="film &amp; video"/>
    <s v="documentary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4"/>
    <n v="66"/>
    <n v="64.95"/>
    <s v="film &amp; video"/>
    <s v="documentary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4"/>
    <n v="237"/>
    <n v="266.66000000000003"/>
    <s v="film &amp; video"/>
    <s v="documentary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4"/>
    <n v="254"/>
    <n v="870.96"/>
    <s v="film &amp; video"/>
    <s v="documentary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4"/>
    <n v="323"/>
    <n v="200.03"/>
    <s v="film &amp; video"/>
    <s v="documentary"/>
    <x v="364"/>
    <d v="2014-06-20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4"/>
    <n v="150"/>
    <n v="346.8"/>
    <s v="film &amp; video"/>
    <s v="documentary"/>
    <x v="365"/>
    <d v="2014-02-27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4"/>
    <n v="59"/>
    <n v="167.32"/>
    <s v="film &amp; video"/>
    <s v="documentary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4"/>
    <n v="224"/>
    <n v="188.2"/>
    <s v="film &amp; video"/>
    <s v="documentary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4"/>
    <n v="179"/>
    <n v="140.53"/>
    <s v="film &amp; video"/>
    <s v="documentary"/>
    <x v="368"/>
    <d v="2015-03-14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4"/>
    <n v="343"/>
    <n v="133.63999999999999"/>
    <s v="film &amp; video"/>
    <s v="documentary"/>
    <x v="369"/>
    <d v="2012-01-14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4"/>
    <n v="89"/>
    <n v="516.63"/>
    <s v="film &amp; video"/>
    <s v="documentary"/>
    <x v="370"/>
    <d v="2017-01-05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4"/>
    <n v="15"/>
    <n v="20.9"/>
    <s v="film &amp; video"/>
    <s v="documentary"/>
    <x v="371"/>
    <d v="2013-01-3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4"/>
    <n v="7331"/>
    <n v="2443.7800000000002"/>
    <s v="film &amp; video"/>
    <s v="documentary"/>
    <x v="372"/>
    <d v="2016-04-04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4"/>
    <n v="292"/>
    <n v="246.46"/>
    <s v="film &amp; video"/>
    <s v="documentary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4"/>
    <n v="365"/>
    <n v="125.89"/>
    <s v="film &amp; video"/>
    <s v="documentary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4"/>
    <n v="4381"/>
    <n v="1564.57"/>
    <s v="film &amp; video"/>
    <s v="documentary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4"/>
    <n v="893"/>
    <n v="455.93"/>
    <s v="film &amp; video"/>
    <s v="documentary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4"/>
    <n v="182"/>
    <n v="164.53"/>
    <s v="film &amp; video"/>
    <s v="documentary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4"/>
    <n v="728"/>
    <n v="263.02"/>
    <s v="film &amp; video"/>
    <s v="documentary"/>
    <x v="378"/>
    <d v="2016-01-24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4"/>
    <n v="145"/>
    <n v="145.91999999999999"/>
    <s v="film &amp; video"/>
    <s v="documentary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4"/>
    <n v="542"/>
    <n v="442.53"/>
    <s v="film &amp; video"/>
    <s v="documentary"/>
    <x v="380"/>
    <d v="2016-01-22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4"/>
    <n v="87"/>
    <n v="86.37"/>
    <s v="film &amp; video"/>
    <s v="documentary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4"/>
    <n v="3606"/>
    <n v="983.51"/>
    <s v="film &amp; video"/>
    <s v="documentary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4"/>
    <n v="2161"/>
    <n v="449.75"/>
    <s v="film &amp; video"/>
    <s v="documentary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4"/>
    <n v="108"/>
    <n v="56.33"/>
    <s v="film &amp; video"/>
    <s v="documentary"/>
    <x v="384"/>
    <d v="2015-01-05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4"/>
    <n v="86"/>
    <n v="90.63"/>
    <s v="film &amp; video"/>
    <s v="documentary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4"/>
    <n v="3568"/>
    <n v="1646.92"/>
    <s v="film &amp; video"/>
    <s v="documentary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4"/>
    <n v="56"/>
    <n v="38.04"/>
    <s v="film &amp; video"/>
    <s v="documentary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4"/>
    <n v="427"/>
    <n v="300.86"/>
    <s v="film &amp; video"/>
    <s v="documentary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4"/>
    <n v="31"/>
    <n v="14.15"/>
    <s v="film &amp; video"/>
    <s v="documentary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4"/>
    <n v="2132"/>
    <n v="1522.57"/>
    <s v="film &amp; video"/>
    <s v="documentary"/>
    <x v="390"/>
    <d v="2015-05-07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4"/>
    <n v="107"/>
    <n v="110.36"/>
    <s v="film &amp; video"/>
    <s v="documentary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4"/>
    <n v="114"/>
    <n v="102.71"/>
    <s v="film &amp; video"/>
    <s v="documentary"/>
    <x v="392"/>
    <d v="2011-09-07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4"/>
    <n v="42"/>
    <n v="60.24"/>
    <s v="film &amp; video"/>
    <s v="documentary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4"/>
    <n v="445"/>
    <n v="418.39"/>
    <s v="film &amp; video"/>
    <s v="documentary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4"/>
    <n v="208"/>
    <n v="113.28"/>
    <s v="film &amp; video"/>
    <s v="documentary"/>
    <x v="395"/>
    <d v="2012-04-26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4"/>
    <n v="139"/>
    <n v="106.23"/>
    <s v="film &amp; video"/>
    <s v="documentary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4"/>
    <n v="167"/>
    <n v="90.63"/>
    <s v="film &amp; video"/>
    <s v="documentary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4"/>
    <n v="276"/>
    <n v="308.79000000000002"/>
    <s v="film &amp; video"/>
    <s v="documentary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4"/>
    <n v="103"/>
    <n v="217.17"/>
    <s v="film &amp; video"/>
    <s v="documentary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4"/>
    <n v="206"/>
    <n v="331.76"/>
    <s v="film &amp; video"/>
    <s v="documentary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4"/>
    <n v="41"/>
    <n v="281.52999999999997"/>
    <s v="film &amp; video"/>
    <s v="documentary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4"/>
    <n v="1025"/>
    <n v="476.53"/>
    <s v="film &amp; video"/>
    <s v="documentary"/>
    <x v="402"/>
    <d v="2015-11-04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4"/>
    <n v="409"/>
    <n v="292.27"/>
    <s v="film &amp; video"/>
    <s v="documentary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4"/>
    <n v="58"/>
    <n v="75.37"/>
    <s v="film &amp; video"/>
    <s v="documentary"/>
    <x v="404"/>
    <d v="2014-02-04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4"/>
    <n v="723"/>
    <n v="370.87"/>
    <s v="film &amp; video"/>
    <s v="documentary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4"/>
    <n v="727"/>
    <n v="581.86"/>
    <s v="film &amp; video"/>
    <s v="documentary"/>
    <x v="406"/>
    <d v="2011-05-08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4"/>
    <n v="1017"/>
    <n v="924.69"/>
    <s v="film &amp; video"/>
    <s v="documentary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4"/>
    <n v="338"/>
    <n v="532.97"/>
    <s v="film &amp; video"/>
    <s v="documentary"/>
    <x v="408"/>
    <d v="2013-11-04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4"/>
    <n v="4038"/>
    <n v="1346"/>
    <s v="film &amp; video"/>
    <s v="documentary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4"/>
    <n v="2013"/>
    <n v="2875.43"/>
    <s v="film &amp; video"/>
    <s v="documentary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4"/>
    <n v="67"/>
    <n v="83.49"/>
    <s v="film &amp; video"/>
    <s v="documentary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4"/>
    <n v="805"/>
    <n v="365.82"/>
    <s v="film &amp; video"/>
    <s v="documentary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4"/>
    <n v="157"/>
    <n v="117.37"/>
    <s v="film &amp; video"/>
    <s v="documentary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4"/>
    <n v="108"/>
    <n v="96.31"/>
    <s v="film &amp; video"/>
    <s v="documentary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4"/>
    <n v="1430"/>
    <n v="953.58"/>
    <s v="film &amp; video"/>
    <s v="documentary"/>
    <x v="415"/>
    <d v="2014-10-16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4"/>
    <n v="2002"/>
    <n v="800.88"/>
    <s v="film &amp; video"/>
    <s v="documentary"/>
    <x v="416"/>
    <d v="2014-02-07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4"/>
    <n v="190"/>
    <n v="383.29"/>
    <s v="film &amp; video"/>
    <s v="documentary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4"/>
    <n v="89"/>
    <n v="190.96"/>
    <s v="film &amp; video"/>
    <s v="documentary"/>
    <x v="418"/>
    <d v="2015-07-22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4"/>
    <n v="248"/>
    <n v="271.56"/>
    <s v="film &amp; video"/>
    <s v="documentary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5"/>
    <n v="599"/>
    <n v="6590.04"/>
    <s v="film &amp; video"/>
    <s v="animation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5"/>
    <n v="130"/>
    <n v="3262"/>
    <s v="film &amp; video"/>
    <s v="animation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5"/>
    <n v="49"/>
    <n v="1629.75"/>
    <s v="film &amp; video"/>
    <s v="animation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5"/>
    <n v="98"/>
    <n v="1501.79"/>
    <s v="film &amp; video"/>
    <s v="animation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5"/>
    <n v="648"/>
    <n v="3886.8"/>
    <s v="film &amp; video"/>
    <s v="animation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5"/>
    <n v="39"/>
    <n v="9715"/>
    <s v="film &amp; video"/>
    <s v="animation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5"/>
    <n v="193"/>
    <n v="2415.5"/>
    <s v="film &amp; video"/>
    <s v="animation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5"/>
    <n v="297"/>
    <n v="0"/>
    <s v="film &amp; video"/>
    <s v="animation"/>
    <x v="427"/>
    <d v="2015-10-21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5"/>
    <n v="160"/>
    <n v="1476.54"/>
    <s v="film &amp; video"/>
    <s v="animation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5"/>
    <n v="383"/>
    <n v="0"/>
    <s v="film &amp; video"/>
    <s v="animation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5"/>
    <n v="1903"/>
    <n v="3805.6"/>
    <s v="film &amp; video"/>
    <s v="animation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5"/>
    <n v="629"/>
    <n v="2356.88"/>
    <s v="film &amp; video"/>
    <s v="animation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5"/>
    <n v="314"/>
    <n v="2356.38"/>
    <s v="film &amp; video"/>
    <s v="animation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5"/>
    <n v="622"/>
    <n v="0"/>
    <s v="film &amp; video"/>
    <s v="animation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5"/>
    <n v="747"/>
    <n v="9333.5"/>
    <s v="film &amp; video"/>
    <s v="animation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5"/>
    <n v="17"/>
    <n v="6215"/>
    <s v="film &amp; video"/>
    <s v="animation"/>
    <x v="435"/>
    <d v="2013-09-12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5"/>
    <n v="1863"/>
    <n v="0"/>
    <s v="film &amp; video"/>
    <s v="animation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5"/>
    <n v="265"/>
    <n v="0"/>
    <s v="film &amp; video"/>
    <s v="animation"/>
    <x v="437"/>
    <d v="2016-10-07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5"/>
    <n v="92"/>
    <n v="1679.27"/>
    <s v="film &amp; video"/>
    <s v="animation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5"/>
    <n v="4049"/>
    <n v="0"/>
    <s v="film &amp; video"/>
    <s v="animation"/>
    <x v="439"/>
    <d v="2014-10-16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5"/>
    <n v="364"/>
    <n v="18185"/>
    <s v="film &amp; video"/>
    <s v="animation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5"/>
    <n v="4525"/>
    <n v="0"/>
    <s v="film &amp; video"/>
    <s v="animation"/>
    <x v="441"/>
    <d v="2013-11-01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5"/>
    <n v="106"/>
    <n v="1063.71"/>
    <s v="film &amp; video"/>
    <s v="animation"/>
    <x v="442"/>
    <d v="2015-02-18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5"/>
    <n v="181"/>
    <n v="9033"/>
    <s v="film &amp; video"/>
    <s v="animation"/>
    <x v="443"/>
    <d v="2014-02-09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5"/>
    <n v="1791"/>
    <n v="17914"/>
    <s v="film &amp; video"/>
    <s v="animation"/>
    <x v="444"/>
    <d v="2012-02-14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5"/>
    <n v="30"/>
    <n v="8947.6299999999992"/>
    <s v="film &amp; video"/>
    <s v="animation"/>
    <x v="445"/>
    <d v="2015-05-20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5"/>
    <n v="170"/>
    <n v="1117.19"/>
    <s v="film &amp; video"/>
    <s v="animation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5"/>
    <n v="59"/>
    <n v="17805"/>
    <s v="film &amp; video"/>
    <s v="animation"/>
    <x v="447"/>
    <d v="2013-03-22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5"/>
    <n v="709"/>
    <n v="4432.75"/>
    <s v="film &amp; video"/>
    <s v="animation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5"/>
    <n v="884"/>
    <n v="3536"/>
    <s v="film &amp; video"/>
    <s v="animation"/>
    <x v="449"/>
    <d v="2013-10-16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5"/>
    <n v="35"/>
    <n v="2512.86"/>
    <s v="film &amp; video"/>
    <s v="animation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5"/>
    <n v="88"/>
    <n v="0"/>
    <s v="film &amp; video"/>
    <s v="animation"/>
    <x v="451"/>
    <d v="2014-01-24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5"/>
    <n v="2339"/>
    <n v="1462.08"/>
    <s v="film &amp; video"/>
    <s v="animation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5"/>
    <n v="18"/>
    <n v="8741"/>
    <s v="film &amp; video"/>
    <s v="animation"/>
    <x v="453"/>
    <d v="2015-02-18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5"/>
    <n v="174"/>
    <n v="3488.8"/>
    <s v="film &amp; video"/>
    <s v="animation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5"/>
    <n v="27"/>
    <n v="8706"/>
    <s v="film &amp; video"/>
    <s v="animation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5"/>
    <n v="196"/>
    <n v="5798.67"/>
    <s v="film &amp; video"/>
    <s v="animation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5"/>
    <n v="87"/>
    <n v="0"/>
    <s v="film &amp; video"/>
    <s v="animation"/>
    <x v="457"/>
    <d v="2014-08-15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5"/>
    <n v="174"/>
    <n v="354.08"/>
    <s v="film &amp; video"/>
    <s v="animation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5"/>
    <n v="44"/>
    <n v="17277"/>
    <s v="film &amp; video"/>
    <s v="animation"/>
    <x v="459"/>
    <d v="2011-11-12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5"/>
    <n v="203"/>
    <n v="8630.19"/>
    <s v="film &amp; video"/>
    <s v="animation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5"/>
    <n v="3123"/>
    <n v="0"/>
    <s v="film &amp; video"/>
    <s v="animation"/>
    <x v="461"/>
    <d v="2013-06-01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5"/>
    <n v="17"/>
    <n v="0"/>
    <s v="film &amp; video"/>
    <s v="animation"/>
    <x v="462"/>
    <d v="2011-08-09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5"/>
    <n v="31"/>
    <n v="1559.55"/>
    <s v="film &amp; video"/>
    <s v="animation"/>
    <x v="463"/>
    <d v="2011-09-23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5"/>
    <n v="1690"/>
    <n v="17066"/>
    <s v="film &amp; video"/>
    <s v="animation"/>
    <x v="464"/>
    <d v="2016-05-17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5"/>
    <n v="3326"/>
    <n v="2128.61"/>
    <s v="film &amp; video"/>
    <s v="animation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5"/>
    <n v="170"/>
    <n v="3396.8"/>
    <s v="film &amp; video"/>
    <s v="animation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5"/>
    <n v="84"/>
    <n v="432.36"/>
    <s v="film &amp; video"/>
    <s v="animation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5"/>
    <n v="224"/>
    <n v="0"/>
    <s v="film &amp; video"/>
    <s v="animation"/>
    <x v="468"/>
    <d v="2012-07-10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5"/>
    <n v="278"/>
    <n v="0"/>
    <s v="film &amp; video"/>
    <s v="animation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5"/>
    <n v="333"/>
    <n v="8318.39"/>
    <s v="film &amp; video"/>
    <s v="animation"/>
    <x v="470"/>
    <d v="2014-01-15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5"/>
    <n v="30"/>
    <n v="97.49"/>
    <s v="film &amp; video"/>
    <s v="animation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5"/>
    <n v="2065"/>
    <n v="3304.01"/>
    <s v="film &amp; video"/>
    <s v="animation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5"/>
    <n v="55"/>
    <n v="1178.6400000000001"/>
    <s v="film &amp; video"/>
    <s v="animation"/>
    <x v="473"/>
    <d v="2014-09-16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5"/>
    <n v="499"/>
    <n v="16465"/>
    <s v="film &amp; video"/>
    <s v="animation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5"/>
    <n v="819"/>
    <n v="0"/>
    <s v="film &amp; video"/>
    <s v="animation"/>
    <x v="475"/>
    <d v="2015-05-05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5"/>
    <n v="7"/>
    <n v="131.38"/>
    <s v="film &amp; video"/>
    <s v="animation"/>
    <x v="476"/>
    <d v="2014-06-02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5"/>
    <n v="1082"/>
    <n v="0"/>
    <s v="film &amp; video"/>
    <s v="animation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5"/>
    <n v="162"/>
    <n v="0"/>
    <s v="film &amp; video"/>
    <s v="animation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5"/>
    <n v="108"/>
    <n v="294.55"/>
    <s v="film &amp; video"/>
    <s v="animation"/>
    <x v="479"/>
    <d v="2014-11-20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5"/>
    <n v="40"/>
    <n v="115.47"/>
    <s v="film &amp; video"/>
    <s v="animation"/>
    <x v="480"/>
    <d v="2013-08-08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5"/>
    <n v="54"/>
    <n v="768.82"/>
    <s v="film &amp; video"/>
    <s v="animation"/>
    <x v="481"/>
    <d v="2012-10-09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5"/>
    <n v="160"/>
    <n v="16000"/>
    <s v="film &amp; video"/>
    <s v="animation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5"/>
    <n v="106"/>
    <n v="108.41"/>
    <s v="film &amp; video"/>
    <s v="animation"/>
    <x v="483"/>
    <d v="201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5"/>
    <n v="20"/>
    <n v="1448.14"/>
    <s v="film &amp; video"/>
    <s v="animation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5"/>
    <n v="42"/>
    <n v="127.35"/>
    <s v="film &amp; video"/>
    <s v="animation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5"/>
    <n v="3"/>
    <n v="15903.5"/>
    <s v="film &amp; video"/>
    <s v="animation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5"/>
    <n v="32"/>
    <n v="0"/>
    <s v="film &amp; video"/>
    <s v="animation"/>
    <x v="487"/>
    <d v="2016-12-24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5"/>
    <n v="132"/>
    <n v="0"/>
    <s v="film &amp; video"/>
    <s v="animation"/>
    <x v="488"/>
    <d v="2017-01-08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5"/>
    <n v="21"/>
    <n v="5248"/>
    <s v="film &amp; video"/>
    <s v="animation"/>
    <x v="489"/>
    <d v="2012-01-04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x v="5"/>
    <n v="1573"/>
    <n v="0"/>
    <s v="film &amp; video"/>
    <s v="animation"/>
    <x v="490"/>
    <d v="2012-08-21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5"/>
    <n v="157"/>
    <n v="0"/>
    <s v="film &amp; video"/>
    <s v="animation"/>
    <x v="491"/>
    <d v="2016-01-26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5"/>
    <n v="0"/>
    <n v="0"/>
    <s v="film &amp; video"/>
    <s v="animation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5"/>
    <n v="52"/>
    <n v="0"/>
    <s v="film &amp; video"/>
    <s v="animation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5"/>
    <n v="78"/>
    <n v="5232"/>
    <s v="film &amp; video"/>
    <s v="animation"/>
    <x v="494"/>
    <d v="2014-07-02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5"/>
    <n v="224"/>
    <n v="0"/>
    <s v="film &amp; video"/>
    <s v="animation"/>
    <x v="495"/>
    <d v="2015-07-15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5"/>
    <n v="26"/>
    <n v="15673.44"/>
    <s v="film &amp; video"/>
    <s v="animation"/>
    <x v="496"/>
    <d v="2014-02-09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5"/>
    <n v="349"/>
    <n v="5217"/>
    <s v="film &amp; video"/>
    <s v="animation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5"/>
    <n v="24"/>
    <n v="711.36"/>
    <s v="film &amp; video"/>
    <s v="animation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5"/>
    <n v="78"/>
    <n v="600.25"/>
    <s v="film &amp; video"/>
    <s v="animation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5"/>
    <n v="240"/>
    <n v="3899.25"/>
    <s v="film &amp; video"/>
    <s v="animation"/>
    <x v="500"/>
    <d v="2010-05-07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5"/>
    <n v="156"/>
    <n v="0"/>
    <s v="film &amp; video"/>
    <s v="animation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5"/>
    <n v="78"/>
    <n v="3897.75"/>
    <s v="film &amp; video"/>
    <s v="animation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5"/>
    <n v="239"/>
    <n v="1729.44"/>
    <s v="film &amp; video"/>
    <s v="animation"/>
    <x v="503"/>
    <d v="2015-01-16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5"/>
    <n v="63"/>
    <n v="3107"/>
    <s v="film &amp; video"/>
    <s v="animation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5"/>
    <n v="129"/>
    <n v="1109.29"/>
    <s v="film &amp; video"/>
    <s v="animation"/>
    <x v="505"/>
    <d v="2015-12-24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5"/>
    <n v="8"/>
    <n v="15505"/>
    <s v="film &amp; video"/>
    <s v="animation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5"/>
    <n v="77"/>
    <n v="1548.1"/>
    <s v="film &amp; video"/>
    <s v="animation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5"/>
    <n v="31"/>
    <n v="5147.67"/>
    <s v="film &amp; video"/>
    <s v="animation"/>
    <x v="508"/>
    <d v="2012-05-24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5"/>
    <n v="309"/>
    <n v="15435.55"/>
    <s v="film &amp; video"/>
    <s v="animation"/>
    <x v="509"/>
    <d v="2015-06-27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5"/>
    <n v="110"/>
    <n v="0"/>
    <s v="film &amp; video"/>
    <s v="animation"/>
    <x v="510"/>
    <d v="2016-02-29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5"/>
    <n v="307"/>
    <n v="3067"/>
    <s v="film &amp; video"/>
    <s v="animation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5"/>
    <n v="192"/>
    <n v="7663.5"/>
    <s v="film &amp; video"/>
    <s v="animation"/>
    <x v="512"/>
    <d v="2016-11-19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5"/>
    <n v="31"/>
    <n v="225.27"/>
    <s v="film &amp; video"/>
    <s v="animation"/>
    <x v="513"/>
    <d v="2016-08-14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5"/>
    <n v="1021"/>
    <n v="5105"/>
    <s v="film &amp; video"/>
    <s v="animation"/>
    <x v="514"/>
    <d v="2014-08-08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5"/>
    <n v="16"/>
    <n v="449.56"/>
    <s v="film &amp; video"/>
    <s v="animation"/>
    <x v="515"/>
    <d v="2015-12-28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5"/>
    <n v="306"/>
    <n v="0"/>
    <s v="film &amp; video"/>
    <s v="animation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5"/>
    <n v="102"/>
    <n v="5091"/>
    <s v="film &amp; video"/>
    <s v="animation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5"/>
    <n v="213"/>
    <n v="0"/>
    <s v="film &amp; video"/>
    <s v="animation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5"/>
    <n v="127"/>
    <n v="217.57"/>
    <s v="film &amp; video"/>
    <s v="animation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6"/>
    <n v="305"/>
    <n v="447.94"/>
    <s v="theater"/>
    <s v="plays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6"/>
    <n v="304"/>
    <n v="271.19"/>
    <s v="theater"/>
    <s v="plays"/>
    <x v="521"/>
    <d v="2016-10-3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6"/>
    <n v="506"/>
    <n v="489.4"/>
    <s v="theater"/>
    <s v="plays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6"/>
    <n v="303"/>
    <n v="180.07"/>
    <s v="theater"/>
    <s v="plays"/>
    <x v="523"/>
    <d v="2015-09-20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6"/>
    <n v="432"/>
    <n v="116.32"/>
    <s v="theater"/>
    <s v="plays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6"/>
    <n v="126"/>
    <n v="1257.5899999999999"/>
    <s v="theater"/>
    <s v="plays"/>
    <x v="525"/>
    <d v="2014-09-12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6"/>
    <n v="1005"/>
    <n v="655.52"/>
    <s v="theater"/>
    <s v="plays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6"/>
    <n v="150"/>
    <n v="95.18"/>
    <s v="theater"/>
    <s v="plays"/>
    <x v="527"/>
    <d v="2017-02-16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6"/>
    <n v="1283"/>
    <n v="491.67"/>
    <s v="theater"/>
    <s v="plays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6"/>
    <n v="1221"/>
    <n v="814.06"/>
    <s v="theater"/>
    <s v="plays"/>
    <x v="529"/>
    <d v="2017-01-10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6"/>
    <n v="429"/>
    <n v="503.38"/>
    <s v="theater"/>
    <s v="plays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6"/>
    <n v="363"/>
    <n v="468.1"/>
    <s v="theater"/>
    <s v="plays"/>
    <x v="531"/>
    <d v="2016-12-16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6"/>
    <n v="145"/>
    <n v="83.53"/>
    <s v="theater"/>
    <s v="plays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6"/>
    <n v="722"/>
    <n v="849.26"/>
    <s v="theater"/>
    <s v="plays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6"/>
    <n v="95"/>
    <n v="297.98"/>
    <s v="theater"/>
    <s v="plays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6"/>
    <n v="710"/>
    <n v="240.73"/>
    <s v="theater"/>
    <s v="plays"/>
    <x v="535"/>
    <d v="201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6"/>
    <n v="430"/>
    <n v="363.85"/>
    <s v="theater"/>
    <s v="plays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6"/>
    <n v="708"/>
    <n v="240.1"/>
    <s v="theater"/>
    <s v="plays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6"/>
    <n v="282"/>
    <n v="234.7"/>
    <s v="theater"/>
    <s v="plays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6"/>
    <n v="2811"/>
    <n v="702.75"/>
    <s v="theater"/>
    <s v="plays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7"/>
    <n v="93"/>
    <n v="14000"/>
    <s v="technology"/>
    <s v="web"/>
    <x v="540"/>
    <d v="2015-02-03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7"/>
    <n v="311"/>
    <n v="14000"/>
    <s v="technology"/>
    <s v="web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7"/>
    <n v="6"/>
    <n v="13864.17"/>
    <s v="technology"/>
    <s v="web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7"/>
    <n v="63"/>
    <n v="6932"/>
    <s v="technology"/>
    <s v="web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7"/>
    <n v="2769"/>
    <n v="6923"/>
    <s v="technology"/>
    <s v="web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7"/>
    <n v="27"/>
    <n v="403.76"/>
    <s v="technology"/>
    <s v="web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7"/>
    <n v="23"/>
    <n v="6852.17"/>
    <s v="technology"/>
    <s v="web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7"/>
    <n v="183"/>
    <n v="0"/>
    <s v="technology"/>
    <s v="web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7"/>
    <n v="137"/>
    <n v="13685.99"/>
    <s v="technology"/>
    <s v="web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7"/>
    <n v="545"/>
    <n v="1701.75"/>
    <s v="technology"/>
    <s v="web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7"/>
    <n v="271"/>
    <n v="3391.5"/>
    <s v="technology"/>
    <s v="web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7"/>
    <n v="18"/>
    <n v="483.36"/>
    <s v="technology"/>
    <s v="web"/>
    <x v="551"/>
    <d v="2015-07-3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7"/>
    <n v="30"/>
    <n v="0"/>
    <s v="technology"/>
    <s v="web"/>
    <x v="552"/>
    <d v="2016-01-08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7"/>
    <n v="54"/>
    <n v="2246.69"/>
    <s v="technology"/>
    <s v="web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7"/>
    <n v="348"/>
    <n v="611.41"/>
    <s v="technology"/>
    <s v="web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7"/>
    <n v="178"/>
    <n v="0"/>
    <s v="technology"/>
    <s v="web"/>
    <x v="555"/>
    <d v="2016-06-11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7"/>
    <n v="167"/>
    <n v="13323"/>
    <s v="technology"/>
    <s v="web"/>
    <x v="556"/>
    <d v="2016-01-05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7"/>
    <n v="9"/>
    <n v="664.8"/>
    <s v="technology"/>
    <s v="web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7"/>
    <n v="1773"/>
    <n v="0"/>
    <s v="technology"/>
    <s v="web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7"/>
    <n v="6"/>
    <n v="13279"/>
    <s v="technology"/>
    <s v="web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7"/>
    <n v="13"/>
    <n v="4409.33"/>
    <s v="technology"/>
    <s v="web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7"/>
    <n v="88"/>
    <n v="6590"/>
    <s v="technology"/>
    <s v="web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7"/>
    <n v="26"/>
    <n v="0"/>
    <s v="technology"/>
    <s v="web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7"/>
    <n v="17"/>
    <n v="6560.5"/>
    <s v="technology"/>
    <s v="web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7"/>
    <n v="73"/>
    <n v="13114"/>
    <s v="technology"/>
    <s v="web"/>
    <x v="564"/>
    <d v="2016-03-11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7"/>
    <n v="52"/>
    <n v="0"/>
    <s v="technology"/>
    <s v="web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7"/>
    <n v="260"/>
    <n v="13014"/>
    <s v="technology"/>
    <s v="web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7"/>
    <n v="130"/>
    <n v="0"/>
    <s v="technology"/>
    <s v="web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7"/>
    <n v="53"/>
    <n v="2585.87"/>
    <s v="technology"/>
    <s v="web"/>
    <x v="568"/>
    <d v="2016-01-15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7"/>
    <n v="515"/>
    <n v="12879"/>
    <s v="technology"/>
    <s v="web"/>
    <x v="569"/>
    <d v="2015-12-3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7"/>
    <n v="15"/>
    <n v="12870"/>
    <s v="technology"/>
    <s v="web"/>
    <x v="570"/>
    <d v="2016-02-17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7"/>
    <n v="51"/>
    <n v="6409"/>
    <s v="technology"/>
    <s v="web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7"/>
    <n v="512"/>
    <n v="0"/>
    <s v="technology"/>
    <s v="web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7"/>
    <n v="14"/>
    <n v="1422.22"/>
    <s v="technology"/>
    <s v="web"/>
    <x v="573"/>
    <d v="2015-01-17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7"/>
    <n v="114"/>
    <n v="3198.75"/>
    <s v="technology"/>
    <s v="web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7"/>
    <n v="21"/>
    <n v="3198"/>
    <s v="technology"/>
    <s v="web"/>
    <x v="575"/>
    <d v="2015-06-12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7"/>
    <n v="16"/>
    <n v="12772.6"/>
    <s v="technology"/>
    <s v="web"/>
    <x v="576"/>
    <d v="2015-03-27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7"/>
    <n v="255"/>
    <n v="12730.42"/>
    <s v="technology"/>
    <s v="web"/>
    <x v="577"/>
    <d v="2016-05-19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7"/>
    <n v="10"/>
    <n v="1809.71"/>
    <s v="technology"/>
    <s v="web"/>
    <x v="578"/>
    <d v="2015-09-06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7"/>
    <n v="105"/>
    <n v="2525.4"/>
    <s v="technology"/>
    <s v="web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7"/>
    <n v="419"/>
    <n v="12571"/>
    <s v="technology"/>
    <s v="web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7"/>
    <n v="3139"/>
    <n v="0"/>
    <s v="technology"/>
    <s v="web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7"/>
    <n v="13"/>
    <n v="0"/>
    <s v="technology"/>
    <s v="web"/>
    <x v="582"/>
    <d v="2015-03-14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7"/>
    <n v="138"/>
    <n v="12446"/>
    <s v="technology"/>
    <s v="web"/>
    <x v="583"/>
    <d v="2015-03-18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7"/>
    <n v="1241"/>
    <n v="6206.5"/>
    <s v="technology"/>
    <s v="web"/>
    <x v="584"/>
    <d v="2015-03-15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7"/>
    <n v="138"/>
    <n v="0"/>
    <s v="technology"/>
    <s v="web"/>
    <x v="585"/>
    <d v="2015-11-30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7"/>
    <n v="124"/>
    <n v="3100.15"/>
    <s v="technology"/>
    <s v="web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7"/>
    <n v="41"/>
    <n v="1764.71"/>
    <s v="technology"/>
    <s v="web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7"/>
    <n v="137"/>
    <n v="6174.25"/>
    <s v="technology"/>
    <s v="web"/>
    <x v="588"/>
    <d v="2016-11-16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7"/>
    <n v="164"/>
    <n v="12325"/>
    <s v="technology"/>
    <s v="web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7"/>
    <n v="246"/>
    <n v="1369"/>
    <s v="technology"/>
    <s v="web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7"/>
    <n v="12"/>
    <n v="6128"/>
    <s v="technology"/>
    <s v="web"/>
    <x v="591"/>
    <d v="2015-07-21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7"/>
    <n v="163"/>
    <n v="12252"/>
    <s v="technology"/>
    <s v="web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7"/>
    <n v="2446"/>
    <n v="1747"/>
    <s v="technology"/>
    <s v="web"/>
    <x v="593"/>
    <d v="2015-04-05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7"/>
    <n v="49"/>
    <n v="6089"/>
    <s v="technology"/>
    <s v="web"/>
    <x v="594"/>
    <d v="2016-04-15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7"/>
    <n v="12"/>
    <n v="1520.63"/>
    <s v="technology"/>
    <s v="web"/>
    <x v="595"/>
    <d v="2015-05-03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7"/>
    <n v="61"/>
    <n v="6082.5"/>
    <s v="technology"/>
    <s v="web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7"/>
    <n v="161"/>
    <n v="6055"/>
    <s v="technology"/>
    <s v="web"/>
    <x v="597"/>
    <d v="2016-07-30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7"/>
    <n v="484"/>
    <n v="1729.43"/>
    <s v="technology"/>
    <s v="web"/>
    <x v="598"/>
    <d v="2014-12-04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7"/>
    <n v="24"/>
    <n v="6047.5"/>
    <s v="technology"/>
    <s v="web"/>
    <x v="599"/>
    <d v="2015-03-07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7"/>
    <n v="241"/>
    <n v="12042"/>
    <s v="technology"/>
    <s v="web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7"/>
    <n v="120"/>
    <n v="2006.94"/>
    <s v="technology"/>
    <s v="web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7"/>
    <n v="17"/>
    <n v="0"/>
    <s v="technology"/>
    <s v="web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7"/>
    <n v="80"/>
    <n v="923.63"/>
    <s v="technology"/>
    <s v="web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7"/>
    <n v="800"/>
    <n v="0"/>
    <s v="technology"/>
    <s v="web"/>
    <x v="604"/>
    <d v="2014-08-27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7"/>
    <n v="240"/>
    <n v="1500"/>
    <s v="technology"/>
    <s v="web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7"/>
    <n v="240"/>
    <n v="12000"/>
    <s v="technology"/>
    <s v="web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7"/>
    <n v="4800"/>
    <n v="0"/>
    <s v="technology"/>
    <s v="web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7"/>
    <n v="8"/>
    <n v="2399.6"/>
    <s v="technology"/>
    <s v="web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7"/>
    <n v="1537"/>
    <n v="11992"/>
    <s v="technology"/>
    <s v="web"/>
    <x v="609"/>
    <d v="2015-11-28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7"/>
    <n v="87"/>
    <n v="0"/>
    <s v="technology"/>
    <s v="web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7"/>
    <n v="15"/>
    <n v="0"/>
    <s v="technology"/>
    <s v="web"/>
    <x v="611"/>
    <d v="2016-01-18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7"/>
    <n v="119"/>
    <n v="0"/>
    <s v="technology"/>
    <s v="web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7"/>
    <n v="20"/>
    <n v="97.75"/>
    <s v="technology"/>
    <s v="web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7"/>
    <n v="118"/>
    <n v="0"/>
    <s v="technology"/>
    <s v="web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7"/>
    <n v="2282"/>
    <n v="0"/>
    <s v="technology"/>
    <s v="web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7"/>
    <n v="235"/>
    <n v="0"/>
    <s v="technology"/>
    <s v="web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7"/>
    <n v="587"/>
    <n v="3915"/>
    <s v="technology"/>
    <s v="web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7"/>
    <n v="2936"/>
    <n v="0"/>
    <s v="technology"/>
    <s v="web"/>
    <x v="618"/>
    <d v="2015-12-08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7"/>
    <n v="0"/>
    <n v="11727"/>
    <s v="technology"/>
    <s v="web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7"/>
    <n v="39"/>
    <n v="11683"/>
    <s v="technology"/>
    <s v="web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7"/>
    <n v="47"/>
    <n v="3885.33"/>
    <s v="technology"/>
    <s v="web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7"/>
    <n v="194"/>
    <n v="1294.44"/>
    <s v="technology"/>
    <s v="web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7"/>
    <n v="16"/>
    <n v="0"/>
    <s v="technology"/>
    <s v="web"/>
    <x v="623"/>
    <d v="2015-05-27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7"/>
    <n v="232"/>
    <n v="0"/>
    <s v="technology"/>
    <s v="web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7"/>
    <n v="46"/>
    <n v="0"/>
    <s v="technology"/>
    <s v="web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7"/>
    <n v="46"/>
    <n v="296.69"/>
    <s v="technology"/>
    <s v="web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7"/>
    <n v="3"/>
    <n v="11545.1"/>
    <s v="technology"/>
    <s v="web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7"/>
    <n v="231"/>
    <n v="0"/>
    <s v="technology"/>
    <s v="web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7"/>
    <n v="6"/>
    <n v="3843.33"/>
    <s v="technology"/>
    <s v="web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7"/>
    <n v="96"/>
    <n v="11500"/>
    <s v="technology"/>
    <s v="web"/>
    <x v="630"/>
    <d v="2015-09-05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7"/>
    <n v="23"/>
    <n v="1274.67"/>
    <s v="technology"/>
    <s v="web"/>
    <x v="631"/>
    <d v="2016-05-27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7"/>
    <n v="57"/>
    <n v="0"/>
    <s v="technology"/>
    <s v="web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7"/>
    <n v="115"/>
    <n v="458"/>
    <s v="technology"/>
    <s v="web"/>
    <x v="633"/>
    <d v="2016-06-16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7"/>
    <n v="229"/>
    <n v="11432"/>
    <s v="technology"/>
    <s v="web"/>
    <x v="634"/>
    <d v="2015-02-25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7"/>
    <n v="46"/>
    <n v="11428.19"/>
    <s v="technology"/>
    <s v="web"/>
    <x v="635"/>
    <d v="2015-04-11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7"/>
    <n v="569"/>
    <n v="11385"/>
    <s v="technology"/>
    <s v="web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7"/>
    <n v="11"/>
    <n v="0"/>
    <s v="technology"/>
    <s v="web"/>
    <x v="637"/>
    <d v="2017-02-24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x v="7"/>
    <n v="6"/>
    <n v="1893.83"/>
    <s v="technology"/>
    <s v="web"/>
    <x v="638"/>
    <d v="2017-03-24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7"/>
    <n v="1"/>
    <n v="11353"/>
    <s v="technology"/>
    <s v="web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8"/>
    <n v="16207"/>
    <n v="5672.5"/>
    <s v="technology"/>
    <s v="wearables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8"/>
    <n v="28"/>
    <n v="35.99"/>
    <s v="technology"/>
    <s v="wearables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8"/>
    <n v="57"/>
    <n v="5.21"/>
    <s v="technology"/>
    <s v="wearables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8"/>
    <n v="45"/>
    <n v="74.290000000000006"/>
    <s v="technology"/>
    <s v="wearables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8"/>
    <n v="45"/>
    <n v="11"/>
    <s v="technology"/>
    <s v="wearables"/>
    <x v="644"/>
    <d v="2014-10-28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8"/>
    <n v="562"/>
    <n v="47.39"/>
    <s v="technology"/>
    <s v="wearables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8"/>
    <n v="1403"/>
    <n v="415.78"/>
    <s v="technology"/>
    <s v="wearables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8"/>
    <n v="561"/>
    <n v="659.71"/>
    <s v="technology"/>
    <s v="wearables"/>
    <x v="647"/>
    <d v="2016-03-16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8"/>
    <n v="32"/>
    <n v="413.93"/>
    <s v="technology"/>
    <s v="wearables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8"/>
    <n v="446"/>
    <n v="136.1"/>
    <s v="technology"/>
    <s v="wearables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8"/>
    <n v="741"/>
    <n v="231.71"/>
    <s v="technology"/>
    <s v="wearables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8"/>
    <n v="44"/>
    <n v="105.66"/>
    <s v="technology"/>
    <s v="wearables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8"/>
    <n v="370"/>
    <n v="396.07"/>
    <s v="technology"/>
    <s v="wearables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8"/>
    <n v="15"/>
    <n v="10"/>
    <s v="technology"/>
    <s v="wearables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8"/>
    <n v="92"/>
    <n v="10.91"/>
    <s v="technology"/>
    <s v="wearables"/>
    <x v="654"/>
    <d v="2015-07-07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8"/>
    <n v="138"/>
    <n v="40.31"/>
    <s v="technology"/>
    <s v="wearables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8"/>
    <n v="221"/>
    <n v="126.8"/>
    <s v="technology"/>
    <s v="wearables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8"/>
    <n v="73"/>
    <n v="110.76"/>
    <s v="technology"/>
    <s v="wearables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8"/>
    <n v="38"/>
    <n v="39.67"/>
    <s v="technology"/>
    <s v="wearables"/>
    <x v="658"/>
    <d v="2015-07-25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8"/>
    <n v="362"/>
    <n v="516.48"/>
    <s v="technology"/>
    <s v="wearables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8"/>
    <n v="22"/>
    <n v="602.39"/>
    <s v="technology"/>
    <s v="wearables"/>
    <x v="660"/>
    <d v="2014-11-08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8"/>
    <n v="108"/>
    <n v="1201.56"/>
    <s v="technology"/>
    <s v="wearables"/>
    <x v="661"/>
    <d v="2016-10-22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8"/>
    <n v="28"/>
    <n v="2701.11"/>
    <s v="technology"/>
    <s v="wearables"/>
    <x v="662"/>
    <d v="2015-01-15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8"/>
    <n v="5"/>
    <n v="1543.14"/>
    <s v="technology"/>
    <s v="wearables"/>
    <x v="663"/>
    <d v="2015-07-17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8"/>
    <n v="90"/>
    <n v="372.41"/>
    <s v="technology"/>
    <s v="wearables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8"/>
    <n v="108"/>
    <n v="897.92"/>
    <s v="technology"/>
    <s v="wearables"/>
    <x v="665"/>
    <d v="2017-01-12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8"/>
    <n v="5"/>
    <n v="2685"/>
    <s v="technology"/>
    <s v="wearables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8"/>
    <n v="21"/>
    <n v="382.5"/>
    <s v="technology"/>
    <s v="wearables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8"/>
    <n v="71"/>
    <n v="428.24"/>
    <s v="technology"/>
    <s v="wearables"/>
    <x v="668"/>
    <d v="2015-05-10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8"/>
    <n v="5"/>
    <n v="381.61"/>
    <s v="technology"/>
    <s v="wearables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8"/>
    <n v="12"/>
    <n v="34.450000000000003"/>
    <s v="technology"/>
    <s v="wearables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8"/>
    <n v="36"/>
    <n v="711.87"/>
    <s v="technology"/>
    <s v="wearables"/>
    <x v="671"/>
    <d v="2015-01-13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8"/>
    <n v="21"/>
    <n v="49.63"/>
    <s v="technology"/>
    <s v="wearables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8"/>
    <n v="11"/>
    <n v="3546.67"/>
    <s v="technology"/>
    <s v="wearables"/>
    <x v="673"/>
    <d v="2014-08-3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8"/>
    <n v="21"/>
    <n v="5305"/>
    <s v="technology"/>
    <s v="wearables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8"/>
    <n v="177"/>
    <n v="407.81"/>
    <s v="technology"/>
    <s v="wearables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8"/>
    <n v="11"/>
    <n v="439.83"/>
    <s v="technology"/>
    <s v="wearables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8"/>
    <n v="21"/>
    <n v="109.95"/>
    <s v="technology"/>
    <s v="wearables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8"/>
    <n v="36"/>
    <n v="620.88"/>
    <s v="technology"/>
    <s v="wearables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8"/>
    <n v="19"/>
    <n v="112.28"/>
    <s v="technology"/>
    <s v="wearables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8"/>
    <n v="14"/>
    <n v="81.78"/>
    <s v="technology"/>
    <s v="wearables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8"/>
    <n v="421"/>
    <n v="10526"/>
    <s v="technology"/>
    <s v="wearables"/>
    <x v="681"/>
    <d v="2016-10-25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8"/>
    <n v="21"/>
    <n v="2625.25"/>
    <s v="technology"/>
    <s v="wearables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8"/>
    <n v="30"/>
    <n v="3480"/>
    <s v="technology"/>
    <s v="wearables"/>
    <x v="683"/>
    <d v="2016-10-30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8"/>
    <n v="3"/>
    <n v="77.3"/>
    <s v="technology"/>
    <s v="wearables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8"/>
    <n v="521"/>
    <n v="1042.9000000000001"/>
    <s v="technology"/>
    <s v="wearables"/>
    <x v="685"/>
    <d v="2015-01-11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8"/>
    <n v="2"/>
    <n v="0"/>
    <s v="technology"/>
    <s v="wearables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8"/>
    <n v="10"/>
    <n v="1731.67"/>
    <s v="technology"/>
    <s v="wearables"/>
    <x v="687"/>
    <d v="201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8"/>
    <n v="52"/>
    <n v="288.14"/>
    <s v="technology"/>
    <s v="wearables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8"/>
    <n v="5"/>
    <n v="30.79"/>
    <s v="technology"/>
    <s v="wearables"/>
    <x v="689"/>
    <d v="2016-12-07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8"/>
    <n v="52"/>
    <n v="304.06"/>
    <s v="technology"/>
    <s v="wearables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8"/>
    <n v="21"/>
    <n v="1033.5"/>
    <s v="technology"/>
    <s v="wearables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8"/>
    <n v="52"/>
    <n v="51.24"/>
    <s v="technology"/>
    <s v="wearables"/>
    <x v="692"/>
    <d v="2016-12-21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8"/>
    <n v="10"/>
    <n v="34.799999999999997"/>
    <s v="technology"/>
    <s v="wearables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8"/>
    <n v="7"/>
    <n v="1471.29"/>
    <s v="technology"/>
    <s v="wearables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8"/>
    <n v="17"/>
    <n v="1470.14"/>
    <s v="technology"/>
    <s v="wearables"/>
    <x v="695"/>
    <d v="2014-10-30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8"/>
    <n v="6"/>
    <n v="10290"/>
    <s v="technology"/>
    <s v="wearables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8"/>
    <n v="205"/>
    <n v="90.04"/>
    <s v="technology"/>
    <s v="wearables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8"/>
    <n v="10"/>
    <n v="352.93"/>
    <s v="technology"/>
    <s v="wearables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8"/>
    <n v="8"/>
    <n v="11.5"/>
    <s v="technology"/>
    <s v="wearables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8"/>
    <n v="68"/>
    <n v="329.35"/>
    <s v="technology"/>
    <s v="wearables"/>
    <x v="700"/>
    <d v="201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8"/>
    <n v="44"/>
    <n v="486.19"/>
    <s v="technology"/>
    <s v="wearables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8"/>
    <n v="68"/>
    <n v="275.68"/>
    <s v="technology"/>
    <s v="wearables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8"/>
    <n v="68"/>
    <n v="1454.57"/>
    <s v="technology"/>
    <s v="wearables"/>
    <x v="703"/>
    <d v="2017-01-30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8"/>
    <n v="18"/>
    <n v="2543.25"/>
    <s v="technology"/>
    <s v="wearables"/>
    <x v="704"/>
    <d v="2017-02-19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8"/>
    <n v="10"/>
    <n v="2031.2"/>
    <s v="technology"/>
    <s v="wearables"/>
    <x v="705"/>
    <d v="2017-01-20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8"/>
    <n v="10"/>
    <n v="0"/>
    <s v="technology"/>
    <s v="wearables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8"/>
    <n v="15"/>
    <n v="22.22"/>
    <s v="technology"/>
    <s v="wearables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8"/>
    <n v="25"/>
    <n v="27.42"/>
    <s v="technology"/>
    <s v="wearables"/>
    <x v="708"/>
    <d v="2014-09-12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8"/>
    <n v="67"/>
    <n v="5057.5"/>
    <s v="technology"/>
    <s v="wearables"/>
    <x v="709"/>
    <d v="2014-12-04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8"/>
    <n v="842"/>
    <n v="0"/>
    <s v="technology"/>
    <s v="wearables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8"/>
    <n v="10"/>
    <n v="29.86"/>
    <s v="technology"/>
    <s v="wearables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8"/>
    <n v="21"/>
    <n v="2522"/>
    <s v="technology"/>
    <s v="wearables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8"/>
    <n v="40"/>
    <n v="10085"/>
    <s v="technology"/>
    <s v="wearables"/>
    <x v="713"/>
    <d v="2016-06-04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8"/>
    <n v="67"/>
    <n v="360.18"/>
    <s v="technology"/>
    <s v="wearables"/>
    <x v="714"/>
    <d v="2017-02-27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8"/>
    <n v="37"/>
    <n v="840.08"/>
    <s v="technology"/>
    <s v="wearables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8"/>
    <n v="144"/>
    <n v="629.44000000000005"/>
    <s v="technology"/>
    <s v="wearables"/>
    <x v="716"/>
    <d v="2014-11-30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8"/>
    <n v="10"/>
    <n v="2516.88"/>
    <s v="technology"/>
    <s v="wearables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8"/>
    <n v="84"/>
    <n v="2516.25"/>
    <s v="technology"/>
    <s v="wearables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8"/>
    <n v="67"/>
    <n v="1004.6"/>
    <s v="technology"/>
    <s v="wearables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9"/>
    <n v="529"/>
    <n v="245"/>
    <s v="publishing"/>
    <s v="nonfiction"/>
    <x v="720"/>
    <d v="2012-01-28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9"/>
    <n v="122"/>
    <n v="84.39"/>
    <s v="publishing"/>
    <s v="nonfiction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9"/>
    <n v="40"/>
    <n v="65.63"/>
    <s v="publishing"/>
    <s v="nonfiction"/>
    <x v="722"/>
    <d v="2012-04-07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9"/>
    <n v="201"/>
    <n v="100.31"/>
    <s v="publishing"/>
    <s v="nonfiction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9"/>
    <n v="143"/>
    <n v="70.12"/>
    <s v="publishing"/>
    <s v="nonfiction"/>
    <x v="724"/>
    <d v="2011-06-29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9"/>
    <n v="50"/>
    <n v="71.62"/>
    <s v="publishing"/>
    <s v="nonfiction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9"/>
    <n v="401"/>
    <n v="286.43"/>
    <s v="publishing"/>
    <s v="nonfiction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9"/>
    <n v="286"/>
    <n v="67.23"/>
    <s v="publishing"/>
    <s v="nonfiction"/>
    <x v="727"/>
    <d v="2013-01-13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9"/>
    <n v="134"/>
    <n v="77.02"/>
    <s v="publishing"/>
    <s v="nonfiction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9"/>
    <n v="250"/>
    <n v="83.33"/>
    <s v="publishing"/>
    <s v="nonfiction"/>
    <x v="729"/>
    <d v="2012-09-18T04:27:41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9"/>
    <n v="50"/>
    <n v="37.74"/>
    <s v="publishing"/>
    <s v="nonfiction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9"/>
    <n v="198"/>
    <n v="139.08000000000001"/>
    <s v="publishing"/>
    <s v="nonfiction"/>
    <x v="731"/>
    <d v="2012-01-21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9"/>
    <n v="24580"/>
    <n v="756.31"/>
    <s v="publishing"/>
    <s v="nonfiction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9"/>
    <n v="392"/>
    <n v="57.99"/>
    <s v="publishing"/>
    <s v="nonfiction"/>
    <x v="733"/>
    <d v="2013-12-19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9"/>
    <n v="115"/>
    <n v="171.49"/>
    <s v="publishing"/>
    <s v="nonfiction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9"/>
    <n v="21"/>
    <n v="42.47"/>
    <s v="publishing"/>
    <s v="nonfiction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9"/>
    <n v="269"/>
    <n v="89.81"/>
    <s v="publishing"/>
    <s v="nonfiction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9"/>
    <n v="191"/>
    <n v="88.38"/>
    <s v="publishing"/>
    <s v="nonfiction"/>
    <x v="737"/>
    <d v="2014-02-13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9"/>
    <n v="636"/>
    <n v="232.59"/>
    <s v="publishing"/>
    <s v="nonfiction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9"/>
    <n v="159"/>
    <n v="68.53"/>
    <s v="publishing"/>
    <s v="nonfiction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9"/>
    <n v="317"/>
    <n v="500"/>
    <s v="publishing"/>
    <s v="nonfiction"/>
    <x v="740"/>
    <d v="2015-06-20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9"/>
    <n v="73"/>
    <n v="100.92"/>
    <s v="publishing"/>
    <s v="nonfiction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9"/>
    <n v="677"/>
    <n v="412.04"/>
    <s v="publishing"/>
    <s v="nonfiction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9"/>
    <n v="1720"/>
    <n v="630.66999999999996"/>
    <s v="publishing"/>
    <s v="nonfiction"/>
    <x v="743"/>
    <d v="2012-04-15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9"/>
    <n v="189"/>
    <n v="152.35"/>
    <s v="publishing"/>
    <s v="nonfiction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9"/>
    <n v="425"/>
    <n v="127.37"/>
    <s v="publishing"/>
    <s v="nonfiction"/>
    <x v="745"/>
    <d v="2013-05-02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9"/>
    <n v="315"/>
    <n v="97.1"/>
    <s v="publishing"/>
    <s v="nonfiction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9"/>
    <n v="134"/>
    <n v="170.82"/>
    <s v="publishing"/>
    <s v="nonfiction"/>
    <x v="747"/>
    <d v="2015-01-14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9"/>
    <n v="469"/>
    <n v="213.34"/>
    <s v="publishing"/>
    <s v="nonfiction"/>
    <x v="748"/>
    <d v="2014-08-09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9"/>
    <n v="94"/>
    <n v="85.18"/>
    <s v="publishing"/>
    <s v="nonfiction"/>
    <x v="749"/>
    <d v="201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9"/>
    <n v="210"/>
    <n v="158.34"/>
    <s v="publishing"/>
    <s v="nonfiction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9"/>
    <n v="310"/>
    <n v="150.04"/>
    <s v="publishing"/>
    <s v="nonfiction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9"/>
    <n v="186"/>
    <n v="88.6"/>
    <s v="publishing"/>
    <s v="nonfiction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9"/>
    <n v="92"/>
    <n v="354.92"/>
    <s v="publishing"/>
    <s v="nonfiction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9"/>
    <n v="461"/>
    <n v="188.33"/>
    <s v="publishing"/>
    <s v="nonfiction"/>
    <x v="754"/>
    <d v="201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9"/>
    <n v="368"/>
    <n v="135.34"/>
    <s v="publishing"/>
    <s v="nonfiction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9"/>
    <n v="1310"/>
    <n v="416.82"/>
    <s v="publishing"/>
    <s v="nonfiction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9"/>
    <n v="3655"/>
    <n v="507.61"/>
    <s v="publishing"/>
    <s v="nonfiction"/>
    <x v="757"/>
    <d v="2012-12-05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9"/>
    <n v="365"/>
    <n v="480.53"/>
    <s v="publishing"/>
    <s v="nonfiction"/>
    <x v="758"/>
    <d v="2010-10-07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9"/>
    <n v="182"/>
    <n v="92.16"/>
    <s v="publishing"/>
    <s v="nonfiction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10"/>
    <n v="415"/>
    <n v="0"/>
    <s v="publishing"/>
    <s v="fiction"/>
    <x v="760"/>
    <d v="2016-11-25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10"/>
    <n v="182"/>
    <n v="1518.5"/>
    <s v="publishing"/>
    <s v="fiction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10"/>
    <n v="260"/>
    <n v="0"/>
    <s v="publishing"/>
    <s v="fiction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10"/>
    <n v="211"/>
    <n v="9044"/>
    <s v="publishing"/>
    <s v="fiction"/>
    <x v="763"/>
    <d v="2013-08-14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10"/>
    <n v="181"/>
    <n v="0"/>
    <s v="publishing"/>
    <s v="fiction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10"/>
    <n v="129"/>
    <n v="204.89"/>
    <s v="publishing"/>
    <s v="fiction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10"/>
    <n v="224"/>
    <n v="0"/>
    <s v="publishing"/>
    <s v="fiction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10"/>
    <n v="177"/>
    <n v="2945.67"/>
    <s v="publishing"/>
    <s v="fiction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10"/>
    <n v="353"/>
    <n v="0"/>
    <s v="publishing"/>
    <s v="fiction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10"/>
    <n v="221"/>
    <n v="169.75"/>
    <s v="publishing"/>
    <s v="fiction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10"/>
    <n v="50"/>
    <n v="0"/>
    <s v="publishing"/>
    <s v="fiction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10"/>
    <n v="23"/>
    <n v="8807"/>
    <s v="publishing"/>
    <s v="fiction"/>
    <x v="771"/>
    <d v="2016-01-29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10"/>
    <n v="586"/>
    <n v="8792.02"/>
    <s v="publishing"/>
    <s v="fiction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10"/>
    <n v="234"/>
    <n v="4390"/>
    <s v="publishing"/>
    <s v="fiction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10"/>
    <n v="1750"/>
    <n v="972.22"/>
    <s v="publishing"/>
    <s v="fiction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10"/>
    <n v="87"/>
    <n v="1748"/>
    <s v="publishing"/>
    <s v="fiction"/>
    <x v="775"/>
    <d v="2011-12-15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10"/>
    <n v="125"/>
    <n v="153.32"/>
    <s v="publishing"/>
    <s v="fiction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10"/>
    <n v="291"/>
    <n v="2911.67"/>
    <s v="publishing"/>
    <s v="fiction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10"/>
    <n v="1746"/>
    <n v="8730"/>
    <s v="publishing"/>
    <s v="fiction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10"/>
    <n v="58"/>
    <n v="1454.17"/>
    <s v="publishing"/>
    <s v="fiction"/>
    <x v="779"/>
    <d v="2010-10-14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11"/>
    <n v="872"/>
    <n v="323.04000000000002"/>
    <s v="music"/>
    <s v="rock"/>
    <x v="780"/>
    <d v="2011-05-02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11"/>
    <n v="1089"/>
    <n v="348.46"/>
    <s v="music"/>
    <s v="rock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11"/>
    <n v="1241"/>
    <n v="620.36"/>
    <s v="music"/>
    <s v="rock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11"/>
    <n v="578"/>
    <n v="247.6"/>
    <s v="music"/>
    <s v="rock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11"/>
    <n v="864"/>
    <n v="864"/>
    <s v="music"/>
    <s v="rock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11"/>
    <n v="1727"/>
    <n v="297.79000000000002"/>
    <s v="music"/>
    <s v="rock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11"/>
    <n v="173"/>
    <n v="196.18"/>
    <s v="music"/>
    <s v="rock"/>
    <x v="786"/>
    <d v="2012-05-10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11"/>
    <n v="718"/>
    <n v="507.06"/>
    <s v="music"/>
    <s v="rock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11"/>
    <n v="859"/>
    <n v="252.53"/>
    <s v="music"/>
    <s v="rock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11"/>
    <n v="505"/>
    <n v="612.92999999999995"/>
    <s v="music"/>
    <s v="rock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11"/>
    <n v="86"/>
    <n v="54.92"/>
    <s v="music"/>
    <s v="rock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11"/>
    <n v="114"/>
    <n v="66.709999999999994"/>
    <s v="music"/>
    <s v="rock"/>
    <x v="791"/>
    <d v="2013-11-12T05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11"/>
    <n v="341"/>
    <n v="142.28"/>
    <s v="music"/>
    <s v="rock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11"/>
    <n v="310"/>
    <n v="266.77999999999997"/>
    <s v="music"/>
    <s v="rock"/>
    <x v="793"/>
    <d v="2013-07-02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11"/>
    <n v="107"/>
    <n v="160.91999999999999"/>
    <s v="music"/>
    <s v="rock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11"/>
    <n v="61"/>
    <n v="46.3"/>
    <s v="music"/>
    <s v="rock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11"/>
    <n v="85"/>
    <n v="94.12"/>
    <s v="music"/>
    <s v="rock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11"/>
    <n v="282"/>
    <n v="118.97"/>
    <s v="music"/>
    <s v="rock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11"/>
    <n v="241"/>
    <n v="96.84"/>
    <s v="music"/>
    <s v="rock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11"/>
    <n v="168"/>
    <n v="300.04000000000002"/>
    <s v="music"/>
    <s v="rock"/>
    <x v="799"/>
    <d v="2012-04-26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11"/>
    <n v="560"/>
    <n v="149.97999999999999"/>
    <s v="music"/>
    <s v="rock"/>
    <x v="800"/>
    <d v="2014-09-10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11"/>
    <n v="418"/>
    <n v="163.82"/>
    <s v="music"/>
    <s v="rock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11"/>
    <n v="139"/>
    <n v="111.32"/>
    <s v="music"/>
    <s v="rock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11"/>
    <n v="363"/>
    <n v="219.68"/>
    <s v="music"/>
    <s v="rock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11"/>
    <n v="151"/>
    <n v="462.22"/>
    <s v="music"/>
    <s v="rock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11"/>
    <n v="277"/>
    <n v="153.97999999999999"/>
    <s v="music"/>
    <s v="rock"/>
    <x v="805"/>
    <d v="2011-07-15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11"/>
    <n v="104"/>
    <n v="116.99"/>
    <s v="music"/>
    <s v="rock"/>
    <x v="806"/>
    <d v="2011-09-06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11"/>
    <n v="208"/>
    <n v="145.63"/>
    <s v="music"/>
    <s v="rock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11"/>
    <n v="184"/>
    <n v="193.02"/>
    <s v="music"/>
    <s v="rock"/>
    <x v="808"/>
    <d v="2014-12-21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11"/>
    <n v="207"/>
    <n v="159.08000000000001"/>
    <s v="music"/>
    <s v="rock"/>
    <x v="809"/>
    <d v="201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11"/>
    <n v="550"/>
    <n v="305.77999999999997"/>
    <s v="music"/>
    <s v="rock"/>
    <x v="810"/>
    <d v="2012-08-3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11"/>
    <n v="824"/>
    <n v="686.75"/>
    <s v="music"/>
    <s v="rock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11"/>
    <n v="1372"/>
    <n v="249.39"/>
    <s v="music"/>
    <s v="rock"/>
    <x v="812"/>
    <d v="2013-02-28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11"/>
    <n v="548"/>
    <n v="85.7"/>
    <s v="music"/>
    <s v="rock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11"/>
    <n v="821"/>
    <n v="293.27"/>
    <s v="music"/>
    <s v="rock"/>
    <x v="814"/>
    <d v="2011-05-30T18:04:00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11"/>
    <n v="205"/>
    <n v="190.95"/>
    <s v="music"/>
    <s v="rock"/>
    <x v="815"/>
    <d v="2014-10-3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11"/>
    <n v="117"/>
    <n v="40.049999999999997"/>
    <s v="music"/>
    <s v="rock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11"/>
    <n v="547"/>
    <n v="356.83"/>
    <s v="music"/>
    <s v="rock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11"/>
    <n v="2340"/>
    <n v="431.11"/>
    <s v="music"/>
    <s v="rock"/>
    <x v="818"/>
    <d v="2012-08-06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11"/>
    <n v="2048"/>
    <n v="585"/>
    <s v="music"/>
    <s v="rock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11"/>
    <n v="409"/>
    <n v="215.08"/>
    <s v="music"/>
    <s v="rock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11"/>
    <n v="47"/>
    <n v="104.69"/>
    <s v="music"/>
    <s v="rock"/>
    <x v="821"/>
    <d v="2015-05-03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11"/>
    <n v="272"/>
    <n v="118.26"/>
    <s v="music"/>
    <s v="rock"/>
    <x v="822"/>
    <d v="2012-10-04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11"/>
    <n v="1019"/>
    <n v="247.03"/>
    <s v="music"/>
    <s v="rock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11"/>
    <n v="509"/>
    <n v="150.66999999999999"/>
    <s v="music"/>
    <s v="rock"/>
    <x v="824"/>
    <d v="2010-04-17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11"/>
    <n v="65"/>
    <n v="82.02"/>
    <s v="music"/>
    <s v="rock"/>
    <x v="825"/>
    <d v="2012-10-28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11"/>
    <n v="148"/>
    <n v="165.59"/>
    <s v="music"/>
    <s v="rock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11"/>
    <n v="2703"/>
    <n v="737.27"/>
    <s v="music"/>
    <s v="rock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11"/>
    <n v="624"/>
    <n v="213.39"/>
    <s v="music"/>
    <s v="rock"/>
    <x v="828"/>
    <d v="2012-06-24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11"/>
    <n v="1621"/>
    <n v="506.56"/>
    <s v="music"/>
    <s v="rock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11"/>
    <n v="450"/>
    <n v="253.06"/>
    <s v="music"/>
    <s v="rock"/>
    <x v="830"/>
    <d v="2013-03-21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11"/>
    <n v="540"/>
    <n v="404.75"/>
    <s v="music"/>
    <s v="rock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11"/>
    <n v="54"/>
    <n v="52.54"/>
    <s v="music"/>
    <s v="rock"/>
    <x v="832"/>
    <d v="2012-01-20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11"/>
    <n v="135"/>
    <n v="197.17"/>
    <s v="music"/>
    <s v="rock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11"/>
    <n v="147"/>
    <n v="107.74"/>
    <s v="music"/>
    <s v="rock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11"/>
    <n v="404"/>
    <n v="201.93"/>
    <s v="music"/>
    <s v="rock"/>
    <x v="835"/>
    <d v="2012-05-18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11"/>
    <n v="162"/>
    <n v="175.57"/>
    <s v="music"/>
    <s v="rock"/>
    <x v="836"/>
    <d v="2013-10-06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11"/>
    <n v="323"/>
    <n v="130.16999999999999"/>
    <s v="music"/>
    <s v="rock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11"/>
    <n v="403"/>
    <n v="132.19999999999999"/>
    <s v="music"/>
    <s v="rock"/>
    <x v="838"/>
    <d v="2012-01-16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11"/>
    <n v="161"/>
    <n v="83.94"/>
    <s v="music"/>
    <s v="rock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12"/>
    <n v="81"/>
    <n v="42.38"/>
    <s v="music"/>
    <s v="metal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12"/>
    <n v="161"/>
    <n v="85.48"/>
    <s v="music"/>
    <s v="metal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12"/>
    <n v="321"/>
    <n v="205.79"/>
    <s v="music"/>
    <s v="metal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12"/>
    <n v="267"/>
    <n v="50.38"/>
    <s v="music"/>
    <s v="metal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12"/>
    <n v="160"/>
    <n v="45.23"/>
    <s v="music"/>
    <s v="metal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12"/>
    <n v="727"/>
    <n v="170.23"/>
    <s v="music"/>
    <s v="metal"/>
    <x v="846"/>
    <d v="2014-03-09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12"/>
    <n v="80000"/>
    <n v="8000"/>
    <s v="music"/>
    <s v="metal"/>
    <x v="847"/>
    <d v="2015-07-09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12"/>
    <n v="2660"/>
    <n v="498.81"/>
    <s v="music"/>
    <s v="metal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12"/>
    <n v="199"/>
    <n v="69.06"/>
    <s v="music"/>
    <s v="metal"/>
    <x v="849"/>
    <d v="2015-03-15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12"/>
    <n v="198"/>
    <n v="59.65"/>
    <s v="music"/>
    <s v="metal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12"/>
    <n v="396"/>
    <n v="113.11"/>
    <s v="music"/>
    <s v="metal"/>
    <x v="851"/>
    <d v="2016-07-30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12"/>
    <n v="226"/>
    <n v="127.5"/>
    <s v="music"/>
    <s v="metal"/>
    <x v="852"/>
    <d v="2016-10-23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12"/>
    <n v="2635"/>
    <n v="790.5"/>
    <s v="music"/>
    <s v="metal"/>
    <x v="853"/>
    <d v="2015-02-15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12"/>
    <n v="28"/>
    <n v="15.79"/>
    <s v="music"/>
    <s v="metal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12"/>
    <n v="543"/>
    <n v="167.57"/>
    <s v="music"/>
    <s v="metal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12"/>
    <n v="3149"/>
    <n v="281.18"/>
    <s v="music"/>
    <s v="metal"/>
    <x v="856"/>
    <d v="2016-10-24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12"/>
    <n v="655"/>
    <n v="327.5"/>
    <s v="music"/>
    <s v="metal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12"/>
    <n v="653"/>
    <n v="103.14"/>
    <s v="music"/>
    <s v="metal"/>
    <x v="858"/>
    <d v="2015-04-14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12"/>
    <n v="196"/>
    <n v="79.94"/>
    <s v="music"/>
    <s v="metal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13"/>
    <n v="56"/>
    <n v="163.19"/>
    <s v="music"/>
    <s v="jazz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13"/>
    <n v="174"/>
    <n v="3905"/>
    <s v="music"/>
    <s v="jazz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13"/>
    <n v="16"/>
    <n v="1948.75"/>
    <s v="music"/>
    <s v="jazz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13"/>
    <n v="390"/>
    <n v="1558.6"/>
    <s v="music"/>
    <s v="jazz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13"/>
    <n v="120"/>
    <n v="98.61"/>
    <s v="music"/>
    <s v="jazz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13"/>
    <n v="354"/>
    <n v="3892.5"/>
    <s v="music"/>
    <s v="jazz"/>
    <x v="865"/>
    <d v="2013-01-15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13"/>
    <n v="222"/>
    <n v="705.82"/>
    <s v="music"/>
    <s v="jazz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13"/>
    <n v="155"/>
    <n v="704.55"/>
    <s v="music"/>
    <s v="jazz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13"/>
    <n v="17"/>
    <n v="7733"/>
    <s v="music"/>
    <s v="jazz"/>
    <x v="868"/>
    <d v="201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13"/>
    <n v="88"/>
    <n v="2570.4299999999998"/>
    <s v="music"/>
    <s v="jazz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13"/>
    <n v="39"/>
    <n v="1540.39"/>
    <s v="music"/>
    <s v="jazz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13"/>
    <n v="128"/>
    <n v="640.41999999999996"/>
    <s v="music"/>
    <s v="jazz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13"/>
    <n v="96"/>
    <n v="3835"/>
    <s v="music"/>
    <s v="jazz"/>
    <x v="872"/>
    <d v="2011-03-09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13"/>
    <n v="219"/>
    <n v="1533"/>
    <s v="music"/>
    <s v="jazz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13"/>
    <n v="255"/>
    <n v="364.52"/>
    <s v="music"/>
    <s v="jazz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13"/>
    <n v="153"/>
    <n v="0"/>
    <s v="music"/>
    <s v="jazz"/>
    <x v="875"/>
    <d v="2015-09-20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13"/>
    <n v="242"/>
    <n v="169.33"/>
    <s v="music"/>
    <s v="jazz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13"/>
    <n v="381"/>
    <n v="262.66000000000003"/>
    <s v="music"/>
    <s v="jazz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13"/>
    <n v="152"/>
    <n v="3797.72"/>
    <s v="music"/>
    <s v="jazz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13"/>
    <n v="361"/>
    <n v="252.53"/>
    <s v="music"/>
    <s v="jazz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14"/>
    <n v="200"/>
    <n v="944.88"/>
    <s v="music"/>
    <s v="indie rock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14"/>
    <n v="201"/>
    <n v="7555"/>
    <s v="music"/>
    <s v="indie rock"/>
    <x v="881"/>
    <d v="2012-01-13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14"/>
    <n v="503"/>
    <n v="538.57000000000005"/>
    <s v="music"/>
    <s v="indie rock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14"/>
    <n v="151"/>
    <n v="313.75"/>
    <s v="music"/>
    <s v="indie rock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14"/>
    <n v="376"/>
    <n v="3763.5"/>
    <s v="music"/>
    <s v="indie rock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14"/>
    <n v="753"/>
    <n v="358.34"/>
    <s v="music"/>
    <s v="indie rock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14"/>
    <n v="1504"/>
    <n v="1074.29"/>
    <s v="music"/>
    <s v="indie rock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14"/>
    <n v="751"/>
    <n v="0"/>
    <s v="music"/>
    <s v="indie rock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14"/>
    <n v="750"/>
    <n v="1875"/>
    <s v="music"/>
    <s v="indie rock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14"/>
    <n v="30"/>
    <n v="234.22"/>
    <s v="music"/>
    <s v="indie rock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14"/>
    <n v="248"/>
    <n v="1861.29"/>
    <s v="music"/>
    <s v="indie rock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14"/>
    <n v="93"/>
    <n v="825.94"/>
    <s v="music"/>
    <s v="indie rock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14"/>
    <n v="124"/>
    <n v="436.18"/>
    <s v="music"/>
    <s v="indie rock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14"/>
    <n v="371"/>
    <n v="1482.4"/>
    <s v="music"/>
    <s v="indie rock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14"/>
    <n v="37"/>
    <n v="139.57"/>
    <s v="music"/>
    <s v="indie rock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14"/>
    <n v="92"/>
    <n v="1054.72"/>
    <s v="music"/>
    <s v="indie rock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14"/>
    <n v="92"/>
    <n v="102.29"/>
    <s v="music"/>
    <s v="indie rock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14"/>
    <n v="245"/>
    <n v="0"/>
    <s v="music"/>
    <s v="indie rock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14"/>
    <n v="294"/>
    <n v="3670"/>
    <s v="music"/>
    <s v="indie rock"/>
    <x v="898"/>
    <d v="2012-01-14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14"/>
    <n v="978"/>
    <n v="917"/>
    <s v="music"/>
    <s v="indie rock"/>
    <x v="899"/>
    <d v="2011-05-27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13"/>
    <n v="147"/>
    <n v="3663.44"/>
    <s v="music"/>
    <s v="jazz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13"/>
    <n v="112"/>
    <n v="0"/>
    <s v="music"/>
    <s v="jazz"/>
    <x v="901"/>
    <d v="2010-06-07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13"/>
    <n v="24"/>
    <n v="2408.67"/>
    <s v="music"/>
    <s v="jazz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13"/>
    <n v="144"/>
    <n v="1805"/>
    <s v="music"/>
    <s v="jazz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13"/>
    <n v="14"/>
    <n v="2406.33"/>
    <s v="music"/>
    <s v="jazz"/>
    <x v="904"/>
    <d v="2016-01-02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13"/>
    <n v="111"/>
    <n v="1201"/>
    <s v="music"/>
    <s v="jazz"/>
    <x v="905"/>
    <d v="2011-01-23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13"/>
    <n v="48"/>
    <n v="0"/>
    <s v="music"/>
    <s v="jazz"/>
    <x v="906"/>
    <d v="2014-03-12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13"/>
    <n v="247"/>
    <n v="0"/>
    <s v="music"/>
    <s v="jazz"/>
    <x v="907"/>
    <d v="2011-09-10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13"/>
    <n v="287"/>
    <n v="0"/>
    <s v="music"/>
    <s v="jazz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13"/>
    <n v="45"/>
    <n v="895.02"/>
    <s v="music"/>
    <s v="jazz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13"/>
    <n v="1298"/>
    <n v="1428"/>
    <s v="music"/>
    <s v="jazz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13"/>
    <n v="7"/>
    <n v="0"/>
    <s v="music"/>
    <s v="jazz"/>
    <x v="911"/>
    <d v="2014-01-23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13"/>
    <n v="202"/>
    <n v="3531"/>
    <s v="music"/>
    <s v="jazz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13"/>
    <n v="24"/>
    <n v="293.89999999999998"/>
    <s v="music"/>
    <s v="jazz"/>
    <x v="913"/>
    <d v="2012-05-04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13"/>
    <n v="470"/>
    <n v="0"/>
    <s v="music"/>
    <s v="jazz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13"/>
    <n v="108"/>
    <n v="782.22"/>
    <s v="music"/>
    <s v="jazz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13"/>
    <n v="213"/>
    <n v="0"/>
    <s v="music"/>
    <s v="jazz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13"/>
    <n v="140"/>
    <n v="7015"/>
    <s v="music"/>
    <s v="jazz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13"/>
    <n v="180"/>
    <n v="701.1"/>
    <s v="music"/>
    <s v="jazz"/>
    <x v="918"/>
    <d v="2014-11-30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13"/>
    <n v="35"/>
    <n v="7003"/>
    <s v="music"/>
    <s v="jazz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13"/>
    <n v="127"/>
    <n v="0"/>
    <s v="music"/>
    <s v="jazz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13"/>
    <n v="46"/>
    <n v="348.1"/>
    <s v="music"/>
    <s v="jazz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13"/>
    <n v="26"/>
    <n v="230.83"/>
    <s v="music"/>
    <s v="jazz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13"/>
    <n v="46"/>
    <n v="1150.67"/>
    <s v="music"/>
    <s v="jazz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13"/>
    <n v="229"/>
    <n v="457.53"/>
    <s v="music"/>
    <s v="jazz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13"/>
    <n v="114"/>
    <n v="1370.6"/>
    <s v="music"/>
    <s v="jazz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13"/>
    <n v="98"/>
    <n v="0"/>
    <s v="music"/>
    <s v="jazz"/>
    <x v="926"/>
    <d v="2010-07-07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13"/>
    <n v="34"/>
    <n v="0"/>
    <s v="music"/>
    <s v="jazz"/>
    <x v="927"/>
    <d v="2012-05-13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13"/>
    <n v="47"/>
    <n v="241.25"/>
    <s v="music"/>
    <s v="jazz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13"/>
    <n v="1348"/>
    <n v="0"/>
    <s v="music"/>
    <s v="jazz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13"/>
    <n v="745"/>
    <n v="1341"/>
    <s v="music"/>
    <s v="jazz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13"/>
    <n v="335"/>
    <n v="957.14"/>
    <s v="music"/>
    <s v="jazz"/>
    <x v="931"/>
    <d v="2014-03-15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13"/>
    <n v="70"/>
    <n v="223.03"/>
    <s v="music"/>
    <s v="jazz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13"/>
    <n v="334"/>
    <n v="3342"/>
    <s v="music"/>
    <s v="jazz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13"/>
    <n v="134"/>
    <n v="222.67"/>
    <s v="music"/>
    <s v="jazz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13"/>
    <n v="190"/>
    <n v="3331.5"/>
    <s v="music"/>
    <s v="jazz"/>
    <x v="935"/>
    <d v="2016-01-28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13"/>
    <n v="476"/>
    <n v="0"/>
    <s v="music"/>
    <s v="jazz"/>
    <x v="936"/>
    <d v="2012-01-17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13"/>
    <n v="190"/>
    <n v="3323"/>
    <s v="music"/>
    <s v="jazz"/>
    <x v="937"/>
    <d v="2013-11-02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13"/>
    <n v="95"/>
    <n v="6645"/>
    <s v="music"/>
    <s v="jazz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13"/>
    <n v="241"/>
    <n v="3316.5"/>
    <s v="music"/>
    <s v="jazz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8"/>
    <n v="74"/>
    <n v="473.74"/>
    <s v="technology"/>
    <s v="wearables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8"/>
    <n v="13"/>
    <n v="213.81"/>
    <s v="technology"/>
    <s v="wearables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8"/>
    <n v="88"/>
    <n v="413.13"/>
    <s v="technology"/>
    <s v="wearables"/>
    <x v="942"/>
    <d v="2016-02-17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8"/>
    <n v="220"/>
    <n v="549.33000000000004"/>
    <s v="technology"/>
    <s v="wearables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8"/>
    <n v="13"/>
    <n v="68.39"/>
    <s v="technology"/>
    <s v="wearables"/>
    <x v="944"/>
    <d v="2016-04-17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8"/>
    <n v="7"/>
    <n v="409.69"/>
    <s v="technology"/>
    <s v="wearables"/>
    <x v="945"/>
    <d v="2017-02-17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8"/>
    <n v="44"/>
    <n v="1308.2"/>
    <s v="technology"/>
    <s v="wearables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8"/>
    <n v="768"/>
    <n v="0"/>
    <s v="technology"/>
    <s v="wearables"/>
    <x v="947"/>
    <d v="2016-06-29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8"/>
    <n v="163"/>
    <n v="814.38"/>
    <s v="technology"/>
    <s v="wearables"/>
    <x v="948"/>
    <d v="2016-03-11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8"/>
    <n v="33"/>
    <n v="930.14"/>
    <s v="technology"/>
    <s v="wearables"/>
    <x v="949"/>
    <d v="2016-02-20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8"/>
    <n v="130"/>
    <n v="271.08"/>
    <s v="technology"/>
    <s v="wearables"/>
    <x v="950"/>
    <d v="2016-01-16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8"/>
    <n v="13"/>
    <n v="53.76"/>
    <s v="technology"/>
    <s v="wearables"/>
    <x v="951"/>
    <d v="2016-06-03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8"/>
    <n v="13"/>
    <n v="33.159999999999997"/>
    <s v="technology"/>
    <s v="wearables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8"/>
    <n v="43"/>
    <n v="1300"/>
    <s v="technology"/>
    <s v="wearables"/>
    <x v="953"/>
    <d v="2015-01-24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8"/>
    <n v="43"/>
    <n v="88.84"/>
    <s v="technology"/>
    <s v="wearables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8"/>
    <n v="2"/>
    <n v="69.23"/>
    <s v="technology"/>
    <s v="wearables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8"/>
    <n v="13"/>
    <n v="376.5"/>
    <s v="technology"/>
    <s v="wearables"/>
    <x v="956"/>
    <d v="2015-04-25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8"/>
    <n v="53"/>
    <n v="912.57"/>
    <s v="technology"/>
    <s v="wearables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8"/>
    <n v="82"/>
    <n v="375.71"/>
    <s v="technology"/>
    <s v="wearables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8"/>
    <n v="13"/>
    <n v="37.32"/>
    <s v="technology"/>
    <s v="wearables"/>
    <x v="959"/>
    <d v="2015-01-18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8"/>
    <n v="11"/>
    <n v="33.909999999999997"/>
    <s v="technology"/>
    <s v="wearables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8"/>
    <n v="7"/>
    <n v="57.94"/>
    <s v="technology"/>
    <s v="wearables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8"/>
    <n v="254"/>
    <n v="171.89"/>
    <s v="technology"/>
    <s v="wearables"/>
    <x v="962"/>
    <d v="2016-02-10T17:05:53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8"/>
    <n v="18"/>
    <n v="706.67"/>
    <s v="technology"/>
    <s v="wearables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8"/>
    <n v="6"/>
    <n v="217.52"/>
    <s v="technology"/>
    <s v="wearables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8"/>
    <n v="25"/>
    <n v="1050.29"/>
    <s v="technology"/>
    <s v="wearables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8"/>
    <n v="53"/>
    <n v="210.03"/>
    <s v="technology"/>
    <s v="wearables"/>
    <x v="966"/>
    <d v="2016-10-05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8"/>
    <n v="32"/>
    <n v="77.78"/>
    <s v="technology"/>
    <s v="wearables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8"/>
    <n v="79"/>
    <n v="1575"/>
    <s v="technology"/>
    <s v="wearables"/>
    <x v="968"/>
    <d v="2014-08-14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8"/>
    <n v="21"/>
    <n v="568.91"/>
    <s v="technology"/>
    <s v="wearables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8"/>
    <n v="125"/>
    <n v="446.93"/>
    <s v="technology"/>
    <s v="wearables"/>
    <x v="970"/>
    <d v="201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8"/>
    <n v="6"/>
    <n v="1248"/>
    <s v="technology"/>
    <s v="wearables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8"/>
    <n v="31"/>
    <n v="138.56"/>
    <s v="technology"/>
    <s v="wearables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8"/>
    <n v="31"/>
    <n v="777.5"/>
    <s v="technology"/>
    <s v="wearables"/>
    <x v="973"/>
    <d v="2015-11-08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8"/>
    <n v="12"/>
    <n v="2071.85"/>
    <s v="technology"/>
    <s v="wearables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8"/>
    <n v="6"/>
    <n v="258.95999999999998"/>
    <s v="technology"/>
    <s v="wearables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8"/>
    <n v="4"/>
    <n v="345"/>
    <s v="technology"/>
    <s v="wearables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8"/>
    <n v="230"/>
    <n v="517.41999999999996"/>
    <s v="technology"/>
    <s v="wearables"/>
    <x v="977"/>
    <d v="2016-02-20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8"/>
    <n v="4"/>
    <n v="50.46"/>
    <s v="technology"/>
    <s v="wearables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8"/>
    <n v="18"/>
    <n v="64.39"/>
    <s v="technology"/>
    <s v="wearables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8"/>
    <n v="62"/>
    <n v="198.55"/>
    <s v="technology"/>
    <s v="wearables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8"/>
    <n v="7"/>
    <n v="1536.57"/>
    <s v="technology"/>
    <s v="wearables"/>
    <x v="981"/>
    <d v="2014-08-08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8"/>
    <n v="35"/>
    <n v="2047.33"/>
    <s v="technology"/>
    <s v="wearables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8"/>
    <n v="6"/>
    <n v="34.25"/>
    <s v="technology"/>
    <s v="wearables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8"/>
    <n v="61"/>
    <n v="2040"/>
    <s v="technology"/>
    <s v="wearables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8"/>
    <n v="20"/>
    <n v="266"/>
    <s v="technology"/>
    <s v="wearables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8"/>
    <n v="31"/>
    <n v="265.7"/>
    <s v="technology"/>
    <s v="wearables"/>
    <x v="986"/>
    <d v="2016-01-09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8"/>
    <n v="12"/>
    <n v="148.97999999999999"/>
    <s v="technology"/>
    <s v="wearables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8"/>
    <n v="122"/>
    <n v="0"/>
    <s v="technology"/>
    <s v="wearables"/>
    <x v="988"/>
    <d v="2016-09-30T08:33:45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8"/>
    <n v="61"/>
    <n v="190.63"/>
    <s v="technology"/>
    <s v="wearables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8"/>
    <n v="24"/>
    <n v="3043.13"/>
    <s v="technology"/>
    <s v="wearables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8"/>
    <n v="122"/>
    <n v="868.57"/>
    <s v="technology"/>
    <s v="wearables"/>
    <x v="991"/>
    <d v="2016-07-11T18:51:00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8"/>
    <n v="6"/>
    <n v="1520"/>
    <s v="technology"/>
    <s v="wearables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8"/>
    <n v="9"/>
    <n v="31.01"/>
    <s v="technology"/>
    <s v="wearables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8"/>
    <n v="3"/>
    <n v="551.91"/>
    <s v="technology"/>
    <s v="wearables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8"/>
    <n v="61"/>
    <n v="673.44"/>
    <s v="technology"/>
    <s v="wearables"/>
    <x v="995"/>
    <d v="2014-11-28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8"/>
    <n v="152"/>
    <n v="1212"/>
    <s v="technology"/>
    <s v="wearables"/>
    <x v="996"/>
    <d v="2014-07-26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8"/>
    <n v="121"/>
    <n v="757"/>
    <s v="technology"/>
    <s v="wearables"/>
    <x v="997"/>
    <d v="2014-11-27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8"/>
    <n v="10"/>
    <n v="26.43"/>
    <s v="technology"/>
    <s v="wearables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8"/>
    <n v="4"/>
    <n v="151.05000000000001"/>
    <s v="technology"/>
    <s v="wearables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8"/>
    <n v="1"/>
    <n v="1006.93"/>
    <s v="technology"/>
    <s v="wearables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8"/>
    <n v="121"/>
    <n v="1510.39"/>
    <s v="technology"/>
    <s v="wearables"/>
    <x v="1001"/>
    <d v="201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8"/>
    <n v="60"/>
    <n v="274.5"/>
    <s v="technology"/>
    <s v="wearables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8"/>
    <n v="30"/>
    <n v="402"/>
    <s v="technology"/>
    <s v="wearables"/>
    <x v="1003"/>
    <d v="2017-03-15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8"/>
    <n v="24"/>
    <n v="63.46"/>
    <s v="technology"/>
    <s v="wearables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8"/>
    <n v="3"/>
    <n v="37.43"/>
    <s v="technology"/>
    <s v="wearables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8"/>
    <n v="151"/>
    <n v="753.13"/>
    <s v="technology"/>
    <s v="wearables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8"/>
    <n v="20"/>
    <n v="79.28"/>
    <s v="technology"/>
    <s v="wearables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8"/>
    <n v="6"/>
    <n v="6020"/>
    <s v="technology"/>
    <s v="wearables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8"/>
    <n v="12"/>
    <n v="59.59"/>
    <s v="technology"/>
    <s v="wearables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8"/>
    <n v="5"/>
    <n v="1504.75"/>
    <s v="technology"/>
    <s v="wearables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8"/>
    <n v="30"/>
    <n v="6007"/>
    <s v="technology"/>
    <s v="wearables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8"/>
    <n v="120"/>
    <n v="7.74"/>
    <s v="technology"/>
    <s v="wearables"/>
    <x v="1012"/>
    <d v="201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8"/>
    <n v="24"/>
    <n v="66.67"/>
    <s v="technology"/>
    <s v="wearables"/>
    <x v="1013"/>
    <d v="2015-12-28T20:00:00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8"/>
    <n v="60"/>
    <n v="375"/>
    <s v="technology"/>
    <s v="wearables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8"/>
    <n v="67"/>
    <n v="1000"/>
    <s v="technology"/>
    <s v="wearables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8"/>
    <n v="6"/>
    <n v="157.88999999999999"/>
    <s v="technology"/>
    <s v="wearables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8"/>
    <n v="2"/>
    <n v="16.899999999999999"/>
    <s v="technology"/>
    <s v="wearables"/>
    <x v="1017"/>
    <d v="2015-11-20T17:12:15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8"/>
    <n v="30"/>
    <n v="857.14"/>
    <s v="technology"/>
    <s v="wearables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8"/>
    <n v="13"/>
    <n v="14.96"/>
    <s v="technology"/>
    <s v="wearables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15"/>
    <n v="383"/>
    <n v="198"/>
    <s v="music"/>
    <s v="electronic music"/>
    <x v="1020"/>
    <d v="2015-06-01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15"/>
    <n v="197"/>
    <n v="12.39"/>
    <s v="music"/>
    <s v="electronic music"/>
    <x v="1021"/>
    <d v="2015-10-16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15"/>
    <n v="296"/>
    <n v="79.86"/>
    <s v="music"/>
    <s v="electronic music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15"/>
    <n v="295"/>
    <n v="45.09"/>
    <s v="music"/>
    <s v="electronic music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15"/>
    <n v="30"/>
    <n v="96.79"/>
    <s v="music"/>
    <s v="electronic music"/>
    <x v="1024"/>
    <d v="2016-01-30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15"/>
    <n v="8"/>
    <n v="5.51"/>
    <s v="music"/>
    <s v="electronic music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15"/>
    <n v="84"/>
    <n v="48.16"/>
    <s v="music"/>
    <s v="electronic music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15"/>
    <n v="78"/>
    <n v="52.93"/>
    <s v="music"/>
    <s v="electronic music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15"/>
    <n v="59"/>
    <n v="22.98"/>
    <s v="music"/>
    <s v="electronic music"/>
    <x v="1028"/>
    <d v="2017-03-05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15"/>
    <n v="59"/>
    <n v="41.52"/>
    <s v="music"/>
    <s v="electronic music"/>
    <x v="1029"/>
    <d v="2015-04-03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15"/>
    <n v="292"/>
    <n v="36.76"/>
    <s v="music"/>
    <s v="electronic music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15"/>
    <n v="58"/>
    <n v="58.91"/>
    <s v="music"/>
    <s v="electronic music"/>
    <x v="1031"/>
    <d v="2015-12-15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15"/>
    <n v="108"/>
    <n v="60.74"/>
    <s v="music"/>
    <s v="electronic music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15"/>
    <n v="439"/>
    <n v="215.7"/>
    <s v="music"/>
    <s v="electronic music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15"/>
    <n v="116"/>
    <n v="35.020000000000003"/>
    <s v="music"/>
    <s v="electronic music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15"/>
    <n v="126"/>
    <n v="76.319999999999993"/>
    <s v="music"/>
    <s v="electronic music"/>
    <x v="1035"/>
    <d v="2015-02-10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15"/>
    <n v="128"/>
    <n v="27.35"/>
    <s v="music"/>
    <s v="electronic music"/>
    <x v="1036"/>
    <d v="201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15"/>
    <n v="576"/>
    <n v="274.14"/>
    <s v="music"/>
    <s v="electronic music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15"/>
    <n v="383"/>
    <n v="94.08"/>
    <s v="music"/>
    <s v="electronic music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15"/>
    <n v="1143"/>
    <n v="190.43"/>
    <s v="music"/>
    <s v="electronic music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16"/>
    <n v="7"/>
    <n v="5700"/>
    <s v="journalism"/>
    <s v="audio"/>
    <x v="1040"/>
    <d v="2016-08-26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16"/>
    <n v="11392"/>
    <n v="0"/>
    <s v="journalism"/>
    <s v="audio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16"/>
    <n v="874"/>
    <n v="5680"/>
    <s v="journalism"/>
    <s v="audio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16"/>
    <n v="6"/>
    <n v="19.43"/>
    <s v="journalism"/>
    <s v="audio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16"/>
    <n v="81"/>
    <n v="2835.56"/>
    <s v="journalism"/>
    <s v="audio"/>
    <x v="1044"/>
    <d v="2015-03-04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16"/>
    <n v="57"/>
    <n v="708.25"/>
    <s v="journalism"/>
    <s v="audio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16"/>
    <n v="189"/>
    <n v="0"/>
    <s v="journalism"/>
    <s v="audio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16"/>
    <n v="283"/>
    <n v="5660"/>
    <s v="journalism"/>
    <s v="audio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16"/>
    <n v="38"/>
    <n v="1413.9"/>
    <s v="journalism"/>
    <s v="audio"/>
    <x v="1048"/>
    <d v="2016-09-24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x v="16"/>
    <n v="47"/>
    <n v="0"/>
    <s v="journalism"/>
    <s v="audio"/>
    <x v="1049"/>
    <d v="2016-02-11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16"/>
    <n v="226"/>
    <n v="0"/>
    <s v="journalism"/>
    <s v="audio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16"/>
    <n v="1127"/>
    <n v="0"/>
    <s v="journalism"/>
    <s v="audio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16"/>
    <n v="130"/>
    <n v="0"/>
    <s v="journalism"/>
    <s v="audio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16"/>
    <n v="375"/>
    <n v="5623"/>
    <s v="journalism"/>
    <s v="audio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16"/>
    <n v="225"/>
    <n v="0"/>
    <s v="journalism"/>
    <s v="audio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16"/>
    <n v="160"/>
    <n v="0"/>
    <s v="journalism"/>
    <s v="audio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16"/>
    <n v="56"/>
    <n v="0"/>
    <s v="journalism"/>
    <s v="audio"/>
    <x v="1056"/>
    <d v="2015-04-23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16"/>
    <n v="56"/>
    <n v="0"/>
    <s v="journalism"/>
    <s v="audio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16"/>
    <n v="14"/>
    <n v="0"/>
    <s v="journalism"/>
    <s v="audio"/>
    <x v="1058"/>
    <d v="2015-03-25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16"/>
    <n v="508"/>
    <n v="0"/>
    <s v="journalism"/>
    <s v="audio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16"/>
    <n v="112"/>
    <n v="5580"/>
    <s v="journalism"/>
    <s v="audio"/>
    <x v="1060"/>
    <d v="2015-04-14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16"/>
    <n v="139"/>
    <n v="0"/>
    <s v="journalism"/>
    <s v="audio"/>
    <x v="1061"/>
    <d v="2016-05-01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16"/>
    <n v="2799"/>
    <n v="1392.5"/>
    <s v="journalism"/>
    <s v="audio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16"/>
    <n v="556"/>
    <n v="0"/>
    <s v="journalism"/>
    <s v="audio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17"/>
    <n v="6"/>
    <n v="45.16"/>
    <s v="games"/>
    <s v="video games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17"/>
    <n v="185"/>
    <n v="1108"/>
    <s v="games"/>
    <s v="video games"/>
    <x v="1065"/>
    <d v="2014-02-18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17"/>
    <n v="4"/>
    <n v="37.4"/>
    <s v="games"/>
    <s v="video games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17"/>
    <n v="1107"/>
    <n v="553.5"/>
    <s v="games"/>
    <s v="video games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17"/>
    <n v="18"/>
    <n v="1381.5"/>
    <s v="games"/>
    <s v="video games"/>
    <x v="1068"/>
    <d v="2016-04-09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17"/>
    <n v="251"/>
    <n v="262.67"/>
    <s v="games"/>
    <s v="video games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17"/>
    <n v="55"/>
    <n v="2755"/>
    <s v="games"/>
    <s v="video games"/>
    <x v="1070"/>
    <d v="2012-09-30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17"/>
    <n v="5509"/>
    <n v="0"/>
    <s v="games"/>
    <s v="video games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17"/>
    <n v="7"/>
    <n v="1377.25"/>
    <s v="games"/>
    <s v="video games"/>
    <x v="1072"/>
    <d v="2014-02-04T19:58:17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17"/>
    <n v="734"/>
    <n v="5504"/>
    <s v="games"/>
    <s v="video games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17"/>
    <n v="10"/>
    <n v="183.37"/>
    <s v="games"/>
    <s v="video games"/>
    <x v="1074"/>
    <d v="2014-01-03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17"/>
    <n v="550"/>
    <n v="1833.33"/>
    <s v="games"/>
    <s v="video games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17"/>
    <n v="7"/>
    <n v="5.64"/>
    <s v="games"/>
    <s v="video games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17"/>
    <n v="22"/>
    <n v="32.82"/>
    <s v="games"/>
    <s v="video games"/>
    <x v="1077"/>
    <d v="2016-01-13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17"/>
    <n v="913"/>
    <n v="1095.5999999999999"/>
    <s v="games"/>
    <s v="video games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17"/>
    <n v="21"/>
    <n v="303.83"/>
    <s v="games"/>
    <s v="video games"/>
    <x v="1079"/>
    <d v="2016-05-13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17"/>
    <n v="27"/>
    <n v="55.77"/>
    <s v="games"/>
    <s v="video games"/>
    <x v="1080"/>
    <d v="2014-05-10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17"/>
    <n v="8"/>
    <n v="1365.5"/>
    <s v="games"/>
    <s v="video games"/>
    <x v="1081"/>
    <d v="2015-01-27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17"/>
    <n v="55"/>
    <n v="1818.67"/>
    <s v="games"/>
    <s v="video games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17"/>
    <n v="11"/>
    <n v="5452"/>
    <s v="games"/>
    <s v="video games"/>
    <x v="1083"/>
    <d v="2014-08-01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17"/>
    <n v="990"/>
    <n v="0"/>
    <s v="games"/>
    <s v="video games"/>
    <x v="1084"/>
    <d v="2014-08-07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17"/>
    <n v="18"/>
    <n v="604.11"/>
    <s v="games"/>
    <s v="video games"/>
    <x v="1085"/>
    <d v="2016-03-13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17"/>
    <n v="30"/>
    <n v="2716.5"/>
    <s v="games"/>
    <s v="video games"/>
    <x v="1086"/>
    <d v="2014-08-23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17"/>
    <n v="494"/>
    <n v="0"/>
    <s v="games"/>
    <s v="video games"/>
    <x v="1087"/>
    <d v="2014-06-14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17"/>
    <n v="12"/>
    <n v="36.94"/>
    <s v="games"/>
    <s v="video games"/>
    <x v="1088"/>
    <d v="2014-04-23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17"/>
    <n v="36"/>
    <n v="110.65"/>
    <s v="games"/>
    <s v="video games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17"/>
    <n v="42"/>
    <n v="5414"/>
    <s v="games"/>
    <s v="video games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17"/>
    <n v="2705"/>
    <n v="2705"/>
    <s v="games"/>
    <s v="video games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17"/>
    <n v="271"/>
    <n v="772.86"/>
    <s v="games"/>
    <s v="video games"/>
    <x v="1092"/>
    <d v="201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17"/>
    <n v="1800"/>
    <n v="1349.75"/>
    <s v="games"/>
    <s v="video games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17"/>
    <n v="30"/>
    <n v="199.85"/>
    <s v="games"/>
    <s v="video games"/>
    <x v="1094"/>
    <d v="2011-10-08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17"/>
    <n v="1"/>
    <n v="57.34"/>
    <s v="games"/>
    <s v="video games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17"/>
    <n v="45"/>
    <n v="185.82"/>
    <s v="games"/>
    <s v="video games"/>
    <x v="1096"/>
    <d v="2014-10-03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17"/>
    <n v="5"/>
    <n v="768.65"/>
    <s v="games"/>
    <s v="video games"/>
    <x v="1097"/>
    <d v="2014-03-01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17"/>
    <n v="22"/>
    <n v="244.55"/>
    <s v="games"/>
    <s v="video games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17"/>
    <n v="108"/>
    <n v="5376"/>
    <s v="games"/>
    <s v="video games"/>
    <x v="1099"/>
    <d v="2015-05-12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17"/>
    <n v="134"/>
    <n v="536.6"/>
    <s v="games"/>
    <s v="video games"/>
    <x v="1100"/>
    <d v="2016-02-13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17"/>
    <n v="5"/>
    <n v="893.33"/>
    <s v="games"/>
    <s v="video games"/>
    <x v="1101"/>
    <d v="2016-07-13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17"/>
    <n v="67"/>
    <n v="223.3"/>
    <s v="games"/>
    <s v="video games"/>
    <x v="1102"/>
    <d v="2013-12-08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17"/>
    <n v="36"/>
    <n v="357.2"/>
    <s v="games"/>
    <s v="video games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17"/>
    <n v="9"/>
    <n v="144.72999999999999"/>
    <s v="games"/>
    <s v="video games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17"/>
    <n v="1"/>
    <n v="267.14999999999998"/>
    <s v="games"/>
    <s v="video games"/>
    <x v="1105"/>
    <d v="2014-03-23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17"/>
    <n v="1333"/>
    <n v="761.57"/>
    <s v="games"/>
    <s v="video games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17"/>
    <n v="53"/>
    <n v="0"/>
    <s v="games"/>
    <s v="video games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17"/>
    <n v="21"/>
    <n v="253.71"/>
    <s v="games"/>
    <s v="video games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17"/>
    <n v="53"/>
    <n v="1774.34"/>
    <s v="games"/>
    <s v="video games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17"/>
    <n v="11"/>
    <n v="483.82"/>
    <s v="games"/>
    <s v="video games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17"/>
    <n v="212"/>
    <n v="5308.26"/>
    <s v="games"/>
    <s v="video games"/>
    <x v="1111"/>
    <d v="2016-01-07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17"/>
    <n v="6"/>
    <n v="16.989999999999998"/>
    <s v="games"/>
    <s v="video games"/>
    <x v="1112"/>
    <d v="2015-01-18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17"/>
    <n v="530"/>
    <n v="5297"/>
    <s v="games"/>
    <s v="video games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17"/>
    <n v="88"/>
    <n v="1765"/>
    <s v="games"/>
    <s v="video games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17"/>
    <n v="13"/>
    <n v="1322.75"/>
    <s v="games"/>
    <s v="video games"/>
    <x v="1115"/>
    <d v="2016-03-29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17"/>
    <n v="1"/>
    <n v="528.5"/>
    <s v="games"/>
    <s v="video games"/>
    <x v="1116"/>
    <d v="2012-06-08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17"/>
    <n v="527"/>
    <n v="658.88"/>
    <s v="games"/>
    <s v="video games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17"/>
    <n v="117"/>
    <n v="1754.33"/>
    <s v="games"/>
    <s v="video games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17"/>
    <n v="251"/>
    <n v="5260.92"/>
    <s v="games"/>
    <s v="video games"/>
    <x v="1119"/>
    <d v="2014-04-05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17"/>
    <n v="21"/>
    <n v="0"/>
    <s v="games"/>
    <s v="video games"/>
    <x v="1120"/>
    <d v="2011-10-27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17"/>
    <n v="2"/>
    <n v="1051.8"/>
    <s v="games"/>
    <s v="video games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17"/>
    <n v="164"/>
    <n v="0"/>
    <s v="games"/>
    <s v="video games"/>
    <x v="1122"/>
    <d v="2013-05-29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17"/>
    <n v="105"/>
    <n v="1750"/>
    <s v="games"/>
    <s v="video games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18"/>
    <n v="6"/>
    <n v="748.57"/>
    <s v="games"/>
    <s v="mobile games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18"/>
    <n v="175"/>
    <n v="0"/>
    <s v="games"/>
    <s v="mobile games"/>
    <x v="1125"/>
    <d v="2015-09-24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18"/>
    <n v="262"/>
    <n v="2617.5"/>
    <s v="games"/>
    <s v="mobile games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18"/>
    <n v="15"/>
    <n v="227.57"/>
    <s v="games"/>
    <s v="mobile games"/>
    <x v="1127"/>
    <d v="2014-11-13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x v="18"/>
    <n v="523"/>
    <n v="5233"/>
    <s v="games"/>
    <s v="mobile games"/>
    <x v="1128"/>
    <d v="2014-08-06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18"/>
    <n v="26"/>
    <n v="2616"/>
    <s v="games"/>
    <s v="mobile games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18"/>
    <n v="105"/>
    <n v="1742"/>
    <s v="games"/>
    <s v="mobile games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18"/>
    <n v="13"/>
    <n v="0"/>
    <s v="games"/>
    <s v="mobile games"/>
    <x v="1131"/>
    <d v="2015-12-23T21:47:48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18"/>
    <n v="52"/>
    <n v="401.69"/>
    <s v="games"/>
    <s v="mobile games"/>
    <x v="1132"/>
    <d v="2016-12-31T02:46:11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18"/>
    <n v="174"/>
    <n v="5221"/>
    <s v="games"/>
    <s v="mobile games"/>
    <x v="1133"/>
    <d v="2014-07-30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18"/>
    <n v="21"/>
    <n v="5221"/>
    <s v="games"/>
    <s v="mobile games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18"/>
    <n v="521"/>
    <n v="5212"/>
    <s v="games"/>
    <s v="mobile games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18"/>
    <n v="124"/>
    <n v="867.08"/>
    <s v="games"/>
    <s v="mobile games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18"/>
    <n v="21"/>
    <n v="133.33000000000001"/>
    <s v="games"/>
    <s v="mobile games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18"/>
    <n v="15"/>
    <n v="1300"/>
    <s v="games"/>
    <s v="mobile games"/>
    <x v="1138"/>
    <d v="2017-01-20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18"/>
    <n v="65"/>
    <n v="5195"/>
    <s v="games"/>
    <s v="mobile games"/>
    <x v="1139"/>
    <d v="2014-12-3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18"/>
    <n v="104"/>
    <n v="0"/>
    <s v="games"/>
    <s v="mobile games"/>
    <x v="1140"/>
    <d v="2015-08-05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18"/>
    <n v="1035"/>
    <n v="0"/>
    <s v="games"/>
    <s v="mobile games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18"/>
    <n v="129"/>
    <n v="0"/>
    <s v="games"/>
    <s v="mobile games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18"/>
    <n v="11"/>
    <n v="645.88"/>
    <s v="games"/>
    <s v="mobile games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19"/>
    <n v="55"/>
    <n v="0"/>
    <s v="food"/>
    <s v="food trucks"/>
    <x v="1144"/>
    <d v="2015-04-28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19"/>
    <n v="6"/>
    <n v="5145"/>
    <s v="food"/>
    <s v="food trucks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19"/>
    <n v="86"/>
    <n v="427.92"/>
    <s v="food"/>
    <s v="food trucks"/>
    <x v="1146"/>
    <d v="2014-05-01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19"/>
    <n v="20"/>
    <n v="0"/>
    <s v="food"/>
    <s v="food trucks"/>
    <x v="1147"/>
    <d v="2014-10-18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19"/>
    <n v="34"/>
    <n v="1705.33"/>
    <s v="food"/>
    <s v="food trucks"/>
    <x v="1148"/>
    <d v="2016-11-30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19"/>
    <n v="10"/>
    <n v="2552.5"/>
    <s v="food"/>
    <s v="food trucks"/>
    <x v="1149"/>
    <d v="2016-06-15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19"/>
    <n v="204"/>
    <n v="850.5"/>
    <s v="food"/>
    <s v="food trucks"/>
    <x v="1150"/>
    <d v="2016-01-07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19"/>
    <n v="20"/>
    <n v="0"/>
    <s v="food"/>
    <s v="food trucks"/>
    <x v="1151"/>
    <d v="2015-09-06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19"/>
    <n v="32"/>
    <n v="340"/>
    <s v="food"/>
    <s v="food trucks"/>
    <x v="1152"/>
    <d v="2015-05-14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19"/>
    <n v="64"/>
    <n v="5096"/>
    <s v="food"/>
    <s v="food trucks"/>
    <x v="1153"/>
    <d v="2015-06-17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19"/>
    <n v="102"/>
    <n v="1695.67"/>
    <s v="food"/>
    <s v="food trucks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19"/>
    <n v="20"/>
    <n v="635.75"/>
    <s v="food"/>
    <s v="food trucks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19"/>
    <n v="78"/>
    <n v="0"/>
    <s v="food"/>
    <s v="food trucks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19"/>
    <n v="51"/>
    <n v="1692.67"/>
    <s v="food"/>
    <s v="food trucks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19"/>
    <n v="68"/>
    <n v="1690"/>
    <s v="food"/>
    <s v="food trucks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19"/>
    <n v="75"/>
    <n v="0"/>
    <s v="food"/>
    <s v="food trucks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19"/>
    <n v="17"/>
    <n v="266.63"/>
    <s v="food"/>
    <s v="food trucks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19"/>
    <n v="28"/>
    <n v="0"/>
    <s v="food"/>
    <s v="food trucks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19"/>
    <n v="8"/>
    <n v="2527.5"/>
    <s v="food"/>
    <s v="food trucks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19"/>
    <n v="97"/>
    <n v="0"/>
    <s v="food"/>
    <s v="food trucks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19"/>
    <n v="51"/>
    <n v="0"/>
    <s v="food"/>
    <s v="food trucks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19"/>
    <n v="51"/>
    <n v="202.04"/>
    <s v="food"/>
    <s v="food trucks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19"/>
    <n v="34"/>
    <n v="631.35"/>
    <s v="food"/>
    <s v="food trucks"/>
    <x v="1166"/>
    <d v="2015-06-25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19"/>
    <n v="8"/>
    <n v="315.63"/>
    <s v="food"/>
    <s v="food trucks"/>
    <x v="1167"/>
    <d v="2014-09-11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19"/>
    <n v="28"/>
    <n v="1682.17"/>
    <s v="food"/>
    <s v="food trucks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19"/>
    <n v="50"/>
    <n v="1681.67"/>
    <s v="food"/>
    <s v="food trucks"/>
    <x v="1169"/>
    <d v="2015-02-21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19"/>
    <n v="20"/>
    <n v="2520.5"/>
    <s v="food"/>
    <s v="food trucks"/>
    <x v="1170"/>
    <d v="2015-05-29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19"/>
    <n v="20"/>
    <n v="5040"/>
    <s v="food"/>
    <s v="food trucks"/>
    <x v="1171"/>
    <d v="2014-11-12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19"/>
    <n v="56"/>
    <n v="0"/>
    <s v="food"/>
    <s v="food trucks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19"/>
    <n v="4"/>
    <n v="5025"/>
    <s v="food"/>
    <s v="food trucks"/>
    <x v="1173"/>
    <d v="2015-08-02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19"/>
    <n v="33"/>
    <n v="264.42"/>
    <s v="food"/>
    <s v="food trucks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19"/>
    <n v="25"/>
    <n v="557.33000000000004"/>
    <s v="food"/>
    <s v="food trucks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19"/>
    <n v="3"/>
    <n v="5012.25"/>
    <s v="food"/>
    <s v="food trucks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19"/>
    <n v="84"/>
    <n v="0"/>
    <s v="food"/>
    <s v="food trucks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19"/>
    <n v="7"/>
    <n v="5003"/>
    <s v="food"/>
    <s v="food trucks"/>
    <x v="1178"/>
    <d v="2014-08-15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19"/>
    <n v="8"/>
    <n v="1000.2"/>
    <s v="food"/>
    <s v="food trucks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19"/>
    <n v="10"/>
    <n v="58.83"/>
    <s v="food"/>
    <s v="food trucks"/>
    <x v="1180"/>
    <d v="2014-06-27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19"/>
    <n v="10"/>
    <n v="1666.67"/>
    <s v="food"/>
    <s v="food trucks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19"/>
    <n v="500"/>
    <n v="1250"/>
    <s v="food"/>
    <s v="food trucks"/>
    <x v="1182"/>
    <d v="201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19"/>
    <n v="200"/>
    <n v="1666.67"/>
    <s v="food"/>
    <s v="food trucks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20"/>
    <n v="23"/>
    <n v="13.33"/>
    <s v="photography"/>
    <s v="photobooks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20"/>
    <n v="40"/>
    <n v="45.05"/>
    <s v="photography"/>
    <s v="photobooks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20"/>
    <n v="66"/>
    <n v="40.26"/>
    <s v="photography"/>
    <s v="photobooks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20"/>
    <n v="56"/>
    <n v="70.569999999999993"/>
    <s v="photography"/>
    <s v="photobooks"/>
    <x v="1187"/>
    <d v="2015-05-16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20"/>
    <n v="247"/>
    <n v="58.11"/>
    <s v="photography"/>
    <s v="photobooks"/>
    <x v="1188"/>
    <d v="2016-12-27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20"/>
    <n v="55"/>
    <n v="57.38"/>
    <s v="photography"/>
    <s v="photobooks"/>
    <x v="1189"/>
    <d v="2016-06-28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20"/>
    <n v="984"/>
    <n v="378.46"/>
    <s v="photography"/>
    <s v="photobooks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20"/>
    <n v="182"/>
    <n v="148.68"/>
    <s v="photography"/>
    <s v="photobooks"/>
    <x v="1191"/>
    <d v="2016-03-19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20"/>
    <n v="4900"/>
    <n v="326.67"/>
    <s v="photography"/>
    <s v="photobooks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20"/>
    <n v="23"/>
    <n v="17.91"/>
    <s v="photography"/>
    <s v="photobooks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20"/>
    <n v="39"/>
    <n v="6.84"/>
    <s v="photography"/>
    <s v="photobooks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20"/>
    <n v="49"/>
    <n v="28.56"/>
    <s v="photography"/>
    <s v="photobooks"/>
    <x v="1195"/>
    <d v="2015-12-19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20"/>
    <n v="33"/>
    <n v="9.48"/>
    <s v="photography"/>
    <s v="photobooks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20"/>
    <n v="32"/>
    <n v="15.37"/>
    <s v="photography"/>
    <s v="photobooks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20"/>
    <n v="138"/>
    <n v="28.85"/>
    <s v="photography"/>
    <s v="photobooks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20"/>
    <n v="181"/>
    <n v="533.78"/>
    <s v="photography"/>
    <s v="photobooks"/>
    <x v="1199"/>
    <d v="2015-07-07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20"/>
    <n v="100"/>
    <n v="46.61"/>
    <s v="photography"/>
    <s v="photobooks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20"/>
    <n v="80"/>
    <n v="43.21"/>
    <s v="photography"/>
    <s v="photobooks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20"/>
    <n v="19"/>
    <n v="17.690000000000001"/>
    <s v="photography"/>
    <s v="photobooks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20"/>
    <n v="29"/>
    <n v="47.37"/>
    <s v="photography"/>
    <s v="photobooks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20"/>
    <n v="36"/>
    <n v="83.21"/>
    <s v="photography"/>
    <s v="photobooks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20"/>
    <n v="36"/>
    <n v="76"/>
    <s v="photography"/>
    <s v="photobooks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20"/>
    <n v="521"/>
    <n v="146.41"/>
    <s v="photography"/>
    <s v="photobooks"/>
    <x v="1206"/>
    <d v="2017-03-10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20"/>
    <n v="28"/>
    <n v="33.18"/>
    <s v="photography"/>
    <s v="photobooks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20"/>
    <n v="47"/>
    <n v="62.31"/>
    <s v="photography"/>
    <s v="photobooks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20"/>
    <n v="78"/>
    <n v="101.5"/>
    <s v="photography"/>
    <s v="photobooks"/>
    <x v="1209"/>
    <d v="2017-02-24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20"/>
    <n v="23"/>
    <n v="45.3"/>
    <s v="photography"/>
    <s v="photobooks"/>
    <x v="1210"/>
    <d v="2015-05-30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20"/>
    <n v="466"/>
    <n v="776.67"/>
    <s v="photography"/>
    <s v="photobooks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20"/>
    <n v="186"/>
    <n v="56.1"/>
    <s v="photography"/>
    <s v="photobooks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20"/>
    <n v="72"/>
    <n v="43.04"/>
    <s v="photography"/>
    <s v="photobooks"/>
    <x v="1213"/>
    <d v="201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20"/>
    <n v="232"/>
    <n v="185.68"/>
    <s v="photography"/>
    <s v="photobooks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20"/>
    <n v="93"/>
    <n v="8.4499999999999993"/>
    <s v="photography"/>
    <s v="photobooks"/>
    <x v="1215"/>
    <d v="2014-05-29T22:09:16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20"/>
    <n v="33"/>
    <n v="20.88"/>
    <s v="photography"/>
    <s v="photobooks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20"/>
    <n v="17"/>
    <n v="25.33"/>
    <s v="photography"/>
    <s v="photobooks"/>
    <x v="1217"/>
    <d v="2016-07-13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20"/>
    <n v="51"/>
    <n v="51.93"/>
    <s v="photography"/>
    <s v="photobooks"/>
    <x v="1218"/>
    <d v="2015-10-3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20"/>
    <n v="28"/>
    <n v="18.22"/>
    <s v="photography"/>
    <s v="photobooks"/>
    <x v="1219"/>
    <d v="2016-10-19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20"/>
    <n v="31"/>
    <n v="32.799999999999997"/>
    <s v="photography"/>
    <s v="photobooks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20"/>
    <n v="208"/>
    <n v="44.47"/>
    <s v="photography"/>
    <s v="photobooks"/>
    <x v="1221"/>
    <d v="2016-12-03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20"/>
    <n v="114"/>
    <n v="33.11"/>
    <s v="photography"/>
    <s v="photobooks"/>
    <x v="1222"/>
    <d v="2016-03-3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20"/>
    <n v="23"/>
    <n v="23.9"/>
    <s v="photography"/>
    <s v="photobooks"/>
    <x v="1223"/>
    <d v="2016-11-09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21"/>
    <n v="30"/>
    <n v="253.61"/>
    <s v="music"/>
    <s v="world music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21"/>
    <n v="152"/>
    <n v="1519.71"/>
    <s v="music"/>
    <s v="world music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21"/>
    <n v="9"/>
    <n v="113.98"/>
    <s v="music"/>
    <s v="world music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21"/>
    <n v="228"/>
    <n v="0"/>
    <s v="music"/>
    <s v="world music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21"/>
    <n v="91"/>
    <n v="189.42"/>
    <s v="music"/>
    <s v="world music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21"/>
    <n v="165"/>
    <n v="4545"/>
    <s v="music"/>
    <s v="world music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21"/>
    <n v="1"/>
    <n v="0"/>
    <s v="music"/>
    <s v="world music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21"/>
    <n v="90"/>
    <n v="0"/>
    <s v="music"/>
    <s v="world music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21"/>
    <n v="90"/>
    <n v="4522.22"/>
    <s v="music"/>
    <s v="world music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21"/>
    <n v="452"/>
    <n v="753"/>
    <s v="music"/>
    <s v="world music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21"/>
    <n v="9"/>
    <n v="0"/>
    <s v="music"/>
    <s v="world music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21"/>
    <n v="60"/>
    <n v="752.74"/>
    <s v="music"/>
    <s v="world music"/>
    <x v="1235"/>
    <d v="2013-12-14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21"/>
    <n v="180"/>
    <n v="0"/>
    <s v="music"/>
    <s v="world music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21"/>
    <n v="18"/>
    <n v="0"/>
    <s v="music"/>
    <s v="world music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21"/>
    <n v="450"/>
    <n v="1500"/>
    <s v="music"/>
    <s v="world music"/>
    <x v="1238"/>
    <d v="2011-08-05T14:38:56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21"/>
    <n v="180"/>
    <n v="0"/>
    <s v="music"/>
    <s v="world music"/>
    <x v="1239"/>
    <d v="2012-01-04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21"/>
    <n v="56"/>
    <n v="560.25"/>
    <s v="music"/>
    <s v="world music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21"/>
    <n v="89"/>
    <n v="131.09"/>
    <s v="music"/>
    <s v="world music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21"/>
    <n v="488"/>
    <n v="4450"/>
    <s v="music"/>
    <s v="world music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21"/>
    <n v="37"/>
    <n v="116.92"/>
    <s v="music"/>
    <s v="world music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11"/>
    <n v="221"/>
    <n v="98.4"/>
    <s v="music"/>
    <s v="rock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11"/>
    <n v="220"/>
    <n v="259.39999999999998"/>
    <s v="music"/>
    <s v="rock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11"/>
    <n v="220"/>
    <n v="142.24"/>
    <s v="music"/>
    <s v="rock"/>
    <x v="1246"/>
    <d v="2011-12-05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11"/>
    <n v="126"/>
    <n v="88"/>
    <s v="music"/>
    <s v="rock"/>
    <x v="1247"/>
    <d v="2013-05-05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11"/>
    <n v="176"/>
    <n v="74.510000000000005"/>
    <s v="music"/>
    <s v="rock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11"/>
    <n v="88"/>
    <n v="54.26"/>
    <s v="music"/>
    <s v="rock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11"/>
    <n v="15"/>
    <n v="8.64"/>
    <s v="music"/>
    <s v="rock"/>
    <x v="1250"/>
    <d v="2014-09-05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11"/>
    <n v="73"/>
    <n v="59.3"/>
    <s v="music"/>
    <s v="rock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11"/>
    <n v="125"/>
    <n v="31.01"/>
    <s v="music"/>
    <s v="rock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11"/>
    <n v="43710"/>
    <n v="6.15"/>
    <s v="music"/>
    <s v="rock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11"/>
    <n v="65"/>
    <n v="30.82"/>
    <s v="music"/>
    <s v="rock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11"/>
    <n v="145"/>
    <n v="39.840000000000003"/>
    <s v="music"/>
    <s v="rock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11"/>
    <n v="14"/>
    <n v="12.02"/>
    <s v="music"/>
    <s v="rock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11"/>
    <n v="79"/>
    <n v="24.66"/>
    <s v="music"/>
    <s v="rock"/>
    <x v="1257"/>
    <d v="2011-04-02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11"/>
    <n v="36"/>
    <n v="6.45"/>
    <s v="music"/>
    <s v="rock"/>
    <x v="1258"/>
    <d v="2013-08-30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11"/>
    <n v="173"/>
    <n v="44.95"/>
    <s v="music"/>
    <s v="rock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11"/>
    <n v="131"/>
    <n v="58.28"/>
    <s v="music"/>
    <s v="rock"/>
    <x v="1260"/>
    <d v="2014-02-25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11"/>
    <n v="216"/>
    <n v="82.88"/>
    <s v="music"/>
    <s v="rock"/>
    <x v="1261"/>
    <d v="201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11"/>
    <n v="66"/>
    <n v="41.03"/>
    <s v="music"/>
    <s v="rock"/>
    <x v="1262"/>
    <d v="2014-02-15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11"/>
    <n v="287"/>
    <n v="105.03"/>
    <s v="music"/>
    <s v="rock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11"/>
    <n v="662"/>
    <n v="126.56"/>
    <s v="music"/>
    <s v="rock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11"/>
    <n v="123"/>
    <n v="65.09"/>
    <s v="music"/>
    <s v="rock"/>
    <x v="1265"/>
    <d v="2010-11-29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11"/>
    <n v="45"/>
    <n v="85.8"/>
    <s v="music"/>
    <s v="rock"/>
    <x v="1266"/>
    <d v="201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11"/>
    <n v="19"/>
    <n v="26.92"/>
    <s v="music"/>
    <s v="rock"/>
    <x v="1267"/>
    <d v="2013-07-23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11"/>
    <n v="36"/>
    <n v="23.52"/>
    <s v="music"/>
    <s v="rock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11"/>
    <n v="23"/>
    <n v="20.75"/>
    <s v="music"/>
    <s v="rock"/>
    <x v="1269"/>
    <d v="2016-04-15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11"/>
    <n v="43"/>
    <n v="25.21"/>
    <s v="music"/>
    <s v="rock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11"/>
    <n v="57"/>
    <n v="137.1"/>
    <s v="music"/>
    <s v="rock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11"/>
    <n v="85"/>
    <n v="151.68"/>
    <s v="music"/>
    <s v="rock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11"/>
    <n v="106"/>
    <n v="78.569999999999993"/>
    <s v="music"/>
    <s v="rock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11"/>
    <n v="17"/>
    <n v="9.06"/>
    <s v="music"/>
    <s v="rock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11"/>
    <n v="28"/>
    <n v="10.86"/>
    <s v="music"/>
    <s v="rock"/>
    <x v="1275"/>
    <d v="2013-08-06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11"/>
    <n v="141"/>
    <n v="62.04"/>
    <s v="music"/>
    <s v="rock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11"/>
    <n v="28"/>
    <n v="10.210000000000001"/>
    <s v="music"/>
    <s v="rock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11"/>
    <n v="65"/>
    <n v="22.13"/>
    <s v="music"/>
    <s v="rock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11"/>
    <n v="33"/>
    <n v="22.17"/>
    <s v="music"/>
    <s v="rock"/>
    <x v="1279"/>
    <d v="2014-03-23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11"/>
    <n v="28"/>
    <n v="32.21"/>
    <s v="music"/>
    <s v="rock"/>
    <x v="1280"/>
    <d v="2011-02-28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11"/>
    <n v="60"/>
    <n v="56.5"/>
    <s v="music"/>
    <s v="rock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11"/>
    <n v="28"/>
    <n v="15.24"/>
    <s v="music"/>
    <s v="rock"/>
    <x v="1282"/>
    <d v="2013-12-08T04:59:00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11"/>
    <n v="418"/>
    <n v="189.82"/>
    <s v="music"/>
    <s v="rock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6"/>
    <n v="209"/>
    <n v="134.71"/>
    <s v="theater"/>
    <s v="plays"/>
    <x v="1284"/>
    <d v="2016-12-30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6"/>
    <n v="209"/>
    <n v="66.19"/>
    <s v="theater"/>
    <s v="plays"/>
    <x v="1285"/>
    <d v="2015-06-19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6"/>
    <n v="277"/>
    <n v="207.6"/>
    <s v="theater"/>
    <s v="plays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6"/>
    <n v="1660"/>
    <n v="166.04"/>
    <s v="theater"/>
    <s v="plays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6"/>
    <n v="104"/>
    <n v="68.03"/>
    <s v="theater"/>
    <s v="plays"/>
    <x v="1288"/>
    <d v="2016-08-09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6"/>
    <n v="276"/>
    <n v="79.709999999999994"/>
    <s v="theater"/>
    <s v="plays"/>
    <x v="1289"/>
    <d v="2017-01-03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6"/>
    <n v="118"/>
    <n v="48.14"/>
    <s v="theater"/>
    <s v="plays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6"/>
    <n v="138"/>
    <n v="98.5"/>
    <s v="theater"/>
    <s v="plays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6"/>
    <n v="243"/>
    <n v="79.52"/>
    <s v="theater"/>
    <s v="plays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6"/>
    <n v="28"/>
    <n v="34.42"/>
    <s v="theater"/>
    <s v="plays"/>
    <x v="1293"/>
    <d v="2015-11-13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6"/>
    <n v="825"/>
    <n v="187.45"/>
    <s v="theater"/>
    <s v="plays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6"/>
    <n v="165"/>
    <n v="64.36"/>
    <s v="theater"/>
    <s v="plays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6"/>
    <n v="483"/>
    <n v="178.39"/>
    <s v="theater"/>
    <s v="plays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6"/>
    <n v="20"/>
    <n v="17.190000000000001"/>
    <s v="theater"/>
    <s v="plays"/>
    <x v="1297"/>
    <d v="2016-04-30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6"/>
    <n v="205"/>
    <n v="123.94"/>
    <s v="theater"/>
    <s v="plays"/>
    <x v="1298"/>
    <d v="2016-04-27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6"/>
    <n v="117"/>
    <n v="127.66"/>
    <s v="theater"/>
    <s v="plays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6"/>
    <n v="136"/>
    <n v="170.21"/>
    <s v="theater"/>
    <s v="plays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6"/>
    <n v="204"/>
    <n v="140.72"/>
    <s v="theater"/>
    <s v="plays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6"/>
    <n v="163"/>
    <n v="81.56"/>
    <s v="theater"/>
    <s v="plays"/>
    <x v="1302"/>
    <d v="2016-11-30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6"/>
    <n v="116"/>
    <n v="37.71"/>
    <s v="theater"/>
    <s v="plays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8"/>
    <n v="10"/>
    <n v="39.11"/>
    <s v="technology"/>
    <s v="wearables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8"/>
    <n v="14"/>
    <n v="47.28"/>
    <s v="technology"/>
    <s v="wearables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8"/>
    <n v="4"/>
    <n v="11.42"/>
    <s v="technology"/>
    <s v="wearables"/>
    <x v="1306"/>
    <d v="2014-12-03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8"/>
    <n v="8"/>
    <n v="90.11"/>
    <s v="technology"/>
    <s v="wearables"/>
    <x v="1307"/>
    <d v="2016-02-16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8"/>
    <n v="41"/>
    <n v="106.71"/>
    <s v="technology"/>
    <s v="wearables"/>
    <x v="1308"/>
    <d v="2016-10-07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8"/>
    <n v="35"/>
    <n v="115.77"/>
    <s v="technology"/>
    <s v="wearables"/>
    <x v="1309"/>
    <d v="2015-10-14T21:11:08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8"/>
    <n v="20"/>
    <n v="168.75"/>
    <s v="technology"/>
    <s v="wearables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8"/>
    <n v="2"/>
    <n v="40.5"/>
    <s v="technology"/>
    <s v="wearables"/>
    <x v="1311"/>
    <d v="2016-11-29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8"/>
    <n v="88"/>
    <n v="4045.93"/>
    <s v="technology"/>
    <s v="wearables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8"/>
    <n v="10"/>
    <n v="33.11"/>
    <s v="technology"/>
    <s v="wearables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8"/>
    <n v="2"/>
    <n v="367.27"/>
    <s v="technology"/>
    <s v="wearables"/>
    <x v="1314"/>
    <d v="2016-10-20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8"/>
    <n v="4"/>
    <n v="16.28"/>
    <s v="technology"/>
    <s v="wearables"/>
    <x v="1315"/>
    <d v="2015-11-05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8"/>
    <n v="5"/>
    <n v="4035"/>
    <s v="technology"/>
    <s v="wearables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8"/>
    <n v="2"/>
    <n v="212.11"/>
    <s v="technology"/>
    <s v="wearables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8"/>
    <n v="10"/>
    <n v="29.84"/>
    <s v="technology"/>
    <s v="wearables"/>
    <x v="1318"/>
    <d v="2015-01-10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8"/>
    <n v="69"/>
    <n v="446.89"/>
    <s v="technology"/>
    <s v="wearables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8"/>
    <n v="4"/>
    <n v="1340.33"/>
    <s v="technology"/>
    <s v="wearables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8"/>
    <n v="1"/>
    <n v="574"/>
    <s v="technology"/>
    <s v="wearables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8"/>
    <n v="11"/>
    <n v="1003.93"/>
    <s v="technology"/>
    <s v="wearables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8"/>
    <n v="27"/>
    <n v="91.14"/>
    <s v="technology"/>
    <s v="wearables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8"/>
    <n v="8"/>
    <n v="44.5"/>
    <s v="technology"/>
    <s v="wearables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8"/>
    <n v="20"/>
    <n v="500.5"/>
    <s v="technology"/>
    <s v="wearables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8"/>
    <n v="4"/>
    <n v="363.82"/>
    <s v="technology"/>
    <s v="wearables"/>
    <x v="1326"/>
    <d v="2015-01-14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8"/>
    <n v="8"/>
    <n v="97.57"/>
    <s v="technology"/>
    <s v="wearables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8"/>
    <n v="5"/>
    <n v="266.68"/>
    <s v="technology"/>
    <s v="wearables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8"/>
    <n v="8"/>
    <n v="444.44"/>
    <s v="technology"/>
    <s v="wearables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8"/>
    <n v="11"/>
    <n v="80"/>
    <s v="technology"/>
    <s v="wearables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8"/>
    <n v="2"/>
    <n v="117.65"/>
    <s v="technology"/>
    <s v="wearables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8"/>
    <n v="39"/>
    <n v="0"/>
    <s v="technology"/>
    <s v="wearables"/>
    <x v="1332"/>
    <d v="201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8"/>
    <n v="159"/>
    <n v="0"/>
    <s v="technology"/>
    <s v="wearables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8"/>
    <n v="3"/>
    <n v="14.41"/>
    <s v="technology"/>
    <s v="wearables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8"/>
    <n v="16"/>
    <n v="248.5"/>
    <s v="technology"/>
    <s v="wearables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8"/>
    <n v="4"/>
    <n v="17.73"/>
    <s v="technology"/>
    <s v="wearables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8"/>
    <n v="8"/>
    <n v="28.25"/>
    <s v="technology"/>
    <s v="wearables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8"/>
    <n v="13"/>
    <n v="262.52999999999997"/>
    <s v="technology"/>
    <s v="wearables"/>
    <x v="1338"/>
    <d v="2015-08-01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8"/>
    <n v="8"/>
    <n v="106.08"/>
    <s v="technology"/>
    <s v="wearables"/>
    <x v="1339"/>
    <d v="2014-12-07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8"/>
    <n v="233"/>
    <n v="0"/>
    <s v="technology"/>
    <s v="wearables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8"/>
    <n v="16"/>
    <n v="85"/>
    <s v="technology"/>
    <s v="wearables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8"/>
    <n v="8"/>
    <n v="3908"/>
    <s v="technology"/>
    <s v="wearables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8"/>
    <n v="8"/>
    <n v="12.09"/>
    <s v="technology"/>
    <s v="wearables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9"/>
    <n v="260"/>
    <n v="28.09"/>
    <s v="publishing"/>
    <s v="nonfiction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9"/>
    <n v="1301"/>
    <n v="557.5"/>
    <s v="publishing"/>
    <s v="nonfiction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9"/>
    <n v="80"/>
    <n v="26.17"/>
    <s v="publishing"/>
    <s v="nonfiction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9"/>
    <n v="155"/>
    <n v="125.16"/>
    <s v="publishing"/>
    <s v="nonfiction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9"/>
    <n v="66"/>
    <n v="149.12"/>
    <s v="publishing"/>
    <s v="nonfiction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9"/>
    <n v="77"/>
    <n v="22.47"/>
    <s v="publishing"/>
    <s v="nonfiction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9"/>
    <n v="77"/>
    <n v="49.38"/>
    <s v="publishing"/>
    <s v="nonfiction"/>
    <x v="1350"/>
    <d v="2015-12-25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9"/>
    <n v="19"/>
    <n v="31.85"/>
    <s v="publishing"/>
    <s v="nonfiction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9"/>
    <n v="38"/>
    <n v="16.760000000000002"/>
    <s v="publishing"/>
    <s v="nonfiction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9"/>
    <n v="380"/>
    <n v="90.48"/>
    <s v="publishing"/>
    <s v="nonfiction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9"/>
    <n v="317"/>
    <n v="59.34"/>
    <s v="publishing"/>
    <s v="nonfiction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9"/>
    <n v="152"/>
    <n v="31.33"/>
    <s v="publishing"/>
    <s v="nonfiction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9"/>
    <n v="111"/>
    <n v="43.51"/>
    <s v="publishing"/>
    <s v="nonfiction"/>
    <x v="1356"/>
    <d v="2013-07-04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9"/>
    <n v="189"/>
    <n v="58.17"/>
    <s v="publishing"/>
    <s v="nonfiction"/>
    <x v="1357"/>
    <d v="2013-02-28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9"/>
    <n v="126"/>
    <n v="77.05"/>
    <s v="publishing"/>
    <s v="nonfiction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9"/>
    <n v="572"/>
    <n v="198.58"/>
    <s v="publishing"/>
    <s v="nonfiction"/>
    <x v="1359"/>
    <d v="2011-07-05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9"/>
    <n v="251"/>
    <n v="46.42"/>
    <s v="publishing"/>
    <s v="nonfiction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9"/>
    <n v="63"/>
    <n v="14.21"/>
    <s v="publishing"/>
    <s v="nonfiction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9"/>
    <n v="375"/>
    <n v="150"/>
    <s v="publishing"/>
    <s v="nonfiction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9"/>
    <n v="1873"/>
    <n v="749.2"/>
    <s v="publishing"/>
    <s v="nonfiction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11"/>
    <n v="9"/>
    <n v="25.95"/>
    <s v="music"/>
    <s v="rock"/>
    <x v="1364"/>
    <d v="2015-01-06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11"/>
    <n v="50"/>
    <n v="40.6"/>
    <s v="music"/>
    <s v="rock"/>
    <x v="1365"/>
    <d v="2015-03-15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11"/>
    <n v="50"/>
    <n v="25.39"/>
    <s v="music"/>
    <s v="rock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11"/>
    <n v="75"/>
    <n v="41.44"/>
    <s v="music"/>
    <s v="rock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11"/>
    <n v="74"/>
    <n v="42.64"/>
    <s v="music"/>
    <s v="rock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11"/>
    <n v="11"/>
    <n v="9.11"/>
    <s v="music"/>
    <s v="rock"/>
    <x v="1369"/>
    <d v="2014-04-10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11"/>
    <n v="247"/>
    <n v="185"/>
    <s v="music"/>
    <s v="rock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11"/>
    <n v="53"/>
    <n v="52.64"/>
    <s v="music"/>
    <s v="rock"/>
    <x v="1371"/>
    <d v="2015-05-06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11"/>
    <n v="737"/>
    <n v="230.25"/>
    <s v="music"/>
    <s v="rock"/>
    <x v="1372"/>
    <d v="2012-07-11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11"/>
    <n v="37"/>
    <n v="70.650000000000006"/>
    <s v="music"/>
    <s v="rock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11"/>
    <n v="245"/>
    <n v="55.61"/>
    <s v="music"/>
    <s v="rock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11"/>
    <n v="92"/>
    <n v="33.58"/>
    <s v="music"/>
    <s v="rock"/>
    <x v="1375"/>
    <d v="2017-01-14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11"/>
    <n v="99"/>
    <n v="21.78"/>
    <s v="music"/>
    <s v="rock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11"/>
    <n v="281"/>
    <n v="117.9"/>
    <s v="music"/>
    <s v="rock"/>
    <x v="1377"/>
    <d v="2017-02-02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11"/>
    <n v="182"/>
    <n v="27.38"/>
    <s v="music"/>
    <s v="rock"/>
    <x v="1378"/>
    <d v="2016-07-3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11"/>
    <n v="36"/>
    <n v="24.09"/>
    <s v="music"/>
    <s v="rock"/>
    <x v="1379"/>
    <d v="2015-06-04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11"/>
    <n v="14544"/>
    <n v="727.2"/>
    <s v="music"/>
    <s v="rock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11"/>
    <n v="72"/>
    <n v="49.32"/>
    <s v="music"/>
    <s v="rock"/>
    <x v="1381"/>
    <d v="2016-12-28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11"/>
    <n v="45"/>
    <n v="24.32"/>
    <s v="music"/>
    <s v="rock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11"/>
    <n v="164"/>
    <n v="38.69"/>
    <s v="music"/>
    <s v="rock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11"/>
    <n v="103"/>
    <n v="56.98"/>
    <s v="music"/>
    <s v="rock"/>
    <x v="1384"/>
    <d v="2015-07-04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11"/>
    <n v="45"/>
    <n v="26.68"/>
    <s v="music"/>
    <s v="rock"/>
    <x v="1385"/>
    <d v="2016-04-28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11"/>
    <n v="893"/>
    <n v="255.15"/>
    <s v="music"/>
    <s v="rock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11"/>
    <n v="89"/>
    <n v="45.67"/>
    <s v="music"/>
    <s v="rock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11"/>
    <n v="71"/>
    <n v="31.74"/>
    <s v="music"/>
    <s v="rock"/>
    <x v="1388"/>
    <d v="2016-10-16T16:14:00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11"/>
    <n v="710"/>
    <n v="104.41"/>
    <s v="music"/>
    <s v="rock"/>
    <x v="1389"/>
    <d v="2016-08-12T11:32:37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11"/>
    <n v="127"/>
    <n v="186.84"/>
    <s v="music"/>
    <s v="rock"/>
    <x v="1390"/>
    <d v="2015-04-26T17:12:0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11"/>
    <n v="708"/>
    <n v="272.31"/>
    <s v="music"/>
    <s v="rock"/>
    <x v="1391"/>
    <d v="2015-08-21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11"/>
    <n v="141"/>
    <n v="33.99"/>
    <s v="music"/>
    <s v="rock"/>
    <x v="1392"/>
    <d v="2016-03-02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11"/>
    <n v="35"/>
    <n v="67.900000000000006"/>
    <s v="music"/>
    <s v="rock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11"/>
    <n v="471"/>
    <n v="207.65"/>
    <s v="music"/>
    <s v="rock"/>
    <x v="1394"/>
    <d v="2017-02-28T03:00:00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11"/>
    <n v="101"/>
    <n v="43.05"/>
    <s v="music"/>
    <s v="rock"/>
    <x v="1395"/>
    <d v="201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11"/>
    <n v="59"/>
    <n v="48.3"/>
    <s v="music"/>
    <s v="rock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11"/>
    <n v="35"/>
    <n v="22.24"/>
    <s v="music"/>
    <s v="rock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11"/>
    <n v="80"/>
    <n v="54"/>
    <s v="music"/>
    <s v="rock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11"/>
    <n v="39"/>
    <n v="19.07"/>
    <s v="music"/>
    <s v="rock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11"/>
    <n v="1002"/>
    <n v="103.12"/>
    <s v="music"/>
    <s v="rock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11"/>
    <n v="140"/>
    <n v="14.59"/>
    <s v="music"/>
    <s v="rock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11"/>
    <n v="140"/>
    <n v="30.97"/>
    <s v="music"/>
    <s v="rock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11"/>
    <n v="88"/>
    <n v="53.03"/>
    <s v="music"/>
    <s v="rock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22"/>
    <n v="24"/>
    <n v="700"/>
    <s v="publishing"/>
    <s v="translations"/>
    <x v="1404"/>
    <d v="2015-02-21T12:14:45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22"/>
    <n v="14"/>
    <n v="205.82"/>
    <s v="publishing"/>
    <s v="translations"/>
    <x v="1405"/>
    <d v="2014-11-27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22"/>
    <n v="29"/>
    <n v="1162"/>
    <s v="publishing"/>
    <s v="translations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22"/>
    <n v="116"/>
    <n v="1742.5"/>
    <s v="publishing"/>
    <s v="translations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22"/>
    <n v="347"/>
    <n v="578.33000000000004"/>
    <s v="publishing"/>
    <s v="translations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22"/>
    <n v="87"/>
    <n v="0"/>
    <s v="publishing"/>
    <s v="translations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22"/>
    <n v="58"/>
    <n v="3466"/>
    <s v="publishing"/>
    <s v="translations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22"/>
    <n v="116"/>
    <n v="1155.1099999999999"/>
    <s v="publishing"/>
    <s v="translations"/>
    <x v="1411"/>
    <d v="2015-02-05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22"/>
    <n v="50"/>
    <n v="266.54000000000002"/>
    <s v="publishing"/>
    <s v="translations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22"/>
    <n v="173"/>
    <n v="3460"/>
    <s v="publishing"/>
    <s v="translations"/>
    <x v="1413"/>
    <d v="2016-02-19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22"/>
    <n v="691"/>
    <n v="3453.69"/>
    <s v="publishing"/>
    <s v="translations"/>
    <x v="1414"/>
    <d v="201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22"/>
    <n v="78"/>
    <n v="383.22"/>
    <s v="publishing"/>
    <s v="translations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22"/>
    <n v="7"/>
    <n v="0"/>
    <s v="publishing"/>
    <s v="translations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22"/>
    <n v="76"/>
    <n v="1720"/>
    <s v="publishing"/>
    <s v="translations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22"/>
    <n v="114"/>
    <n v="3432"/>
    <s v="publishing"/>
    <s v="translations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22"/>
    <n v="54"/>
    <n v="341.9"/>
    <s v="publishing"/>
    <s v="translations"/>
    <x v="1419"/>
    <d v="2016-10-08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22"/>
    <n v="3106"/>
    <n v="1139"/>
    <s v="publishing"/>
    <s v="translations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22"/>
    <n v="2"/>
    <n v="1707.5"/>
    <s v="publishing"/>
    <s v="translations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22"/>
    <n v="14"/>
    <n v="1705"/>
    <s v="publishing"/>
    <s v="translations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22"/>
    <n v="11"/>
    <n v="3407"/>
    <s v="publishing"/>
    <s v="translations"/>
    <x v="1423"/>
    <d v="2015-12-3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22"/>
    <n v="45"/>
    <n v="243.36"/>
    <s v="publishing"/>
    <s v="translations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22"/>
    <n v="26"/>
    <n v="0"/>
    <s v="publishing"/>
    <s v="translations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22"/>
    <n v="340"/>
    <n v="0"/>
    <s v="publishing"/>
    <s v="translations"/>
    <x v="1426"/>
    <d v="2015-08-23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22"/>
    <n v="68"/>
    <n v="850"/>
    <s v="publishing"/>
    <s v="translations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22"/>
    <n v="340"/>
    <n v="1132.7"/>
    <s v="publishing"/>
    <s v="translations"/>
    <x v="1428"/>
    <d v="2016-04-01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22"/>
    <n v="34"/>
    <n v="0"/>
    <s v="publishing"/>
    <s v="translations"/>
    <x v="1429"/>
    <d v="2015-04-09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22"/>
    <n v="68"/>
    <n v="679"/>
    <s v="publishing"/>
    <s v="translations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22"/>
    <n v="20"/>
    <n v="72.17"/>
    <s v="publishing"/>
    <s v="translations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22"/>
    <n v="8"/>
    <n v="0"/>
    <s v="publishing"/>
    <s v="translations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22"/>
    <n v="28"/>
    <n v="338.5"/>
    <s v="publishing"/>
    <s v="translations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22"/>
    <n v="4"/>
    <n v="307.73"/>
    <s v="publishing"/>
    <s v="translations"/>
    <x v="1434"/>
    <d v="2015-06-07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22"/>
    <n v="23"/>
    <n v="1691.5"/>
    <s v="publishing"/>
    <s v="translations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22"/>
    <n v="34"/>
    <n v="1690"/>
    <s v="publishing"/>
    <s v="translations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22"/>
    <n v="112"/>
    <n v="153.28"/>
    <s v="publishing"/>
    <s v="translations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22"/>
    <n v="17"/>
    <n v="421"/>
    <s v="publishing"/>
    <s v="translations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22"/>
    <n v="124"/>
    <n v="561"/>
    <s v="publishing"/>
    <s v="translations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22"/>
    <n v="26"/>
    <n v="3363"/>
    <s v="publishing"/>
    <s v="translations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22"/>
    <n v="2"/>
    <n v="1120.24"/>
    <s v="publishing"/>
    <s v="translations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22"/>
    <n v="224"/>
    <n v="0"/>
    <s v="publishing"/>
    <s v="translations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22"/>
    <n v="26"/>
    <n v="0"/>
    <s v="publishing"/>
    <s v="translations"/>
    <x v="1443"/>
    <d v="2017-01-01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22"/>
    <n v="68"/>
    <n v="0"/>
    <s v="publishing"/>
    <s v="translations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22"/>
    <n v="3"/>
    <n v="0"/>
    <s v="publishing"/>
    <s v="translations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22"/>
    <n v="371"/>
    <n v="0"/>
    <s v="publishing"/>
    <s v="translations"/>
    <x v="1446"/>
    <d v="2016-04-20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22"/>
    <n v="1"/>
    <n v="1110"/>
    <s v="publishing"/>
    <s v="translations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22"/>
    <n v="2"/>
    <n v="0"/>
    <s v="publishing"/>
    <s v="translations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22"/>
    <n v="37"/>
    <n v="0"/>
    <s v="publishing"/>
    <s v="translations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22"/>
    <n v="3"/>
    <n v="3319"/>
    <s v="publishing"/>
    <s v="translations"/>
    <x v="1450"/>
    <d v="2016-02-19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22"/>
    <n v="18"/>
    <n v="1659.5"/>
    <s v="publishing"/>
    <s v="translations"/>
    <x v="1451"/>
    <d v="2014-11-18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22"/>
    <n v="24"/>
    <n v="0"/>
    <s v="publishing"/>
    <s v="translations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22"/>
    <n v="13"/>
    <n v="0"/>
    <s v="publishing"/>
    <s v="translations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22"/>
    <n v="189"/>
    <n v="3315"/>
    <s v="publishing"/>
    <s v="translations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22"/>
    <n v="22"/>
    <n v="473.57"/>
    <s v="publishing"/>
    <s v="translations"/>
    <x v="1455"/>
    <d v="2014-09-04T13:39:00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22"/>
    <n v="66"/>
    <n v="1102.33"/>
    <s v="publishing"/>
    <s v="translations"/>
    <x v="1456"/>
    <d v="2017-01-02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22"/>
    <n v="55"/>
    <n v="0"/>
    <s v="publishing"/>
    <s v="translations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22"/>
    <n v="66"/>
    <n v="0"/>
    <s v="publishing"/>
    <s v="translations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22"/>
    <n v="9"/>
    <n v="0"/>
    <s v="publishing"/>
    <s v="translations"/>
    <x v="1459"/>
    <d v="2015-12-01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22"/>
    <n v="0"/>
    <n v="0"/>
    <s v="publishing"/>
    <s v="translations"/>
    <x v="1460"/>
    <d v="2014-11-29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23"/>
    <n v="22"/>
    <n v="9.6300000000000008"/>
    <s v="publishing"/>
    <s v="radio &amp; podcasts"/>
    <x v="1461"/>
    <d v="2014-10-20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23"/>
    <n v="82"/>
    <n v="21.83"/>
    <s v="publishing"/>
    <s v="radio &amp; podcasts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23"/>
    <n v="546"/>
    <n v="131"/>
    <s v="publishing"/>
    <s v="radio &amp; podcasts"/>
    <x v="1463"/>
    <d v="2013-04-06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23"/>
    <n v="65"/>
    <n v="13.99"/>
    <s v="publishing"/>
    <s v="radio &amp; podcasts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23"/>
    <n v="11"/>
    <n v="1.26"/>
    <s v="publishing"/>
    <s v="radio &amp; podcasts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23"/>
    <n v="20"/>
    <n v="13.19"/>
    <s v="publishing"/>
    <s v="radio &amp; podcasts"/>
    <x v="1466"/>
    <d v="2016-01-11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23"/>
    <n v="8"/>
    <n v="5.43"/>
    <s v="publishing"/>
    <s v="radio &amp; podcasts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23"/>
    <n v="34"/>
    <n v="11.12"/>
    <s v="publishing"/>
    <s v="radio &amp; podcasts"/>
    <x v="1468"/>
    <d v="2011-06-11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23"/>
    <n v="7"/>
    <n v="10.14"/>
    <s v="publishing"/>
    <s v="radio &amp; podcasts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23"/>
    <n v="217"/>
    <n v="40.19"/>
    <s v="publishing"/>
    <s v="radio &amp; podcasts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23"/>
    <n v="10"/>
    <n v="9.48"/>
    <s v="publishing"/>
    <s v="radio &amp; podcasts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23"/>
    <n v="13"/>
    <n v="9.6300000000000008"/>
    <s v="publishing"/>
    <s v="radio &amp; podcasts"/>
    <x v="1472"/>
    <d v="2013-10-15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23"/>
    <n v="215"/>
    <n v="68.739999999999995"/>
    <s v="publishing"/>
    <s v="radio &amp; podcasts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23"/>
    <n v="108"/>
    <n v="42.45"/>
    <s v="publishing"/>
    <s v="radio &amp; podcasts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23"/>
    <n v="22"/>
    <n v="7.32"/>
    <s v="publishing"/>
    <s v="radio &amp; podcasts"/>
    <x v="1475"/>
    <d v="2014-12-19T04:59:00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23"/>
    <n v="54"/>
    <n v="3.52"/>
    <s v="publishing"/>
    <s v="radio &amp; podcasts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23"/>
    <n v="11"/>
    <n v="8.73"/>
    <s v="publishing"/>
    <s v="radio &amp; podcasts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23"/>
    <n v="6"/>
    <n v="0.16"/>
    <s v="publishing"/>
    <s v="radio &amp; podcasts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23"/>
    <n v="201"/>
    <n v="45.37"/>
    <s v="publishing"/>
    <s v="radio &amp; podcasts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23"/>
    <n v="6"/>
    <n v="5.0599999999999996"/>
    <s v="publishing"/>
    <s v="radio &amp; podcasts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10"/>
    <n v="64"/>
    <n v="535.16999999999996"/>
    <s v="publishing"/>
    <s v="fiction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10"/>
    <n v="64"/>
    <n v="3210"/>
    <s v="publishing"/>
    <s v="fiction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10"/>
    <n v="46"/>
    <n v="1602.5"/>
    <s v="publishing"/>
    <s v="fiction"/>
    <x v="1483"/>
    <d v="2016-07-21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10"/>
    <n v="160"/>
    <n v="0"/>
    <s v="publishing"/>
    <s v="fiction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10"/>
    <n v="48"/>
    <n v="1066.67"/>
    <s v="publishing"/>
    <s v="fiction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10"/>
    <n v="16"/>
    <n v="1066.67"/>
    <s v="publishing"/>
    <s v="fiction"/>
    <x v="1486"/>
    <d v="2015-02-26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10"/>
    <n v="32"/>
    <n v="0"/>
    <s v="publishing"/>
    <s v="fiction"/>
    <x v="1487"/>
    <d v="2016-08-01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10"/>
    <n v="21"/>
    <n v="531.66999999999996"/>
    <s v="publishing"/>
    <s v="fiction"/>
    <x v="1488"/>
    <d v="201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10"/>
    <n v="64"/>
    <n v="0"/>
    <s v="publishing"/>
    <s v="fiction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10"/>
    <n v="110"/>
    <n v="167.63"/>
    <s v="publishing"/>
    <s v="fiction"/>
    <x v="1490"/>
    <d v="2013-10-01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10"/>
    <n v="265"/>
    <n v="3178"/>
    <s v="publishing"/>
    <s v="fiction"/>
    <x v="1491"/>
    <d v="2015-02-14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10"/>
    <n v="79"/>
    <n v="1587.5"/>
    <s v="publishing"/>
    <s v="fiction"/>
    <x v="1492"/>
    <d v="2011-06-17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10"/>
    <n v="132"/>
    <n v="0"/>
    <s v="publishing"/>
    <s v="fiction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10"/>
    <n v="63"/>
    <n v="288.27"/>
    <s v="publishing"/>
    <s v="fiction"/>
    <x v="1494"/>
    <d v="2015-04-02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10"/>
    <n v="159"/>
    <n v="0"/>
    <s v="publishing"/>
    <s v="fiction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10"/>
    <n v="211"/>
    <n v="0"/>
    <s v="publishing"/>
    <s v="fiction"/>
    <x v="1496"/>
    <d v="2014-09-15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10"/>
    <n v="21"/>
    <n v="3158"/>
    <s v="publishing"/>
    <s v="fiction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10"/>
    <n v="105"/>
    <n v="1051.67"/>
    <s v="publishing"/>
    <s v="fiction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10"/>
    <n v="158"/>
    <n v="3150"/>
    <s v="publishing"/>
    <s v="fiction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10"/>
    <n v="112"/>
    <n v="209.87"/>
    <s v="publishing"/>
    <s v="fiction"/>
    <x v="1500"/>
    <d v="2013-04-30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20"/>
    <n v="6"/>
    <n v="3.55"/>
    <s v="photography"/>
    <s v="photobooks"/>
    <x v="1501"/>
    <d v="2015-07-07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20"/>
    <n v="14"/>
    <n v="9.5299999999999994"/>
    <s v="photography"/>
    <s v="photobooks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20"/>
    <n v="84"/>
    <n v="44.13"/>
    <s v="photography"/>
    <s v="photobooks"/>
    <x v="1503"/>
    <d v="2016-10-22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20"/>
    <n v="48"/>
    <n v="11.65"/>
    <s v="photography"/>
    <s v="photobooks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20"/>
    <n v="20"/>
    <n v="9.06"/>
    <s v="photography"/>
    <s v="photobooks"/>
    <x v="1505"/>
    <d v="2016-03-21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20"/>
    <n v="208"/>
    <n v="72.599999999999994"/>
    <s v="photography"/>
    <s v="photobooks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20"/>
    <n v="260"/>
    <n v="94.55"/>
    <s v="photography"/>
    <s v="photobooks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20"/>
    <n v="17"/>
    <n v="14.79"/>
    <s v="photography"/>
    <s v="photobooks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20"/>
    <n v="18"/>
    <n v="15.84"/>
    <s v="photography"/>
    <s v="photobooks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20"/>
    <n v="19"/>
    <n v="7.67"/>
    <s v="photography"/>
    <s v="photobooks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20"/>
    <n v="22"/>
    <n v="15.05"/>
    <s v="photography"/>
    <s v="photobooks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20"/>
    <n v="89"/>
    <n v="9.25"/>
    <s v="photography"/>
    <s v="photobooks"/>
    <x v="1512"/>
    <d v="2017-02-04T16:25:39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20"/>
    <n v="39"/>
    <n v="14.42"/>
    <s v="photography"/>
    <s v="photobooks"/>
    <x v="1513"/>
    <d v="2014-07-15T15:17:46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20"/>
    <n v="12"/>
    <n v="17.61"/>
    <s v="photography"/>
    <s v="photobooks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20"/>
    <n v="1"/>
    <n v="5.58"/>
    <s v="photography"/>
    <s v="photobooks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20"/>
    <n v="18"/>
    <n v="26.59"/>
    <s v="photography"/>
    <s v="photobooks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20"/>
    <n v="21"/>
    <n v="5.01"/>
    <s v="photography"/>
    <s v="photobooks"/>
    <x v="1517"/>
    <d v="2014-12-05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20"/>
    <n v="21"/>
    <n v="13.05"/>
    <s v="photography"/>
    <s v="photobooks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20"/>
    <n v="34"/>
    <n v="21.24"/>
    <s v="photography"/>
    <s v="photobooks"/>
    <x v="1519"/>
    <d v="2014-06-19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20"/>
    <n v="17"/>
    <n v="18.37"/>
    <s v="photography"/>
    <s v="photobooks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20"/>
    <n v="8"/>
    <n v="13.03"/>
    <s v="photography"/>
    <s v="photobooks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20"/>
    <n v="7"/>
    <n v="6.77"/>
    <s v="photography"/>
    <s v="photobooks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20"/>
    <n v="17"/>
    <n v="12.7"/>
    <s v="photography"/>
    <s v="photobooks"/>
    <x v="1523"/>
    <d v="2014-12-22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20"/>
    <n v="102"/>
    <n v="109.29"/>
    <s v="photography"/>
    <s v="photobooks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20"/>
    <n v="118"/>
    <n v="21.84"/>
    <s v="photography"/>
    <s v="photobooks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20"/>
    <n v="13"/>
    <n v="10.91"/>
    <s v="photography"/>
    <s v="photobooks"/>
    <x v="1526"/>
    <d v="2016-01-18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20"/>
    <n v="87"/>
    <n v="43.64"/>
    <s v="photography"/>
    <s v="photobooks"/>
    <x v="1527"/>
    <d v="2017-03-13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20"/>
    <n v="102"/>
    <n v="19.05"/>
    <s v="photography"/>
    <s v="photobooks"/>
    <x v="1528"/>
    <d v="2017-01-3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20"/>
    <n v="16"/>
    <n v="21.6"/>
    <s v="photography"/>
    <s v="photobooks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20"/>
    <n v="9"/>
    <n v="3.48"/>
    <s v="photography"/>
    <s v="photobooks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20"/>
    <n v="130"/>
    <n v="41.71"/>
    <s v="photography"/>
    <s v="photobooks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20"/>
    <n v="61"/>
    <n v="10.36"/>
    <s v="photography"/>
    <s v="photobooks"/>
    <x v="1532"/>
    <d v="2016-02-14T15:00:00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20"/>
    <n v="7"/>
    <n v="4.0999999999999996"/>
    <s v="photography"/>
    <s v="photobooks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20"/>
    <n v="40"/>
    <n v="8.23"/>
    <s v="photography"/>
    <s v="photobooks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20"/>
    <n v="76"/>
    <n v="27.59"/>
    <s v="photography"/>
    <s v="photobooks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20"/>
    <n v="25"/>
    <n v="6.67"/>
    <s v="photography"/>
    <s v="photobooks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20"/>
    <n v="25"/>
    <n v="13.55"/>
    <s v="photography"/>
    <s v="photobooks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20"/>
    <n v="43"/>
    <n v="65.959999999999994"/>
    <s v="photography"/>
    <s v="photobooks"/>
    <x v="1538"/>
    <d v="2015-01-21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20"/>
    <n v="15"/>
    <n v="10.67"/>
    <s v="photography"/>
    <s v="photobooks"/>
    <x v="1539"/>
    <d v="201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20"/>
    <n v="20"/>
    <n v="30.92"/>
    <s v="photography"/>
    <s v="photobooks"/>
    <x v="1540"/>
    <d v="2014-11-25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24"/>
    <n v="17"/>
    <n v="1515"/>
    <s v="photography"/>
    <s v="nature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24"/>
    <n v="605"/>
    <n v="3025.66"/>
    <s v="photography"/>
    <s v="nature"/>
    <x v="1542"/>
    <d v="2015-06-29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24"/>
    <n v="134"/>
    <n v="3022"/>
    <s v="photography"/>
    <s v="nature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24"/>
    <n v="302"/>
    <n v="0"/>
    <s v="photography"/>
    <s v="nature"/>
    <x v="1544"/>
    <d v="2015-03-3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24"/>
    <n v="101"/>
    <n v="3017"/>
    <s v="photography"/>
    <s v="nature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24"/>
    <n v="302"/>
    <n v="274.16000000000003"/>
    <s v="photography"/>
    <s v="nature"/>
    <x v="1546"/>
    <d v="2014-09-16T05:06:39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24"/>
    <n v="15075"/>
    <n v="0"/>
    <s v="photography"/>
    <s v="nature"/>
    <x v="1547"/>
    <d v="2017-02-22T10:14:42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24"/>
    <n v="431"/>
    <n v="3015"/>
    <s v="photography"/>
    <s v="nature"/>
    <x v="1548"/>
    <d v="2015-11-07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24"/>
    <n v="603"/>
    <n v="502.33"/>
    <s v="photography"/>
    <s v="nature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24"/>
    <n v="402"/>
    <n v="430.29"/>
    <s v="photography"/>
    <s v="nature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24"/>
    <n v="86"/>
    <n v="0"/>
    <s v="photography"/>
    <s v="nature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24"/>
    <n v="70"/>
    <n v="187.81"/>
    <s v="photography"/>
    <s v="nature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24"/>
    <n v="50"/>
    <n v="0"/>
    <s v="photography"/>
    <s v="nature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24"/>
    <n v="15"/>
    <n v="0"/>
    <s v="photography"/>
    <s v="nature"/>
    <x v="1554"/>
    <d v="2015-08-01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24"/>
    <n v="400"/>
    <n v="0"/>
    <s v="photography"/>
    <s v="nature"/>
    <x v="1555"/>
    <d v="2015-09-16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24"/>
    <n v="200"/>
    <n v="250"/>
    <s v="photography"/>
    <s v="nature"/>
    <x v="1556"/>
    <d v="2016-07-03T03:40:24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24"/>
    <n v="120"/>
    <n v="3000"/>
    <s v="photography"/>
    <s v="nature"/>
    <x v="1557"/>
    <d v="2014-09-19T15:40:33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24"/>
    <n v="400"/>
    <n v="1000"/>
    <s v="photography"/>
    <s v="nature"/>
    <x v="1558"/>
    <d v="2015-08-27T12:12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24"/>
    <n v="20"/>
    <n v="3000"/>
    <s v="photography"/>
    <s v="nature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24"/>
    <n v="120"/>
    <n v="750"/>
    <s v="photography"/>
    <s v="nature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25"/>
    <n v="30"/>
    <n v="3000"/>
    <s v="publishing"/>
    <s v="art books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25"/>
    <n v="75"/>
    <n v="0"/>
    <s v="publishing"/>
    <s v="art books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25"/>
    <n v="50"/>
    <n v="1500"/>
    <s v="publishing"/>
    <s v="art books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25"/>
    <n v="30"/>
    <n v="3000"/>
    <s v="publishing"/>
    <s v="art books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25"/>
    <n v="75"/>
    <n v="2994"/>
    <s v="publishing"/>
    <s v="art books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25"/>
    <n v="10"/>
    <n v="50.73"/>
    <s v="publishing"/>
    <s v="art books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25"/>
    <n v="35"/>
    <n v="230"/>
    <s v="publishing"/>
    <s v="art books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25"/>
    <n v="12"/>
    <n v="135.05000000000001"/>
    <s v="publishing"/>
    <s v="art books"/>
    <x v="1568"/>
    <d v="2014-12-23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25"/>
    <n v="10"/>
    <n v="0"/>
    <s v="publishing"/>
    <s v="art books"/>
    <x v="1569"/>
    <d v="2013-05-24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25"/>
    <n v="49"/>
    <n v="56.92"/>
    <s v="publishing"/>
    <s v="art books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25"/>
    <n v="24"/>
    <n v="738.5"/>
    <s v="publishing"/>
    <s v="art books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25"/>
    <n v="118"/>
    <n v="982"/>
    <s v="publishing"/>
    <s v="art books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25"/>
    <n v="33"/>
    <n v="981.67"/>
    <s v="publishing"/>
    <s v="art books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25"/>
    <n v="29"/>
    <n v="489.17"/>
    <s v="publishing"/>
    <s v="art books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25"/>
    <n v="29"/>
    <n v="83.77"/>
    <s v="publishing"/>
    <s v="art books"/>
    <x v="1575"/>
    <d v="2014-07-08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25"/>
    <n v="59"/>
    <n v="293.07"/>
    <s v="publishing"/>
    <s v="art books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25"/>
    <n v="29"/>
    <n v="1465"/>
    <s v="publishing"/>
    <s v="art books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25"/>
    <n v="154"/>
    <n v="732.25"/>
    <s v="publishing"/>
    <s v="art books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25"/>
    <n v="88"/>
    <n v="1462.5"/>
    <s v="publishing"/>
    <s v="art books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25"/>
    <n v="167"/>
    <n v="0"/>
    <s v="publishing"/>
    <s v="art books"/>
    <x v="1580"/>
    <d v="2012-05-20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26"/>
    <n v="291"/>
    <n v="2908"/>
    <s v="photography"/>
    <s v="places"/>
    <x v="1581"/>
    <d v="2015-12-18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26"/>
    <n v="289"/>
    <n v="963"/>
    <s v="photography"/>
    <s v="places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26"/>
    <n v="14"/>
    <n v="2885"/>
    <s v="photography"/>
    <s v="places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26"/>
    <n v="240"/>
    <n v="0"/>
    <s v="photography"/>
    <s v="places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26"/>
    <n v="144"/>
    <n v="239.92"/>
    <s v="photography"/>
    <s v="places"/>
    <x v="1585"/>
    <d v="2016-12-24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26"/>
    <n v="192"/>
    <n v="0"/>
    <s v="photography"/>
    <s v="places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26"/>
    <n v="38"/>
    <n v="2871"/>
    <s v="photography"/>
    <s v="places"/>
    <x v="1587"/>
    <d v="2014-12-12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26"/>
    <n v="556"/>
    <n v="0"/>
    <s v="photography"/>
    <s v="places"/>
    <x v="1588"/>
    <d v="2015-01-30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26"/>
    <n v="239"/>
    <n v="0"/>
    <s v="photography"/>
    <s v="places"/>
    <x v="1589"/>
    <d v="2015-10-08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26"/>
    <n v="5"/>
    <n v="1432"/>
    <s v="photography"/>
    <s v="places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26"/>
    <n v="20"/>
    <n v="31.05"/>
    <s v="photography"/>
    <s v="places"/>
    <x v="1591"/>
    <d v="2016-04-02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26"/>
    <n v="11424"/>
    <n v="0"/>
    <s v="photography"/>
    <s v="places"/>
    <x v="1592"/>
    <d v="2015-03-27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26"/>
    <n v="13"/>
    <n v="947.33"/>
    <s v="photography"/>
    <s v="places"/>
    <x v="1593"/>
    <d v="2015-02-27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26"/>
    <n v="284"/>
    <n v="284.2"/>
    <s v="photography"/>
    <s v="places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26"/>
    <n v="3"/>
    <n v="405.86"/>
    <s v="photography"/>
    <s v="places"/>
    <x v="1595"/>
    <d v="2014-06-17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26"/>
    <n v="87"/>
    <n v="945.33"/>
    <s v="photography"/>
    <s v="places"/>
    <x v="1596"/>
    <d v="2014-12-12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26"/>
    <n v="19"/>
    <n v="0"/>
    <s v="photography"/>
    <s v="places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26"/>
    <n v="354"/>
    <n v="2833"/>
    <s v="photography"/>
    <s v="places"/>
    <x v="1598"/>
    <d v="2015-07-25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26"/>
    <n v="566"/>
    <n v="0"/>
    <s v="photography"/>
    <s v="places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26"/>
    <n v="57"/>
    <n v="314.05"/>
    <s v="photography"/>
    <s v="places"/>
    <x v="1600"/>
    <d v="2014-07-14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11"/>
    <n v="113"/>
    <n v="50.41"/>
    <s v="music"/>
    <s v="rock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11"/>
    <n v="187"/>
    <n v="87.63"/>
    <s v="music"/>
    <s v="rock"/>
    <x v="1602"/>
    <d v="2011-10-13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11"/>
    <n v="140"/>
    <n v="93.47"/>
    <s v="music"/>
    <s v="rock"/>
    <x v="1603"/>
    <d v="2012-01-27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11"/>
    <n v="100"/>
    <n v="40"/>
    <s v="music"/>
    <s v="rock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11"/>
    <n v="47"/>
    <n v="63.64"/>
    <s v="music"/>
    <s v="rock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11"/>
    <n v="35"/>
    <n v="30.38"/>
    <s v="music"/>
    <s v="rock"/>
    <x v="1606"/>
    <d v="2011-03-23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11"/>
    <n v="28"/>
    <n v="13.6"/>
    <s v="music"/>
    <s v="rock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11"/>
    <n v="230"/>
    <n v="119.78"/>
    <s v="music"/>
    <s v="rock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11"/>
    <n v="183"/>
    <n v="687.75"/>
    <s v="music"/>
    <s v="rock"/>
    <x v="1609"/>
    <d v="2011-11-01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11"/>
    <n v="138"/>
    <n v="24.55"/>
    <s v="music"/>
    <s v="rock"/>
    <x v="1610"/>
    <d v="2012-12-14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11"/>
    <n v="343"/>
    <n v="101.7"/>
    <s v="music"/>
    <s v="rock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11"/>
    <n v="549"/>
    <n v="249.64"/>
    <s v="music"/>
    <s v="rock"/>
    <x v="1612"/>
    <d v="201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11"/>
    <n v="274"/>
    <n v="105.19"/>
    <s v="music"/>
    <s v="rock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11"/>
    <n v="55"/>
    <n v="35.51"/>
    <s v="music"/>
    <s v="rock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11"/>
    <n v="34"/>
    <n v="20.07"/>
    <s v="music"/>
    <s v="rock"/>
    <x v="1615"/>
    <d v="2011-12-12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11"/>
    <n v="27"/>
    <n v="17.36"/>
    <s v="music"/>
    <s v="rock"/>
    <x v="1616"/>
    <d v="2012-11-21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11"/>
    <n v="39"/>
    <n v="17.25"/>
    <s v="music"/>
    <s v="rock"/>
    <x v="1617"/>
    <d v="2013-10-3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11"/>
    <n v="182"/>
    <n v="100.93"/>
    <s v="music"/>
    <s v="rock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11"/>
    <n v="181"/>
    <n v="118.09"/>
    <s v="music"/>
    <s v="rock"/>
    <x v="1619"/>
    <d v="2014-09-14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11"/>
    <n v="271"/>
    <n v="159.59"/>
    <s v="music"/>
    <s v="rock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11"/>
    <n v="54"/>
    <n v="73.239999999999995"/>
    <s v="music"/>
    <s v="rock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11"/>
    <n v="39"/>
    <n v="41.63"/>
    <s v="music"/>
    <s v="rock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11"/>
    <n v="361"/>
    <n v="150.28"/>
    <s v="music"/>
    <s v="rock"/>
    <x v="1623"/>
    <d v="2013-08-26T16:31:29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11"/>
    <n v="270"/>
    <n v="108"/>
    <s v="music"/>
    <s v="rock"/>
    <x v="1624"/>
    <d v="2013-01-08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11"/>
    <n v="36"/>
    <n v="25.96"/>
    <s v="music"/>
    <s v="rock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11"/>
    <n v="34"/>
    <n v="25"/>
    <s v="music"/>
    <s v="rock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11"/>
    <n v="135"/>
    <n v="70.87"/>
    <s v="music"/>
    <s v="rock"/>
    <x v="1627"/>
    <d v="2012-11-25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11"/>
    <n v="67"/>
    <n v="30.57"/>
    <s v="music"/>
    <s v="rock"/>
    <x v="1628"/>
    <d v="2014-06-16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11"/>
    <n v="45"/>
    <n v="32.79"/>
    <s v="music"/>
    <s v="rock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11"/>
    <n v="67"/>
    <n v="21.28"/>
    <s v="music"/>
    <s v="rock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11"/>
    <n v="27"/>
    <n v="20.16"/>
    <s v="music"/>
    <s v="rock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11"/>
    <n v="67"/>
    <n v="56.81"/>
    <s v="music"/>
    <s v="rock"/>
    <x v="1632"/>
    <d v="2011-09-23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11"/>
    <n v="27"/>
    <n v="46.03"/>
    <s v="music"/>
    <s v="rock"/>
    <x v="1633"/>
    <d v="2012-01-15T05:00:00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11"/>
    <n v="133"/>
    <n v="83.41"/>
    <s v="music"/>
    <s v="rock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11"/>
    <n v="133"/>
    <n v="71.97"/>
    <s v="music"/>
    <s v="rock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11"/>
    <n v="59"/>
    <n v="30.47"/>
    <s v="music"/>
    <s v="rock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11"/>
    <n v="530"/>
    <n v="176.67"/>
    <s v="music"/>
    <s v="rock"/>
    <x v="1637"/>
    <d v="2009-12-30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11"/>
    <n v="265"/>
    <n v="98.02"/>
    <s v="music"/>
    <s v="rock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11"/>
    <n v="146"/>
    <n v="138.74"/>
    <s v="music"/>
    <s v="rock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11"/>
    <n v="659"/>
    <n v="155"/>
    <s v="music"/>
    <s v="rock"/>
    <x v="1640"/>
    <d v="2010-08-02T01:59:00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27"/>
    <n v="105"/>
    <n v="101.15"/>
    <s v="music"/>
    <s v="pop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27"/>
    <n v="219"/>
    <n v="93.93"/>
    <s v="music"/>
    <s v="pop"/>
    <x v="1642"/>
    <d v="2011-06-13T00:35:27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27"/>
    <n v="53"/>
    <n v="71.08"/>
    <s v="music"/>
    <s v="pop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27"/>
    <n v="26"/>
    <n v="20.47"/>
    <s v="music"/>
    <s v="pop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27"/>
    <n v="52"/>
    <n v="261.8"/>
    <s v="music"/>
    <s v="pop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27"/>
    <n v="131"/>
    <n v="31.52"/>
    <s v="music"/>
    <s v="pop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27"/>
    <n v="52"/>
    <n v="56.85"/>
    <s v="music"/>
    <s v="pop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27"/>
    <n v="113"/>
    <n v="28.99"/>
    <s v="music"/>
    <s v="pop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27"/>
    <n v="69"/>
    <n v="32.200000000000003"/>
    <s v="music"/>
    <s v="pop"/>
    <x v="1649"/>
    <d v="2014-05-22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27"/>
    <n v="130"/>
    <n v="81.5"/>
    <s v="music"/>
    <s v="pop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27"/>
    <n v="130"/>
    <n v="130.35"/>
    <s v="music"/>
    <s v="pop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27"/>
    <n v="58"/>
    <n v="37.229999999999997"/>
    <s v="music"/>
    <s v="pop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27"/>
    <n v="52"/>
    <n v="15.51"/>
    <s v="music"/>
    <s v="pop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27"/>
    <n v="236"/>
    <n v="76.47"/>
    <s v="music"/>
    <s v="pop"/>
    <x v="1654"/>
    <d v="2012-04-17T21:22:40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27"/>
    <n v="173"/>
    <n v="54.17"/>
    <s v="music"/>
    <s v="pop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27"/>
    <n v="35"/>
    <n v="54.17"/>
    <s v="music"/>
    <s v="pop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27"/>
    <n v="10"/>
    <n v="11.76"/>
    <s v="music"/>
    <s v="pop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27"/>
    <n v="43"/>
    <n v="24.26"/>
    <s v="music"/>
    <s v="pop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27"/>
    <n v="519"/>
    <n v="57.64"/>
    <s v="music"/>
    <s v="pop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27"/>
    <n v="3231"/>
    <n v="71.81"/>
    <s v="music"/>
    <s v="pop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27"/>
    <n v="33"/>
    <n v="25.59"/>
    <s v="music"/>
    <s v="pop"/>
    <x v="1661"/>
    <d v="2016-01-16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27"/>
    <n v="32"/>
    <n v="41.61"/>
    <s v="music"/>
    <s v="pop"/>
    <x v="1662"/>
    <d v="2011-12-30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27"/>
    <n v="258"/>
    <n v="80.5"/>
    <s v="music"/>
    <s v="pop"/>
    <x v="1663"/>
    <d v="2015-01-3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27"/>
    <n v="103"/>
    <n v="28.93"/>
    <s v="music"/>
    <s v="pop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27"/>
    <n v="73"/>
    <n v="27.62"/>
    <s v="music"/>
    <s v="pop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27"/>
    <n v="103"/>
    <n v="26.21"/>
    <s v="music"/>
    <s v="pop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27"/>
    <n v="75"/>
    <n v="31.28"/>
    <s v="music"/>
    <s v="pop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27"/>
    <n v="32"/>
    <n v="22.11"/>
    <s v="music"/>
    <s v="pop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27"/>
    <n v="128"/>
    <n v="49.33"/>
    <s v="music"/>
    <s v="pop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27"/>
    <n v="256"/>
    <n v="111.3"/>
    <s v="music"/>
    <s v="pop"/>
    <x v="1670"/>
    <d v="2010-07-04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27"/>
    <n v="128"/>
    <n v="33.25"/>
    <s v="music"/>
    <s v="pop"/>
    <x v="1671"/>
    <d v="2016-07-3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27"/>
    <n v="151"/>
    <n v="52.24"/>
    <s v="music"/>
    <s v="pop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27"/>
    <n v="122"/>
    <n v="43.39"/>
    <s v="music"/>
    <s v="pop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27"/>
    <n v="51"/>
    <n v="22.61"/>
    <s v="music"/>
    <s v="pop"/>
    <x v="1674"/>
    <d v="2016-08-17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27"/>
    <n v="256"/>
    <n v="75.150000000000006"/>
    <s v="music"/>
    <s v="pop"/>
    <x v="1675"/>
    <d v="2011-10-15T22:03:00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27"/>
    <n v="85"/>
    <n v="60.71"/>
    <s v="music"/>
    <s v="pop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27"/>
    <n v="43"/>
    <n v="60.71"/>
    <s v="music"/>
    <s v="pop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27"/>
    <n v="170"/>
    <n v="52.04"/>
    <s v="music"/>
    <s v="pop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27"/>
    <n v="127"/>
    <n v="45.52"/>
    <s v="music"/>
    <s v="pop"/>
    <x v="1679"/>
    <d v="2011-07-21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27"/>
    <n v="255"/>
    <n v="101.91"/>
    <s v="music"/>
    <s v="pop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28"/>
    <n v="4"/>
    <n v="2.88"/>
    <s v="music"/>
    <s v="faith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28"/>
    <n v="42"/>
    <n v="0"/>
    <s v="music"/>
    <s v="faith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28"/>
    <n v="72"/>
    <n v="253.7"/>
    <s v="music"/>
    <s v="faith"/>
    <x v="1683"/>
    <d v="2017-04-06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28"/>
    <n v="32"/>
    <n v="25.1"/>
    <s v="music"/>
    <s v="faith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28"/>
    <n v="724"/>
    <n v="169"/>
    <s v="music"/>
    <s v="faith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28"/>
    <n v="51"/>
    <n v="2532"/>
    <s v="music"/>
    <s v="faith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28"/>
    <n v="25"/>
    <n v="64.77"/>
    <s v="music"/>
    <s v="faith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28"/>
    <n v="63"/>
    <n v="360.71"/>
    <s v="music"/>
    <s v="faith"/>
    <x v="1688"/>
    <d v="2017-04-08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28"/>
    <n v="105"/>
    <n v="180.29"/>
    <s v="music"/>
    <s v="faith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28"/>
    <n v="101"/>
    <n v="229.18"/>
    <s v="music"/>
    <s v="faith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28"/>
    <n v="8"/>
    <n v="66.34"/>
    <s v="music"/>
    <s v="faith"/>
    <x v="1691"/>
    <d v="2017-04-02T01:00:0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28"/>
    <n v="50"/>
    <n v="168"/>
    <s v="music"/>
    <s v="faith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28"/>
    <n v="84"/>
    <n v="315"/>
    <s v="music"/>
    <s v="faith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28"/>
    <n v="25"/>
    <n v="2512"/>
    <s v="music"/>
    <s v="faith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28"/>
    <n v="21"/>
    <n v="109.18"/>
    <s v="music"/>
    <s v="faith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28"/>
    <n v="1"/>
    <n v="0"/>
    <s v="music"/>
    <s v="faith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28"/>
    <n v="20"/>
    <n v="113.91"/>
    <s v="music"/>
    <s v="faith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28"/>
    <n v="2"/>
    <n v="0"/>
    <s v="music"/>
    <s v="faith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28"/>
    <n v="49"/>
    <n v="625.75"/>
    <s v="music"/>
    <s v="faith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28"/>
    <n v="13"/>
    <n v="31.68"/>
    <s v="music"/>
    <s v="faith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28"/>
    <n v="50"/>
    <n v="1250.5"/>
    <s v="music"/>
    <s v="faith"/>
    <x v="1701"/>
    <d v="2015-01-14T15:56:45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28"/>
    <n v="15"/>
    <n v="2501"/>
    <s v="music"/>
    <s v="faith"/>
    <x v="1702"/>
    <d v="2015-03-29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28"/>
    <n v="50"/>
    <n v="1250.1300000000001"/>
    <s v="music"/>
    <s v="faith"/>
    <x v="1703"/>
    <d v="2015-08-30T06:45:37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28"/>
    <n v="125"/>
    <n v="227.27"/>
    <s v="music"/>
    <s v="faith"/>
    <x v="1704"/>
    <d v="2015-02-15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28"/>
    <n v="125"/>
    <n v="0"/>
    <s v="music"/>
    <s v="faith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28"/>
    <n v="45"/>
    <n v="0"/>
    <s v="music"/>
    <s v="faith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28"/>
    <n v="50"/>
    <n v="277.77999999999997"/>
    <s v="music"/>
    <s v="faith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28"/>
    <n v="36"/>
    <n v="0"/>
    <s v="music"/>
    <s v="faith"/>
    <x v="1708"/>
    <d v="2016-04-30T20:48:26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28"/>
    <n v="143"/>
    <n v="625"/>
    <s v="music"/>
    <s v="faith"/>
    <x v="1709"/>
    <d v="2014-08-30T19:39:00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28"/>
    <n v="50"/>
    <n v="2500"/>
    <s v="music"/>
    <s v="faith"/>
    <x v="1710"/>
    <d v="2016-01-17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28"/>
    <n v="25"/>
    <n v="1250"/>
    <s v="music"/>
    <s v="faith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28"/>
    <n v="50"/>
    <n v="0"/>
    <s v="music"/>
    <s v="faith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28"/>
    <n v="83"/>
    <n v="2485"/>
    <s v="music"/>
    <s v="faith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28"/>
    <n v="10"/>
    <n v="146.12"/>
    <s v="music"/>
    <s v="faith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28"/>
    <n v="50"/>
    <n v="1242"/>
    <s v="music"/>
    <s v="faith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28"/>
    <n v="124"/>
    <n v="825.33"/>
    <s v="music"/>
    <s v="faith"/>
    <x v="1716"/>
    <d v="2016-12-08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28"/>
    <n v="76"/>
    <n v="60.2"/>
    <s v="music"/>
    <s v="faith"/>
    <x v="1717"/>
    <d v="2016-04-20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28"/>
    <n v="7"/>
    <n v="1228.33"/>
    <s v="music"/>
    <s v="faith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28"/>
    <n v="61"/>
    <n v="817"/>
    <s v="music"/>
    <s v="faith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28"/>
    <n v="61"/>
    <n v="305.63"/>
    <s v="music"/>
    <s v="faith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28"/>
    <n v="48"/>
    <n v="0"/>
    <s v="music"/>
    <s v="faith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28"/>
    <n v="84"/>
    <n v="2412.02"/>
    <s v="music"/>
    <s v="faith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28"/>
    <n v="24"/>
    <n v="803.33"/>
    <s v="music"/>
    <s v="faith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28"/>
    <n v="40"/>
    <n v="601.25"/>
    <s v="music"/>
    <s v="faith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28"/>
    <n v="44"/>
    <n v="267.22000000000003"/>
    <s v="music"/>
    <s v="faith"/>
    <x v="1725"/>
    <d v="2014-08-23T23:14:09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28"/>
    <n v="37"/>
    <n v="150.31"/>
    <s v="music"/>
    <s v="faith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28"/>
    <n v="80"/>
    <n v="2400"/>
    <s v="music"/>
    <s v="faith"/>
    <x v="1727"/>
    <d v="2015-04-04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28"/>
    <n v="192"/>
    <n v="342.86"/>
    <s v="music"/>
    <s v="faith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28"/>
    <n v="24"/>
    <n v="0"/>
    <s v="music"/>
    <s v="faith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28"/>
    <n v="80"/>
    <n v="0"/>
    <s v="music"/>
    <s v="faith"/>
    <x v="1730"/>
    <d v="2015-10-24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28"/>
    <n v="239"/>
    <n v="0"/>
    <s v="music"/>
    <s v="faith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28"/>
    <n v="60"/>
    <n v="0"/>
    <s v="music"/>
    <s v="faith"/>
    <x v="1732"/>
    <d v="2016-01-15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28"/>
    <n v="24"/>
    <n v="0"/>
    <s v="music"/>
    <s v="faith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28"/>
    <n v="53"/>
    <n v="2370"/>
    <s v="music"/>
    <s v="faith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28"/>
    <n v="237"/>
    <n v="1185"/>
    <s v="music"/>
    <s v="faith"/>
    <x v="1735"/>
    <d v="2016-08-06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28"/>
    <n v="79"/>
    <n v="2366"/>
    <s v="music"/>
    <s v="faith"/>
    <x v="1736"/>
    <d v="2015-11-07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28"/>
    <n v="59"/>
    <n v="157.53"/>
    <s v="music"/>
    <s v="faith"/>
    <x v="1737"/>
    <d v="2015-07-19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28"/>
    <n v="47"/>
    <n v="2361"/>
    <s v="music"/>
    <s v="faith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28"/>
    <n v="236"/>
    <n v="2360.3200000000002"/>
    <s v="music"/>
    <s v="faith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28"/>
    <n v="79"/>
    <n v="0"/>
    <s v="music"/>
    <s v="faith"/>
    <x v="1740"/>
    <d v="2015-07-15T19:37:02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20"/>
    <n v="196"/>
    <n v="45.29"/>
    <s v="photography"/>
    <s v="photobooks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20"/>
    <n v="118"/>
    <n v="69.260000000000005"/>
    <s v="photography"/>
    <s v="photobooks"/>
    <x v="1742"/>
    <d v="201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20"/>
    <n v="39"/>
    <n v="35.15"/>
    <s v="photography"/>
    <s v="photobooks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20"/>
    <n v="43"/>
    <n v="33.5"/>
    <s v="photography"/>
    <s v="photobooks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20"/>
    <n v="33"/>
    <n v="26.29"/>
    <s v="photography"/>
    <s v="photobooks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20"/>
    <n v="16"/>
    <n v="21.87"/>
    <s v="photography"/>
    <s v="photobooks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20"/>
    <n v="26"/>
    <n v="14.69"/>
    <s v="photography"/>
    <s v="photobooks"/>
    <x v="1747"/>
    <d v="2015-11-12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20"/>
    <n v="5"/>
    <n v="12.9"/>
    <s v="photography"/>
    <s v="photobooks"/>
    <x v="1748"/>
    <d v="2015-09-01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20"/>
    <n v="23"/>
    <n v="17.809999999999999"/>
    <s v="photography"/>
    <s v="photobooks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20"/>
    <n v="47"/>
    <n v="18.649999999999999"/>
    <s v="photography"/>
    <s v="photobooks"/>
    <x v="1750"/>
    <d v="2016-04-18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20"/>
    <n v="23"/>
    <n v="38.11"/>
    <s v="photography"/>
    <s v="photobooks"/>
    <x v="1751"/>
    <d v="2015-03-18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20"/>
    <n v="194"/>
    <n v="25.83"/>
    <s v="photography"/>
    <s v="photobooks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20"/>
    <n v="15"/>
    <n v="66.31"/>
    <s v="photography"/>
    <s v="photobooks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20"/>
    <n v="27"/>
    <n v="25.77"/>
    <s v="photography"/>
    <s v="photobooks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20"/>
    <n v="9244"/>
    <n v="577.75"/>
    <s v="photography"/>
    <s v="photobooks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20"/>
    <n v="42"/>
    <n v="19.21"/>
    <s v="photography"/>
    <s v="photobooks"/>
    <x v="1756"/>
    <d v="2016-08-28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20"/>
    <n v="46"/>
    <n v="164.29"/>
    <s v="photography"/>
    <s v="photobooks"/>
    <x v="1757"/>
    <d v="201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20"/>
    <n v="230"/>
    <n v="85.19"/>
    <s v="photography"/>
    <s v="photobooks"/>
    <x v="1758"/>
    <d v="2016-07-13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20"/>
    <n v="46"/>
    <n v="46.92"/>
    <s v="photography"/>
    <s v="photobooks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20"/>
    <n v="46"/>
    <n v="22.53"/>
    <s v="photography"/>
    <s v="photobooks"/>
    <x v="1760"/>
    <d v="2016-02-24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20"/>
    <n v="2296"/>
    <n v="765.33"/>
    <s v="photography"/>
    <s v="photobooks"/>
    <x v="1761"/>
    <d v="2015-09-11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20"/>
    <n v="2291"/>
    <n v="91.64"/>
    <s v="photography"/>
    <s v="photobooks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20"/>
    <n v="19"/>
    <n v="19.41"/>
    <s v="photography"/>
    <s v="photobooks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20"/>
    <n v="21"/>
    <n v="58.64"/>
    <s v="photography"/>
    <s v="photobooks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20"/>
    <n v="18"/>
    <n v="22.19"/>
    <s v="photography"/>
    <s v="photobooks"/>
    <x v="1765"/>
    <d v="2014-08-12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20"/>
    <n v="152"/>
    <n v="0"/>
    <s v="photography"/>
    <s v="photobooks"/>
    <x v="1766"/>
    <d v="2014-08-24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20"/>
    <n v="46"/>
    <n v="58.46"/>
    <s v="photography"/>
    <s v="photobooks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20"/>
    <n v="45"/>
    <n v="151.36000000000001"/>
    <s v="photography"/>
    <s v="photobooks"/>
    <x v="1768"/>
    <d v="2014-09-26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20"/>
    <n v="6"/>
    <n v="102.95"/>
    <s v="photography"/>
    <s v="photobooks"/>
    <x v="1769"/>
    <d v="2015-01-12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20"/>
    <n v="9"/>
    <n v="24.53"/>
    <s v="photography"/>
    <s v="photobooks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20"/>
    <n v="54"/>
    <n v="89.96"/>
    <s v="photography"/>
    <s v="photobooks"/>
    <x v="1771"/>
    <d v="2014-10-22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20"/>
    <n v="41"/>
    <n v="118.16"/>
    <s v="photography"/>
    <s v="photobooks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20"/>
    <n v="7"/>
    <n v="117.42"/>
    <s v="photography"/>
    <s v="photobooks"/>
    <x v="1773"/>
    <d v="2015-01-18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20"/>
    <n v="89"/>
    <n v="171.57"/>
    <s v="photography"/>
    <s v="photobooks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20"/>
    <n v="7"/>
    <n v="17.98"/>
    <s v="photography"/>
    <s v="photobooks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20"/>
    <n v="44"/>
    <n v="555.5"/>
    <s v="photography"/>
    <s v="photobooks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20"/>
    <n v="46"/>
    <n v="222.2"/>
    <s v="photography"/>
    <s v="photobooks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20"/>
    <n v="4"/>
    <n v="147.66999999999999"/>
    <s v="photography"/>
    <s v="photobooks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20"/>
    <n v="20"/>
    <n v="58.16"/>
    <s v="photography"/>
    <s v="photobooks"/>
    <x v="1779"/>
    <d v="2016-09-01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20"/>
    <n v="7"/>
    <n v="14.54"/>
    <s v="photography"/>
    <s v="photobooks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20"/>
    <n v="40"/>
    <n v="91.83"/>
    <s v="photography"/>
    <s v="photobooks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20"/>
    <n v="6"/>
    <n v="28.97"/>
    <s v="photography"/>
    <s v="photobooks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20"/>
    <n v="6"/>
    <n v="11.89"/>
    <s v="photography"/>
    <s v="photobooks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20"/>
    <n v="44"/>
    <n v="66.61"/>
    <s v="photography"/>
    <s v="photobooks"/>
    <x v="1784"/>
    <d v="2015-01-30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20"/>
    <n v="9"/>
    <n v="20.329999999999998"/>
    <s v="photography"/>
    <s v="photobooks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20"/>
    <n v="116"/>
    <n v="75.69"/>
    <s v="photography"/>
    <s v="photobooks"/>
    <x v="1786"/>
    <d v="2014-12-14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20"/>
    <n v="22"/>
    <n v="91.38"/>
    <s v="photography"/>
    <s v="photobooks"/>
    <x v="1787"/>
    <d v="2015-04-03T14:43:57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20"/>
    <n v="40"/>
    <n v="547.75"/>
    <s v="photography"/>
    <s v="photobooks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20"/>
    <n v="27"/>
    <n v="547.75"/>
    <s v="photography"/>
    <s v="photobooks"/>
    <x v="1789"/>
    <d v="2015-01-11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20"/>
    <n v="7"/>
    <n v="145.47"/>
    <s v="photography"/>
    <s v="photobooks"/>
    <x v="1790"/>
    <d v="2015-02-04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20"/>
    <n v="73"/>
    <n v="545.5"/>
    <s v="photography"/>
    <s v="photobooks"/>
    <x v="1791"/>
    <d v="2015-01-28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20"/>
    <n v="9"/>
    <n v="15.68"/>
    <s v="photography"/>
    <s v="photobooks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20"/>
    <n v="73"/>
    <n v="1087.5"/>
    <s v="photography"/>
    <s v="photobooks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20"/>
    <n v="24"/>
    <n v="120.61"/>
    <s v="photography"/>
    <s v="photobooks"/>
    <x v="1794"/>
    <d v="2015-02-10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20"/>
    <n v="8"/>
    <n v="26.68"/>
    <s v="photography"/>
    <s v="photobooks"/>
    <x v="1795"/>
    <d v="2016-10-13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20"/>
    <n v="11"/>
    <n v="25.12"/>
    <s v="photography"/>
    <s v="photobooks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20"/>
    <n v="22"/>
    <n v="15.42"/>
    <s v="photography"/>
    <s v="photobooks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20"/>
    <n v="13"/>
    <n v="58.27"/>
    <s v="photography"/>
    <s v="photobooks"/>
    <x v="1798"/>
    <d v="2016-02-03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20"/>
    <n v="54"/>
    <n v="359.17"/>
    <s v="photography"/>
    <s v="photobooks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20"/>
    <n v="5"/>
    <n v="19.07"/>
    <s v="photography"/>
    <s v="photobooks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20"/>
    <n v="13"/>
    <n v="58.16"/>
    <s v="photography"/>
    <s v="photobooks"/>
    <x v="1801"/>
    <d v="2015-12-14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20"/>
    <n v="61"/>
    <n v="119.56"/>
    <s v="photography"/>
    <s v="photobooks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20"/>
    <n v="12"/>
    <n v="28.67"/>
    <s v="photography"/>
    <s v="photobooks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20"/>
    <n v="14"/>
    <n v="41.29"/>
    <s v="photography"/>
    <s v="photobooks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20"/>
    <n v="10"/>
    <n v="17.579999999999998"/>
    <s v="photography"/>
    <s v="photobooks"/>
    <x v="1805"/>
    <d v="2015-10-01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20"/>
    <n v="11"/>
    <n v="268.13"/>
    <s v="photography"/>
    <s v="photobooks"/>
    <x v="1806"/>
    <d v="2014-09-29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20"/>
    <n v="43"/>
    <n v="268.04000000000002"/>
    <s v="photography"/>
    <s v="photobooks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20"/>
    <n v="8"/>
    <n v="22.32"/>
    <s v="photography"/>
    <s v="photobooks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20"/>
    <n v="61"/>
    <n v="238"/>
    <s v="photography"/>
    <s v="photobooks"/>
    <x v="1809"/>
    <d v="2015-02-28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20"/>
    <n v="476"/>
    <n v="1070.5"/>
    <s v="photography"/>
    <s v="photobooks"/>
    <x v="1810"/>
    <d v="2014-08-20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20"/>
    <n v="4"/>
    <n v="82.31"/>
    <s v="photography"/>
    <s v="photobooks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20"/>
    <n v="33"/>
    <n v="93.04"/>
    <s v="photography"/>
    <s v="photobooks"/>
    <x v="1812"/>
    <d v="2016-07-02T07:38:56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20"/>
    <n v="24"/>
    <n v="0"/>
    <s v="photography"/>
    <s v="photobooks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20"/>
    <n v="18"/>
    <n v="15.23"/>
    <s v="photography"/>
    <s v="photobooks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20"/>
    <n v="71"/>
    <n v="0"/>
    <s v="photography"/>
    <s v="photobooks"/>
    <x v="1815"/>
    <d v="2015-06-30T21:45:37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20"/>
    <n v="9"/>
    <n v="355"/>
    <s v="photography"/>
    <s v="photobooks"/>
    <x v="1816"/>
    <d v="2016-07-24T19:00:00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20"/>
    <n v="12"/>
    <n v="21.29"/>
    <s v="photography"/>
    <s v="photobooks"/>
    <x v="1817"/>
    <d v="2017-01-29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20"/>
    <n v="14"/>
    <n v="0"/>
    <s v="photography"/>
    <s v="photobooks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20"/>
    <n v="177"/>
    <n v="530"/>
    <s v="photography"/>
    <s v="photobooks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20"/>
    <n v="8"/>
    <n v="264.38"/>
    <s v="photography"/>
    <s v="photobooks"/>
    <x v="1820"/>
    <d v="2015-03-3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11"/>
    <n v="85"/>
    <n v="37.07"/>
    <s v="music"/>
    <s v="rock"/>
    <x v="1821"/>
    <d v="2012-03-02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11"/>
    <n v="704"/>
    <n v="192.09"/>
    <s v="music"/>
    <s v="rock"/>
    <x v="1822"/>
    <d v="201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11"/>
    <n v="302"/>
    <n v="63.95"/>
    <s v="music"/>
    <s v="rock"/>
    <x v="1823"/>
    <d v="2012-10-23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11"/>
    <n v="70"/>
    <n v="52.75"/>
    <s v="music"/>
    <s v="rock"/>
    <x v="1824"/>
    <d v="201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11"/>
    <n v="105"/>
    <n v="42.14"/>
    <s v="music"/>
    <s v="rock"/>
    <x v="1825"/>
    <d v="2013-07-10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11"/>
    <n v="105"/>
    <n v="55.34"/>
    <s v="music"/>
    <s v="rock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11"/>
    <n v="26"/>
    <n v="21.9"/>
    <s v="music"/>
    <s v="rock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11"/>
    <n v="11"/>
    <n v="43.79"/>
    <s v="music"/>
    <s v="rock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11"/>
    <n v="140"/>
    <n v="63.67"/>
    <s v="music"/>
    <s v="rock"/>
    <x v="1829"/>
    <d v="2011-01-20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11"/>
    <n v="14"/>
    <n v="9.2899999999999991"/>
    <s v="music"/>
    <s v="rock"/>
    <x v="1830"/>
    <d v="2014-02-23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11"/>
    <n v="210"/>
    <n v="150"/>
    <s v="music"/>
    <s v="rock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11"/>
    <n v="600"/>
    <n v="105"/>
    <s v="music"/>
    <s v="rock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11"/>
    <n v="525"/>
    <n v="84"/>
    <s v="music"/>
    <s v="rock"/>
    <x v="1833"/>
    <d v="2013-03-01T07:59:00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11"/>
    <n v="21"/>
    <n v="23.28"/>
    <s v="music"/>
    <s v="rock"/>
    <x v="1834"/>
    <d v="2015-01-23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11"/>
    <n v="419"/>
    <n v="190.45"/>
    <s v="music"/>
    <s v="rock"/>
    <x v="1835"/>
    <d v="2016-03-30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11"/>
    <n v="42"/>
    <n v="38.049999999999997"/>
    <s v="music"/>
    <s v="rock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11"/>
    <n v="348"/>
    <n v="69.569999999999993"/>
    <s v="music"/>
    <s v="rock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11"/>
    <n v="209"/>
    <n v="74.5"/>
    <s v="music"/>
    <s v="rock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11"/>
    <n v="208"/>
    <n v="46.27"/>
    <s v="music"/>
    <s v="rock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11"/>
    <n v="231"/>
    <n v="160"/>
    <s v="music"/>
    <s v="rock"/>
    <x v="1840"/>
    <d v="2013-05-06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11"/>
    <n v="104"/>
    <n v="51.9"/>
    <s v="music"/>
    <s v="rock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11"/>
    <n v="104"/>
    <n v="98.86"/>
    <s v="music"/>
    <s v="rock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11"/>
    <n v="21"/>
    <n v="15.49"/>
    <s v="music"/>
    <s v="rock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11"/>
    <n v="138"/>
    <n v="103.65"/>
    <s v="music"/>
    <s v="rock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11"/>
    <n v="207"/>
    <n v="108.97"/>
    <s v="music"/>
    <s v="rock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11"/>
    <n v="14"/>
    <n v="9.9"/>
    <s v="music"/>
    <s v="rock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11"/>
    <n v="83"/>
    <n v="54.47"/>
    <s v="music"/>
    <s v="rock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11"/>
    <n v="69"/>
    <n v="86.04"/>
    <s v="music"/>
    <s v="rock"/>
    <x v="1848"/>
    <d v="2011-07-30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11"/>
    <n v="688"/>
    <n v="258.13"/>
    <s v="music"/>
    <s v="rock"/>
    <x v="1849"/>
    <d v="2012-10-16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11"/>
    <n v="23"/>
    <n v="11.53"/>
    <s v="music"/>
    <s v="rock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11"/>
    <n v="158"/>
    <n v="79.23"/>
    <s v="music"/>
    <s v="rock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11"/>
    <n v="14"/>
    <n v="15.73"/>
    <s v="music"/>
    <s v="rock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11"/>
    <n v="257"/>
    <n v="147.07"/>
    <s v="music"/>
    <s v="rock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11"/>
    <n v="14"/>
    <n v="11.82"/>
    <s v="music"/>
    <s v="rock"/>
    <x v="1854"/>
    <d v="2013-05-23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11"/>
    <n v="23"/>
    <n v="10.76"/>
    <s v="music"/>
    <s v="rock"/>
    <x v="1855"/>
    <d v="2014-01-05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11"/>
    <n v="103"/>
    <n v="54.08"/>
    <s v="music"/>
    <s v="rock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11"/>
    <n v="68"/>
    <n v="93.32"/>
    <s v="music"/>
    <s v="rock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11"/>
    <n v="37"/>
    <n v="13.78"/>
    <s v="music"/>
    <s v="rock"/>
    <x v="1858"/>
    <d v="2011-12-15T05:48:41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11"/>
    <n v="68"/>
    <n v="36.64"/>
    <s v="music"/>
    <s v="rock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11"/>
    <n v="273"/>
    <n v="107.89"/>
    <s v="music"/>
    <s v="rock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18"/>
    <n v="1"/>
    <n v="0"/>
    <s v="games"/>
    <s v="mobile games"/>
    <x v="1861"/>
    <d v="2015-01-25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18"/>
    <n v="11"/>
    <n v="128.13"/>
    <s v="games"/>
    <s v="mobile games"/>
    <x v="1862"/>
    <d v="2017-03-07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18"/>
    <n v="82"/>
    <n v="1025"/>
    <s v="games"/>
    <s v="mobile games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18"/>
    <n v="31"/>
    <n v="42.65"/>
    <s v="games"/>
    <s v="mobile games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18"/>
    <n v="2"/>
    <n v="1021"/>
    <s v="games"/>
    <s v="mobile games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18"/>
    <n v="8"/>
    <n v="1020.5"/>
    <s v="games"/>
    <s v="mobile games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18"/>
    <n v="10"/>
    <n v="2035.05"/>
    <s v="games"/>
    <s v="mobile games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18"/>
    <n v="8"/>
    <n v="119.71"/>
    <s v="games"/>
    <s v="mobile games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18"/>
    <n v="20"/>
    <n v="0"/>
    <s v="games"/>
    <s v="mobile games"/>
    <x v="1869"/>
    <d v="201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18"/>
    <n v="58"/>
    <n v="184.82"/>
    <s v="games"/>
    <s v="mobile games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18"/>
    <n v="31"/>
    <n v="21.38"/>
    <s v="games"/>
    <s v="mobile games"/>
    <x v="1871"/>
    <d v="2014-11-19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18"/>
    <n v="10"/>
    <n v="156.15"/>
    <s v="games"/>
    <s v="mobile games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18"/>
    <n v="25"/>
    <n v="1015"/>
    <s v="games"/>
    <s v="mobile games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18"/>
    <n v="1"/>
    <n v="1014"/>
    <s v="games"/>
    <s v="mobile games"/>
    <x v="1874"/>
    <d v="2016-06-27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18"/>
    <n v="20"/>
    <n v="675.67"/>
    <s v="games"/>
    <s v="mobile games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18"/>
    <n v="724"/>
    <n v="0"/>
    <s v="games"/>
    <s v="mobile games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18"/>
    <n v="3375"/>
    <n v="0"/>
    <s v="games"/>
    <s v="mobile games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18"/>
    <n v="25"/>
    <n v="0"/>
    <s v="games"/>
    <s v="mobile games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18"/>
    <n v="41"/>
    <n v="1012.5"/>
    <s v="games"/>
    <s v="mobile games"/>
    <x v="1879"/>
    <d v="2016-03-13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18"/>
    <n v="41"/>
    <n v="84.38"/>
    <s v="games"/>
    <s v="mobile games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14"/>
    <n v="101"/>
    <n v="28.86"/>
    <s v="music"/>
    <s v="indie rock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14"/>
    <n v="60"/>
    <n v="24.94"/>
    <s v="music"/>
    <s v="indie rock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14"/>
    <n v="202"/>
    <n v="63.13"/>
    <s v="music"/>
    <s v="indie rock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14"/>
    <n v="202"/>
    <n v="77.69"/>
    <s v="music"/>
    <s v="indie rock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14"/>
    <n v="44"/>
    <n v="19.239999999999998"/>
    <s v="music"/>
    <s v="indie rock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14"/>
    <n v="168"/>
    <n v="69.66"/>
    <s v="music"/>
    <s v="indie rock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14"/>
    <n v="67"/>
    <n v="251.88"/>
    <s v="music"/>
    <s v="indie rock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14"/>
    <n v="81"/>
    <n v="22.64"/>
    <s v="music"/>
    <s v="indie rock"/>
    <x v="1888"/>
    <d v="2010-05-3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14"/>
    <n v="101"/>
    <n v="45.8"/>
    <s v="music"/>
    <s v="indie rock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14"/>
    <n v="17"/>
    <n v="8.19"/>
    <s v="music"/>
    <s v="indie rock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14"/>
    <n v="20"/>
    <n v="16.79"/>
    <s v="music"/>
    <s v="indie rock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14"/>
    <n v="403"/>
    <n v="77.44"/>
    <s v="music"/>
    <s v="indie rock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14"/>
    <n v="80"/>
    <n v="44.67"/>
    <s v="music"/>
    <s v="indie rock"/>
    <x v="1893"/>
    <d v="2011-04-15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14"/>
    <n v="201"/>
    <n v="100.5"/>
    <s v="music"/>
    <s v="indie rock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14"/>
    <n v="22"/>
    <n v="42.7"/>
    <s v="music"/>
    <s v="indie rock"/>
    <x v="1895"/>
    <d v="2015-10-19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14"/>
    <n v="445"/>
    <n v="154.22999999999999"/>
    <s v="music"/>
    <s v="indie rock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14"/>
    <n v="32"/>
    <n v="10.96"/>
    <s v="music"/>
    <s v="indie rock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14"/>
    <n v="201"/>
    <n v="95.48"/>
    <s v="music"/>
    <s v="indie rock"/>
    <x v="1898"/>
    <d v="2016-01-3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14"/>
    <n v="223"/>
    <n v="47.74"/>
    <s v="music"/>
    <s v="indie rock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14"/>
    <n v="80"/>
    <n v="37.11"/>
    <s v="music"/>
    <s v="indie rock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9"/>
    <n v="2"/>
    <n v="80.16"/>
    <s v="technology"/>
    <s v="gadgets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9"/>
    <n v="200"/>
    <n v="667.41"/>
    <s v="technology"/>
    <s v="gadgets"/>
    <x v="1902"/>
    <d v="2015-03-03T18:57:27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9"/>
    <n v="67"/>
    <n v="48.8"/>
    <s v="technology"/>
    <s v="gadgets"/>
    <x v="1903"/>
    <d v="201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9"/>
    <n v="4"/>
    <n v="1000.5"/>
    <s v="technology"/>
    <s v="gadgets"/>
    <x v="1904"/>
    <d v="2016-01-0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9"/>
    <n v="8"/>
    <n v="500.17"/>
    <s v="technology"/>
    <s v="gadgets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9"/>
    <n v="4"/>
    <n v="20.2"/>
    <s v="technology"/>
    <s v="gadgets"/>
    <x v="1906"/>
    <d v="2016-06-22T16:06:23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9"/>
    <n v="7"/>
    <n v="500"/>
    <s v="technology"/>
    <s v="gadgets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9"/>
    <n v="8"/>
    <n v="500"/>
    <s v="technology"/>
    <s v="gadgets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9"/>
    <n v="6"/>
    <n v="52.63"/>
    <s v="technology"/>
    <s v="gadgets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9"/>
    <n v="2"/>
    <n v="7.02"/>
    <s v="technology"/>
    <s v="gadgets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9"/>
    <n v="5"/>
    <n v="2000"/>
    <s v="technology"/>
    <s v="gadgets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9"/>
    <n v="40"/>
    <n v="47.62"/>
    <s v="technology"/>
    <s v="gadgets"/>
    <x v="1912"/>
    <d v="2015-06-03T05:26:00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9"/>
    <n v="4"/>
    <n v="76.92"/>
    <s v="technology"/>
    <s v="gadgets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9"/>
    <n v="300"/>
    <n v="1000"/>
    <s v="technology"/>
    <s v="gadgets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9"/>
    <n v="400"/>
    <n v="500"/>
    <s v="technology"/>
    <s v="gadgets"/>
    <x v="1915"/>
    <d v="2014-09-01T01:10: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9"/>
    <n v="10"/>
    <n v="333.33"/>
    <s v="technology"/>
    <s v="gadgets"/>
    <x v="1916"/>
    <d v="2016-11-06T18:12:5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9"/>
    <n v="1"/>
    <n v="28.57"/>
    <s v="technology"/>
    <s v="gadgets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9"/>
    <n v="8"/>
    <n v="222.22"/>
    <s v="technology"/>
    <s v="gadgets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9"/>
    <n v="399"/>
    <n v="249.13"/>
    <s v="technology"/>
    <s v="gadgets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9"/>
    <n v="20"/>
    <n v="18.93"/>
    <s v="technology"/>
    <s v="gadgets"/>
    <x v="1920"/>
    <d v="2015-10-20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14"/>
    <n v="132"/>
    <n v="52.16"/>
    <s v="music"/>
    <s v="indie rock"/>
    <x v="1921"/>
    <d v="2012-07-13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14"/>
    <n v="98"/>
    <n v="30.75"/>
    <s v="music"/>
    <s v="indie rock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14"/>
    <n v="1574"/>
    <n v="151.31"/>
    <s v="music"/>
    <s v="indie rock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14"/>
    <n v="65"/>
    <n v="59.24"/>
    <s v="music"/>
    <s v="indie rock"/>
    <x v="1924"/>
    <d v="2014-01-14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14"/>
    <n v="130"/>
    <n v="37.5"/>
    <s v="music"/>
    <s v="indie rock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14"/>
    <n v="129"/>
    <n v="18.14"/>
    <s v="music"/>
    <s v="indie rock"/>
    <x v="1926"/>
    <d v="2010-11-01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14"/>
    <n v="323"/>
    <n v="176.36"/>
    <s v="music"/>
    <s v="indie rock"/>
    <x v="1927"/>
    <d v="2012-03-07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14"/>
    <n v="76"/>
    <n v="56.97"/>
    <s v="music"/>
    <s v="indie rock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14"/>
    <n v="60"/>
    <n v="25.6"/>
    <s v="music"/>
    <s v="indie rock"/>
    <x v="1929"/>
    <d v="2011-07-04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14"/>
    <n v="192"/>
    <n v="73.849999999999994"/>
    <s v="music"/>
    <s v="indie rock"/>
    <x v="1930"/>
    <d v="2013-07-06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14"/>
    <n v="96"/>
    <n v="38.36"/>
    <s v="music"/>
    <s v="indie rock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14"/>
    <n v="36"/>
    <n v="23.91"/>
    <s v="music"/>
    <s v="indie rock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14"/>
    <n v="32"/>
    <n v="17.36"/>
    <s v="music"/>
    <s v="indie rock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14"/>
    <n v="38"/>
    <n v="24.78"/>
    <s v="music"/>
    <s v="indie rock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14"/>
    <n v="76"/>
    <n v="37.94"/>
    <s v="music"/>
    <s v="indie rock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14"/>
    <n v="25"/>
    <n v="13.02"/>
    <s v="music"/>
    <s v="indie rock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14"/>
    <n v="314"/>
    <n v="64.97"/>
    <s v="music"/>
    <s v="indie rock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14"/>
    <n v="13"/>
    <n v="16.52"/>
    <s v="music"/>
    <s v="indie rock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14"/>
    <n v="19"/>
    <n v="19.55"/>
    <s v="music"/>
    <s v="indie rock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14"/>
    <n v="289"/>
    <n v="60.55"/>
    <s v="music"/>
    <s v="indie rock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30"/>
    <n v="1"/>
    <n v="0.38"/>
    <s v="technology"/>
    <s v="hardware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30"/>
    <n v="31"/>
    <n v="19.75"/>
    <s v="technology"/>
    <s v="hardware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30"/>
    <n v="19"/>
    <n v="0.76"/>
    <s v="technology"/>
    <s v="hardware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30"/>
    <n v="5"/>
    <n v="1.05"/>
    <s v="technology"/>
    <s v="hardware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30"/>
    <n v="2"/>
    <n v="2.75"/>
    <s v="technology"/>
    <s v="hardware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30"/>
    <n v="25"/>
    <n v="26.67"/>
    <s v="technology"/>
    <s v="hardware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30"/>
    <n v="233"/>
    <n v="81.17"/>
    <s v="technology"/>
    <s v="hardware"/>
    <x v="1947"/>
    <d v="2009-11-22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30"/>
    <n v="2"/>
    <n v="0.44"/>
    <s v="technology"/>
    <s v="hardware"/>
    <x v="1948"/>
    <d v="2016-06-05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30"/>
    <n v="4"/>
    <n v="1.97"/>
    <s v="technology"/>
    <s v="hardware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30"/>
    <n v="4"/>
    <n v="0.99"/>
    <s v="technology"/>
    <s v="hardware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30"/>
    <n v="4"/>
    <n v="2.23"/>
    <s v="technology"/>
    <s v="hardware"/>
    <x v="1951"/>
    <d v="2016-11-06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30"/>
    <n v="5"/>
    <n v="2.72"/>
    <s v="technology"/>
    <s v="hardware"/>
    <x v="1952"/>
    <d v="2013-10-15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30"/>
    <n v="12"/>
    <n v="12.52"/>
    <s v="technology"/>
    <s v="hardware"/>
    <x v="1953"/>
    <d v="2012-03-01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30"/>
    <n v="4"/>
    <n v="4.43"/>
    <s v="technology"/>
    <s v="hardware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30"/>
    <n v="4"/>
    <n v="6.33"/>
    <s v="technology"/>
    <s v="hardware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30"/>
    <n v="3"/>
    <n v="5.0199999999999996"/>
    <s v="technology"/>
    <s v="hardware"/>
    <x v="1956"/>
    <d v="2015-04-17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30"/>
    <n v="6"/>
    <n v="2.77"/>
    <s v="technology"/>
    <s v="hardware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30"/>
    <n v="26"/>
    <n v="1.35"/>
    <s v="technology"/>
    <s v="hardware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30"/>
    <n v="18"/>
    <n v="4.3099999999999996"/>
    <s v="technology"/>
    <s v="hardware"/>
    <x v="1959"/>
    <d v="2014-09-30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30"/>
    <n v="3"/>
    <n v="55.33"/>
    <s v="technology"/>
    <s v="hardware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30"/>
    <n v="18"/>
    <n v="1.1200000000000001"/>
    <s v="technology"/>
    <s v="hardware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30"/>
    <n v="18"/>
    <n v="5.95"/>
    <s v="technology"/>
    <s v="hardware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30"/>
    <n v="10"/>
    <n v="8.8800000000000008"/>
    <s v="technology"/>
    <s v="hardware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30"/>
    <n v="2"/>
    <n v="1.41"/>
    <s v="technology"/>
    <s v="hardware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30"/>
    <n v="36"/>
    <n v="17.52"/>
    <s v="technology"/>
    <s v="hardware"/>
    <x v="1965"/>
    <d v="2012-01-11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30"/>
    <n v="2"/>
    <n v="1.19"/>
    <s v="technology"/>
    <s v="hardware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30"/>
    <n v="9"/>
    <n v="4.4400000000000004"/>
    <s v="technology"/>
    <s v="hardware"/>
    <x v="1967"/>
    <d v="2014-04-30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30"/>
    <n v="4"/>
    <n v="3.53"/>
    <s v="technology"/>
    <s v="hardware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30"/>
    <n v="9"/>
    <n v="0.95"/>
    <s v="technology"/>
    <s v="hardware"/>
    <x v="1969"/>
    <d v="2016-08-04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30"/>
    <n v="36"/>
    <n v="2.5499999999999998"/>
    <s v="technology"/>
    <s v="hardware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30"/>
    <n v="0"/>
    <n v="0.46"/>
    <s v="technology"/>
    <s v="hardware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30"/>
    <n v="71"/>
    <n v="7.5"/>
    <s v="technology"/>
    <s v="hardware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30"/>
    <n v="1"/>
    <n v="0.87"/>
    <s v="technology"/>
    <s v="hardware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30"/>
    <n v="9"/>
    <n v="4.43"/>
    <s v="technology"/>
    <s v="hardware"/>
    <x v="1974"/>
    <d v="2013-08-18T08:01:09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30"/>
    <n v="11"/>
    <n v="7.02"/>
    <s v="technology"/>
    <s v="hardware"/>
    <x v="1975"/>
    <d v="2013-03-09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30"/>
    <n v="44"/>
    <n v="3.75"/>
    <s v="technology"/>
    <s v="hardware"/>
    <x v="1976"/>
    <d v="2013-07-12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30"/>
    <n v="4"/>
    <n v="2.16"/>
    <s v="technology"/>
    <s v="hardware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30"/>
    <n v="4"/>
    <n v="4.57"/>
    <s v="technology"/>
    <s v="hardware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30"/>
    <n v="1"/>
    <n v="2.1800000000000002"/>
    <s v="technology"/>
    <s v="hardware"/>
    <x v="1979"/>
    <d v="2015-11-18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30"/>
    <n v="4"/>
    <n v="0.91"/>
    <s v="technology"/>
    <s v="hardware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31"/>
    <n v="24"/>
    <n v="147.25"/>
    <s v="photography"/>
    <s v="people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31"/>
    <n v="1"/>
    <n v="0"/>
    <s v="photography"/>
    <s v="people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31"/>
    <n v="5"/>
    <n v="110.13"/>
    <s v="photography"/>
    <s v="people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31"/>
    <n v="12"/>
    <n v="251.14"/>
    <s v="photography"/>
    <s v="people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31"/>
    <n v="110"/>
    <n v="438.75"/>
    <s v="photography"/>
    <s v="people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31"/>
    <n v="88"/>
    <n v="1751"/>
    <s v="photography"/>
    <s v="people"/>
    <x v="1986"/>
    <d v="2016-03-13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31"/>
    <n v="32"/>
    <n v="62.5"/>
    <s v="photography"/>
    <s v="people"/>
    <x v="1987"/>
    <d v="2015-02-28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31"/>
    <n v="29"/>
    <n v="1748"/>
    <s v="photography"/>
    <s v="people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31"/>
    <n v="35"/>
    <n v="1742"/>
    <s v="photography"/>
    <s v="people"/>
    <x v="1989"/>
    <d v="2016-12-10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31"/>
    <n v="58"/>
    <n v="347.8"/>
    <s v="photography"/>
    <s v="people"/>
    <x v="1990"/>
    <d v="2016-02-12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31"/>
    <n v="86"/>
    <n v="576.02"/>
    <s v="photography"/>
    <s v="people"/>
    <x v="1991"/>
    <d v="2015-07-02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31"/>
    <n v="115"/>
    <n v="860"/>
    <s v="photography"/>
    <s v="people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31"/>
    <n v="86"/>
    <n v="0"/>
    <s v="photography"/>
    <s v="people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31"/>
    <n v="53"/>
    <n v="0"/>
    <s v="photography"/>
    <s v="people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31"/>
    <n v="171"/>
    <n v="569"/>
    <s v="photography"/>
    <s v="people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31"/>
    <n v="1"/>
    <n v="0"/>
    <s v="photography"/>
    <s v="people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31"/>
    <n v="26"/>
    <n v="0"/>
    <s v="photography"/>
    <s v="people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31"/>
    <n v="68"/>
    <n v="566.66999999999996"/>
    <s v="photography"/>
    <s v="people"/>
    <x v="1998"/>
    <d v="2014-07-3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31"/>
    <n v="5"/>
    <n v="242.86"/>
    <s v="photography"/>
    <s v="people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31"/>
    <n v="34"/>
    <n v="67.92"/>
    <s v="photography"/>
    <s v="people"/>
    <x v="2000"/>
    <d v="2016-01-05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30"/>
    <n v="3"/>
    <n v="1.04"/>
    <s v="technology"/>
    <s v="hardware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30"/>
    <n v="3"/>
    <n v="1.23"/>
    <s v="technology"/>
    <s v="hardware"/>
    <x v="2002"/>
    <d v="2017-01-22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30"/>
    <n v="338"/>
    <n v="99.47"/>
    <s v="technology"/>
    <s v="hardware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30"/>
    <n v="3"/>
    <n v="4.7699999999999996"/>
    <s v="technology"/>
    <s v="hardware"/>
    <x v="2004"/>
    <d v="2014-07-09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30"/>
    <n v="6"/>
    <n v="8.83"/>
    <s v="technology"/>
    <s v="hardware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30"/>
    <n v="3"/>
    <n v="5.56"/>
    <s v="technology"/>
    <s v="hardware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30"/>
    <n v="17"/>
    <n v="12.31"/>
    <s v="technology"/>
    <s v="hardware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30"/>
    <n v="107"/>
    <n v="40.9"/>
    <s v="technology"/>
    <s v="hardware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30"/>
    <n v="3"/>
    <n v="4.2"/>
    <s v="technology"/>
    <s v="hardware"/>
    <x v="2009"/>
    <d v="2016-11-22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30"/>
    <n v="6"/>
    <n v="0.96"/>
    <s v="technology"/>
    <s v="hardware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30"/>
    <n v="3"/>
    <n v="1.72"/>
    <s v="technology"/>
    <s v="hardware"/>
    <x v="2011"/>
    <d v="2016-01-10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30"/>
    <n v="33"/>
    <n v="9.1"/>
    <s v="technology"/>
    <s v="hardware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30"/>
    <n v="1"/>
    <n v="0.36"/>
    <s v="technology"/>
    <s v="hardware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30"/>
    <n v="6"/>
    <n v="0.06"/>
    <s v="technology"/>
    <s v="hardware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30"/>
    <n v="23"/>
    <n v="10.25"/>
    <s v="technology"/>
    <s v="hardware"/>
    <x v="2015"/>
    <d v="2011-09-08T21:02:43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30"/>
    <n v="17"/>
    <n v="3.47"/>
    <s v="technology"/>
    <s v="hardware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30"/>
    <n v="7"/>
    <n v="3.89"/>
    <s v="technology"/>
    <s v="hardware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30"/>
    <n v="3"/>
    <n v="3.68"/>
    <s v="technology"/>
    <s v="hardware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30"/>
    <n v="4"/>
    <n v="0.93"/>
    <s v="technology"/>
    <s v="hardware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30"/>
    <n v="110"/>
    <n v="13.53"/>
    <s v="technology"/>
    <s v="hardware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30"/>
    <n v="33"/>
    <n v="17.38"/>
    <s v="technology"/>
    <s v="hardware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30"/>
    <n v="2"/>
    <n v="5.08"/>
    <s v="technology"/>
    <s v="hardware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30"/>
    <n v="2"/>
    <n v="4.67"/>
    <s v="technology"/>
    <s v="hardware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30"/>
    <n v="41"/>
    <n v="15.58"/>
    <s v="technology"/>
    <s v="hardware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30"/>
    <n v="2"/>
    <n v="2.2400000000000002"/>
    <s v="technology"/>
    <s v="hardware"/>
    <x v="2025"/>
    <d v="2015-06-10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30"/>
    <n v="7"/>
    <n v="3.58"/>
    <s v="technology"/>
    <s v="hardware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30"/>
    <n v="2"/>
    <n v="3.01"/>
    <s v="technology"/>
    <s v="hardware"/>
    <x v="2027"/>
    <d v="2015-03-29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30"/>
    <n v="54"/>
    <n v="20.57"/>
    <s v="technology"/>
    <s v="hardware"/>
    <x v="2028"/>
    <d v="2010-03-14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30"/>
    <n v="65"/>
    <n v="17.27"/>
    <s v="technology"/>
    <s v="hardware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30"/>
    <n v="5"/>
    <n v="2.59"/>
    <s v="technology"/>
    <s v="hardware"/>
    <x v="2030"/>
    <d v="2012-11-28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30"/>
    <n v="3"/>
    <n v="3.18"/>
    <s v="technology"/>
    <s v="hardware"/>
    <x v="2031"/>
    <d v="2015-01-08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30"/>
    <n v="6"/>
    <n v="3.04"/>
    <s v="technology"/>
    <s v="hardware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30"/>
    <n v="6"/>
    <n v="10.220000000000001"/>
    <s v="technology"/>
    <s v="hardware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30"/>
    <n v="2"/>
    <n v="3.17"/>
    <s v="technology"/>
    <s v="hardware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30"/>
    <n v="2"/>
    <n v="2.5"/>
    <s v="technology"/>
    <s v="hardware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30"/>
    <n v="5"/>
    <n v="1.89"/>
    <s v="technology"/>
    <s v="hardware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30"/>
    <n v="16"/>
    <n v="3.74"/>
    <s v="technology"/>
    <s v="hardware"/>
    <x v="2037"/>
    <d v="2013-12-29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30"/>
    <n v="20"/>
    <n v="7.85"/>
    <s v="technology"/>
    <s v="hardware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30"/>
    <n v="1"/>
    <n v="4.21"/>
    <s v="technology"/>
    <s v="hardware"/>
    <x v="2039"/>
    <d v="2016-11-30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30"/>
    <n v="53"/>
    <n v="5.87"/>
    <s v="technology"/>
    <s v="hardware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30"/>
    <n v="17"/>
    <n v="13.23"/>
    <s v="technology"/>
    <s v="hardware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30"/>
    <n v="16"/>
    <n v="11.29"/>
    <s v="technology"/>
    <s v="hardware"/>
    <x v="2042"/>
    <d v="2016-01-21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30"/>
    <n v="114"/>
    <n v="8.17"/>
    <s v="technology"/>
    <s v="hardware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30"/>
    <n v="11"/>
    <n v="8.76"/>
    <s v="technology"/>
    <s v="hardware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30"/>
    <n v="32"/>
    <n v="5.99"/>
    <s v="technology"/>
    <s v="hardware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30"/>
    <n v="16"/>
    <n v="7.26"/>
    <s v="technology"/>
    <s v="hardware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30"/>
    <n v="2"/>
    <n v="3.56"/>
    <s v="technology"/>
    <s v="hardware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30"/>
    <n v="2"/>
    <n v="1.1499999999999999"/>
    <s v="technology"/>
    <s v="hardware"/>
    <x v="2048"/>
    <d v="2013-05-22T15:38:11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30"/>
    <n v="3"/>
    <n v="2.12"/>
    <s v="technology"/>
    <s v="hardware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30"/>
    <n v="16"/>
    <n v="9.24"/>
    <s v="technology"/>
    <s v="hardware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30"/>
    <n v="20"/>
    <n v="6.49"/>
    <s v="technology"/>
    <s v="hardware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30"/>
    <n v="3"/>
    <n v="2.9"/>
    <s v="technology"/>
    <s v="hardware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30"/>
    <n v="31"/>
    <n v="12.98"/>
    <s v="technology"/>
    <s v="hardware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30"/>
    <n v="4"/>
    <n v="2.52"/>
    <s v="technology"/>
    <s v="hardware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30"/>
    <n v="26"/>
    <n v="15.5"/>
    <s v="technology"/>
    <s v="hardware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30"/>
    <n v="3"/>
    <n v="2.82"/>
    <s v="technology"/>
    <s v="hardware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30"/>
    <n v="10"/>
    <n v="2.34"/>
    <s v="technology"/>
    <s v="hardware"/>
    <x v="2057"/>
    <d v="2016-02-25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30"/>
    <n v="61"/>
    <n v="3.8"/>
    <s v="technology"/>
    <s v="hardware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30"/>
    <n v="5"/>
    <n v="4.1500000000000004"/>
    <s v="technology"/>
    <s v="hardware"/>
    <x v="2059"/>
    <d v="2016-01-3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30"/>
    <n v="6"/>
    <n v="1.1399999999999999"/>
    <s v="technology"/>
    <s v="hardware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30"/>
    <n v="31"/>
    <n v="44.43"/>
    <s v="technology"/>
    <s v="hardware"/>
    <x v="2061"/>
    <d v="2016-12-30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30"/>
    <n v="2"/>
    <n v="7.65"/>
    <s v="technology"/>
    <s v="hardware"/>
    <x v="2062"/>
    <d v="2016-03-23T08:11:38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30"/>
    <n v="39"/>
    <n v="31.63"/>
    <s v="technology"/>
    <s v="hardware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30"/>
    <n v="1"/>
    <n v="0.27"/>
    <s v="technology"/>
    <s v="hardware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30"/>
    <n v="4"/>
    <n v="0.99"/>
    <s v="technology"/>
    <s v="hardware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30"/>
    <n v="77"/>
    <n v="23.75"/>
    <s v="technology"/>
    <s v="hardware"/>
    <x v="2066"/>
    <d v="2014-08-22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30"/>
    <n v="311"/>
    <n v="153.80000000000001"/>
    <s v="technology"/>
    <s v="hardware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30"/>
    <n v="6"/>
    <n v="20.22"/>
    <s v="technology"/>
    <s v="hardware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30"/>
    <n v="3"/>
    <n v="5.84"/>
    <s v="technology"/>
    <s v="hardware"/>
    <x v="2069"/>
    <d v="2016-01-0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30"/>
    <n v="1"/>
    <n v="1"/>
    <s v="technology"/>
    <s v="hardware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30"/>
    <n v="8"/>
    <n v="5.52"/>
    <s v="technology"/>
    <s v="hardware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30"/>
    <n v="2"/>
    <n v="4.38"/>
    <s v="technology"/>
    <s v="hardware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30"/>
    <n v="2"/>
    <n v="3.26"/>
    <s v="technology"/>
    <s v="hardware"/>
    <x v="2073"/>
    <d v="2015-05-07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30"/>
    <n v="255"/>
    <n v="510.67"/>
    <s v="technology"/>
    <s v="hardware"/>
    <x v="2074"/>
    <d v="2016-05-05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30"/>
    <n v="15"/>
    <n v="0.19"/>
    <s v="technology"/>
    <s v="hardware"/>
    <x v="2075"/>
    <d v="2013-07-24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30"/>
    <n v="1"/>
    <n v="0.18"/>
    <s v="technology"/>
    <s v="hardware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30"/>
    <n v="3"/>
    <n v="8.1199999999999992"/>
    <s v="technology"/>
    <s v="hardware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30"/>
    <n v="8"/>
    <n v="31.77"/>
    <s v="technology"/>
    <s v="hardware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30"/>
    <n v="15"/>
    <n v="2.5099999999999998"/>
    <s v="technology"/>
    <s v="hardware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30"/>
    <n v="152"/>
    <n v="30.42"/>
    <s v="technology"/>
    <s v="hardware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14"/>
    <n v="43"/>
    <n v="27.64"/>
    <s v="music"/>
    <s v="indie rock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14"/>
    <n v="101"/>
    <n v="39.950000000000003"/>
    <s v="music"/>
    <s v="indie rock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14"/>
    <n v="202"/>
    <n v="60.6"/>
    <s v="music"/>
    <s v="indie rock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14"/>
    <n v="50"/>
    <n v="32.85"/>
    <s v="music"/>
    <s v="indie rock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14"/>
    <n v="25"/>
    <n v="18.190000000000001"/>
    <s v="music"/>
    <s v="indie rock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14"/>
    <n v="38"/>
    <n v="43.14"/>
    <s v="music"/>
    <s v="indie rock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14"/>
    <n v="101"/>
    <n v="60.4"/>
    <s v="music"/>
    <s v="indie rock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14"/>
    <n v="50"/>
    <n v="20.13"/>
    <s v="music"/>
    <s v="indie rock"/>
    <x v="2088"/>
    <d v="2010-09-10T03:59:00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14"/>
    <n v="60"/>
    <n v="24.29"/>
    <s v="music"/>
    <s v="indie rock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14"/>
    <n v="19"/>
    <n v="9.41"/>
    <s v="music"/>
    <s v="indie rock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14"/>
    <n v="8"/>
    <n v="6.12"/>
    <s v="music"/>
    <s v="indie rock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14"/>
    <n v="25"/>
    <n v="27.33"/>
    <s v="music"/>
    <s v="indie rock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14"/>
    <n v="100"/>
    <n v="65.33"/>
    <s v="music"/>
    <s v="indie rock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14"/>
    <n v="43"/>
    <n v="20.85"/>
    <s v="music"/>
    <s v="indie rock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14"/>
    <n v="60"/>
    <n v="68.22"/>
    <s v="music"/>
    <s v="indie rock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14"/>
    <n v="250"/>
    <n v="107.16"/>
    <s v="music"/>
    <s v="indie rock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14"/>
    <n v="50"/>
    <n v="39.47"/>
    <s v="music"/>
    <s v="indie rock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14"/>
    <n v="25"/>
    <n v="46.88"/>
    <s v="music"/>
    <s v="indie rock"/>
    <x v="2098"/>
    <d v="2012-03-07T02:43:55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14"/>
    <n v="50"/>
    <n v="23.81"/>
    <s v="music"/>
    <s v="indie rock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14"/>
    <n v="250"/>
    <n v="55.56"/>
    <s v="music"/>
    <s v="indie rock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14"/>
    <n v="75"/>
    <n v="34.090000000000003"/>
    <s v="music"/>
    <s v="indie rock"/>
    <x v="2101"/>
    <d v="2012-02-12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14"/>
    <n v="150"/>
    <n v="39.47"/>
    <s v="music"/>
    <s v="indie rock"/>
    <x v="2102"/>
    <d v="2011-05-04T20:50:4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14"/>
    <n v="19"/>
    <n v="13.04"/>
    <s v="music"/>
    <s v="indie rock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14"/>
    <n v="188"/>
    <n v="40.54"/>
    <s v="music"/>
    <s v="indie rock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14"/>
    <n v="75"/>
    <n v="15.08"/>
    <s v="music"/>
    <s v="indie rock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14"/>
    <n v="68"/>
    <n v="33.770000000000003"/>
    <s v="music"/>
    <s v="indie rock"/>
    <x v="2106"/>
    <d v="201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14"/>
    <n v="74"/>
    <n v="25.6"/>
    <s v="music"/>
    <s v="indie rock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14"/>
    <n v="9"/>
    <n v="7.7"/>
    <s v="music"/>
    <s v="indie rock"/>
    <x v="2108"/>
    <d v="2012-09-09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14"/>
    <n v="37"/>
    <n v="36.65"/>
    <s v="music"/>
    <s v="indie rock"/>
    <x v="2109"/>
    <d v="2015-07-04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14"/>
    <n v="73"/>
    <n v="38.549999999999997"/>
    <s v="music"/>
    <s v="indie rock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14"/>
    <n v="73"/>
    <n v="37.56"/>
    <s v="music"/>
    <s v="indie rock"/>
    <x v="2111"/>
    <d v="2011-08-14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14"/>
    <n v="488"/>
    <n v="133.18"/>
    <s v="music"/>
    <s v="indie rock"/>
    <x v="2112"/>
    <d v="2013-04-14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14"/>
    <n v="21"/>
    <n v="13.65"/>
    <s v="music"/>
    <s v="indie rock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14"/>
    <n v="29"/>
    <n v="9.93"/>
    <s v="music"/>
    <s v="indie rock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14"/>
    <n v="97"/>
    <n v="40.42"/>
    <s v="music"/>
    <s v="indie rock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14"/>
    <n v="3"/>
    <n v="15.82"/>
    <s v="music"/>
    <s v="indie rock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14"/>
    <n v="120"/>
    <n v="41.29"/>
    <s v="music"/>
    <s v="indie rock"/>
    <x v="2117"/>
    <d v="2015-10-26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14"/>
    <n v="144"/>
    <n v="84.59"/>
    <s v="music"/>
    <s v="indie rock"/>
    <x v="2118"/>
    <d v="2011-07-23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14"/>
    <n v="72"/>
    <n v="65.319999999999993"/>
    <s v="music"/>
    <s v="indie rock"/>
    <x v="2119"/>
    <d v="2012-08-15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14"/>
    <n v="18"/>
    <n v="20.81"/>
    <s v="music"/>
    <s v="indie rock"/>
    <x v="2120"/>
    <d v="2013-12-3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17"/>
    <n v="3"/>
    <n v="143.4"/>
    <s v="games"/>
    <s v="video games"/>
    <x v="2121"/>
    <d v="2017-01-10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17"/>
    <n v="2"/>
    <n v="477"/>
    <s v="games"/>
    <s v="video games"/>
    <x v="2122"/>
    <d v="201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17"/>
    <n v="286"/>
    <n v="286.01"/>
    <s v="games"/>
    <s v="video games"/>
    <x v="2123"/>
    <d v="2010-03-14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17"/>
    <n v="129"/>
    <n v="283.8"/>
    <s v="games"/>
    <s v="video games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17"/>
    <n v="2"/>
    <n v="52.48"/>
    <s v="games"/>
    <s v="video games"/>
    <x v="2125"/>
    <d v="2015-08-04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17"/>
    <n v="7"/>
    <n v="708"/>
    <s v="games"/>
    <s v="video games"/>
    <x v="2126"/>
    <d v="2014-12-07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17"/>
    <n v="5"/>
    <n v="5.97"/>
    <s v="games"/>
    <s v="video games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17"/>
    <n v="9"/>
    <n v="1405"/>
    <s v="games"/>
    <s v="video games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17"/>
    <n v="70"/>
    <n v="117.08"/>
    <s v="games"/>
    <s v="video games"/>
    <x v="2129"/>
    <d v="2016-03-09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17"/>
    <n v="3"/>
    <n v="350.5"/>
    <s v="games"/>
    <s v="video games"/>
    <x v="2130"/>
    <d v="2014-08-15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17"/>
    <n v="280"/>
    <n v="466.67"/>
    <s v="games"/>
    <s v="video games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17"/>
    <n v="1"/>
    <n v="14.12"/>
    <s v="games"/>
    <s v="video games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17"/>
    <n v="140"/>
    <n v="465"/>
    <s v="games"/>
    <s v="video games"/>
    <x v="2133"/>
    <d v="2011-04-23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17"/>
    <n v="23"/>
    <n v="465"/>
    <s v="games"/>
    <s v="video games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17"/>
    <n v="28"/>
    <n v="63.23"/>
    <s v="games"/>
    <s v="video games"/>
    <x v="2135"/>
    <d v="2012-10-03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17"/>
    <n v="2"/>
    <n v="347.5"/>
    <s v="games"/>
    <s v="video games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17"/>
    <n v="3"/>
    <n v="2.6"/>
    <s v="games"/>
    <s v="video games"/>
    <x v="2137"/>
    <d v="2014-12-04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17"/>
    <n v="139"/>
    <n v="115.58"/>
    <s v="games"/>
    <s v="video games"/>
    <x v="2138"/>
    <d v="2013-11-08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17"/>
    <n v="5"/>
    <n v="24.71"/>
    <s v="games"/>
    <s v="video games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17"/>
    <n v="0"/>
    <n v="125.64"/>
    <s v="games"/>
    <s v="video games"/>
    <x v="2140"/>
    <d v="2013-01-10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17"/>
    <n v="9"/>
    <n v="0"/>
    <s v="games"/>
    <s v="video games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17"/>
    <n v="13"/>
    <n v="114.51"/>
    <s v="games"/>
    <s v="video games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17"/>
    <n v="69"/>
    <n v="274.64999999999998"/>
    <s v="games"/>
    <s v="video games"/>
    <x v="2143"/>
    <d v="2010-07-20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17"/>
    <n v="4"/>
    <n v="57.08"/>
    <s v="games"/>
    <s v="video games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17"/>
    <n v="9"/>
    <n v="15.36"/>
    <s v="games"/>
    <s v="video games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17"/>
    <n v="27"/>
    <n v="1366"/>
    <s v="games"/>
    <s v="video games"/>
    <x v="2146"/>
    <d v="2016-02-10T16:18:30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17"/>
    <n v="0"/>
    <n v="24.84"/>
    <s v="games"/>
    <s v="video games"/>
    <x v="2147"/>
    <d v="2014-11-15T08:05:48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17"/>
    <n v="1365"/>
    <n v="682.5"/>
    <s v="games"/>
    <s v="video games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17"/>
    <n v="68"/>
    <n v="0"/>
    <s v="games"/>
    <s v="video games"/>
    <x v="2149"/>
    <d v="2010-07-30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17"/>
    <n v="3"/>
    <n v="340.5"/>
    <s v="games"/>
    <s v="video games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17"/>
    <n v="3"/>
    <n v="226.83"/>
    <s v="games"/>
    <s v="video games"/>
    <x v="2151"/>
    <d v="2016-06-28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17"/>
    <n v="5"/>
    <n v="340"/>
    <s v="games"/>
    <s v="video games"/>
    <x v="2152"/>
    <d v="2014-03-14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17"/>
    <n v="0"/>
    <n v="340"/>
    <s v="games"/>
    <s v="video games"/>
    <x v="2153"/>
    <d v="2015-01-09T07:59:00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17"/>
    <n v="540"/>
    <n v="675.5"/>
    <s v="games"/>
    <s v="video games"/>
    <x v="2154"/>
    <d v="2014-01-27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17"/>
    <n v="27"/>
    <n v="270.2"/>
    <s v="games"/>
    <s v="video games"/>
    <x v="2155"/>
    <d v="2016-03-30T16:56:25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17"/>
    <n v="2"/>
    <n v="16.28"/>
    <s v="games"/>
    <s v="video games"/>
    <x v="2156"/>
    <d v="2013-09-15T20:30:06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17"/>
    <n v="2"/>
    <n v="23.62"/>
    <s v="games"/>
    <s v="video games"/>
    <x v="2157"/>
    <d v="2016-12-22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17"/>
    <n v="0"/>
    <n v="4.32"/>
    <s v="games"/>
    <s v="video games"/>
    <x v="2158"/>
    <d v="201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17"/>
    <n v="37"/>
    <n v="671.01"/>
    <s v="games"/>
    <s v="video games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17"/>
    <n v="13"/>
    <n v="83.5"/>
    <s v="games"/>
    <s v="video games"/>
    <x v="2160"/>
    <d v="2012-05-18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11"/>
    <n v="334"/>
    <n v="102.69"/>
    <s v="music"/>
    <s v="rock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11"/>
    <n v="30"/>
    <n v="22.98"/>
    <s v="music"/>
    <s v="rock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11"/>
    <n v="53"/>
    <n v="30.27"/>
    <s v="music"/>
    <s v="rock"/>
    <x v="2163"/>
    <d v="2015-06-07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11"/>
    <n v="24"/>
    <n v="16.02"/>
    <s v="music"/>
    <s v="rock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11"/>
    <n v="53"/>
    <n v="11.37"/>
    <s v="music"/>
    <s v="rock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11"/>
    <n v="67"/>
    <n v="41.56"/>
    <s v="music"/>
    <s v="rock"/>
    <x v="2166"/>
    <d v="2014-12-04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11"/>
    <n v="885"/>
    <n v="166"/>
    <s v="music"/>
    <s v="rock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11"/>
    <n v="7"/>
    <n v="3.9"/>
    <s v="music"/>
    <s v="rock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11"/>
    <n v="864"/>
    <n v="188.86"/>
    <s v="music"/>
    <s v="rock"/>
    <x v="2169"/>
    <d v="2017-03-01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11"/>
    <n v="377"/>
    <n v="69.42"/>
    <s v="music"/>
    <s v="rock"/>
    <x v="2170"/>
    <d v="2015-08-21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11"/>
    <n v="33"/>
    <n v="28"/>
    <s v="music"/>
    <s v="rock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11"/>
    <n v="132"/>
    <n v="101.15"/>
    <s v="music"/>
    <s v="rock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11"/>
    <n v="31"/>
    <n v="14.58"/>
    <s v="music"/>
    <s v="rock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11"/>
    <n v="33"/>
    <n v="20.73"/>
    <s v="music"/>
    <s v="rock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11"/>
    <n v="186"/>
    <n v="50.19"/>
    <s v="music"/>
    <s v="rock"/>
    <x v="2175"/>
    <d v="2016-07-20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11"/>
    <n v="26"/>
    <n v="18.34"/>
    <s v="music"/>
    <s v="rock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11"/>
    <n v="52"/>
    <n v="34.24"/>
    <s v="music"/>
    <s v="rock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11"/>
    <n v="5"/>
    <n v="1.51"/>
    <s v="music"/>
    <s v="rock"/>
    <x v="2178"/>
    <d v="2017-01-17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11"/>
    <n v="130"/>
    <n v="61.9"/>
    <s v="music"/>
    <s v="rock"/>
    <x v="2179"/>
    <d v="2015-04-10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11"/>
    <n v="26"/>
    <n v="16.63"/>
    <s v="music"/>
    <s v="rock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32"/>
    <n v="65"/>
    <n v="24.45"/>
    <s v="games"/>
    <s v="tabletop games"/>
    <x v="2181"/>
    <d v="2017-02-20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32"/>
    <n v="43"/>
    <n v="3.64"/>
    <s v="games"/>
    <s v="tabletop games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32"/>
    <n v="72"/>
    <n v="4.63"/>
    <s v="games"/>
    <s v="tabletop games"/>
    <x v="2183"/>
    <d v="2017-02-08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32"/>
    <n v="13"/>
    <n v="4.8499999999999996"/>
    <s v="games"/>
    <s v="tabletop games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32"/>
    <n v="26"/>
    <n v="2.06"/>
    <s v="games"/>
    <s v="tabletop games"/>
    <x v="2185"/>
    <d v="2013-03-25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32"/>
    <n v="6"/>
    <n v="3.28"/>
    <s v="games"/>
    <s v="tabletop games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32"/>
    <n v="6"/>
    <n v="0.36"/>
    <s v="games"/>
    <s v="tabletop games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32"/>
    <n v="23"/>
    <n v="2.4900000000000002"/>
    <s v="games"/>
    <s v="tabletop games"/>
    <x v="2188"/>
    <d v="2016-10-24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32"/>
    <n v="107"/>
    <n v="14.55"/>
    <s v="games"/>
    <s v="tabletop games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32"/>
    <n v="7"/>
    <n v="2.38"/>
    <s v="games"/>
    <s v="tabletop games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32"/>
    <n v="170"/>
    <n v="51"/>
    <s v="games"/>
    <s v="tabletop games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32"/>
    <n v="11"/>
    <n v="0.39"/>
    <s v="games"/>
    <s v="tabletop games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32"/>
    <n v="8"/>
    <n v="1.42"/>
    <s v="games"/>
    <s v="tabletop games"/>
    <x v="2193"/>
    <d v="2016-11-20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32"/>
    <n v="13"/>
    <n v="1.45"/>
    <s v="games"/>
    <s v="tabletop games"/>
    <x v="2194"/>
    <d v="2016-03-25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32"/>
    <n v="28"/>
    <n v="11.04"/>
    <s v="games"/>
    <s v="tabletop games"/>
    <x v="2195"/>
    <d v="2015-08-10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32"/>
    <n v="9"/>
    <n v="5.39"/>
    <s v="games"/>
    <s v="tabletop games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32"/>
    <n v="4"/>
    <n v="0.28999999999999998"/>
    <s v="games"/>
    <s v="tabletop games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32"/>
    <n v="3"/>
    <n v="1.94"/>
    <s v="games"/>
    <s v="tabletop games"/>
    <x v="2198"/>
    <d v="2015-11-13T13:20:00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32"/>
    <n v="14"/>
    <n v="5.0199999999999996"/>
    <s v="games"/>
    <s v="tabletop games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32"/>
    <n v="63"/>
    <n v="4.78"/>
    <s v="games"/>
    <s v="tabletop games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15"/>
    <n v="1137"/>
    <n v="44.68"/>
    <s v="music"/>
    <s v="electronic music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15"/>
    <n v="31"/>
    <n v="1.73"/>
    <s v="music"/>
    <s v="electronic music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15"/>
    <n v="63"/>
    <n v="25"/>
    <s v="music"/>
    <s v="electronic music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15"/>
    <n v="83"/>
    <n v="17.12"/>
    <s v="music"/>
    <s v="electronic music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15"/>
    <n v="166"/>
    <n v="46.15"/>
    <s v="music"/>
    <s v="electronic music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15"/>
    <n v="113"/>
    <n v="36.619999999999997"/>
    <s v="music"/>
    <s v="electronic music"/>
    <x v="2206"/>
    <d v="2012-04-15T06:10:24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15"/>
    <n v="62"/>
    <n v="177.86"/>
    <s v="music"/>
    <s v="electronic music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15"/>
    <n v="124"/>
    <n v="51.71"/>
    <s v="music"/>
    <s v="electronic music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15"/>
    <n v="247"/>
    <n v="82.33"/>
    <s v="music"/>
    <s v="electronic music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15"/>
    <n v="31"/>
    <n v="17.010000000000002"/>
    <s v="music"/>
    <s v="electronic music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15"/>
    <n v="49"/>
    <n v="10.210000000000001"/>
    <s v="music"/>
    <s v="electronic music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15"/>
    <n v="20"/>
    <n v="9.9600000000000009"/>
    <s v="music"/>
    <s v="electronic music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15"/>
    <n v="24480"/>
    <n v="1224"/>
    <s v="music"/>
    <s v="electronic music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15"/>
    <n v="203"/>
    <n v="50.83"/>
    <s v="music"/>
    <s v="electronic music"/>
    <x v="2214"/>
    <d v="2014-02-05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15"/>
    <n v="221"/>
    <n v="36.909999999999997"/>
    <s v="music"/>
    <s v="electronic music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15"/>
    <n v="406"/>
    <n v="87"/>
    <s v="music"/>
    <s v="electronic music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15"/>
    <n v="290"/>
    <n v="135.22"/>
    <s v="music"/>
    <s v="electronic music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15"/>
    <n v="61"/>
    <n v="16.010000000000002"/>
    <s v="music"/>
    <s v="electronic music"/>
    <x v="2218"/>
    <d v="2012-08-28T00:00:00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15"/>
    <n v="122"/>
    <n v="64"/>
    <s v="music"/>
    <s v="electronic music"/>
    <x v="2219"/>
    <d v="2015-08-18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15"/>
    <n v="35"/>
    <n v="17.61"/>
    <s v="music"/>
    <s v="electronic music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32"/>
    <n v="16"/>
    <n v="5.51"/>
    <s v="games"/>
    <s v="tabletop games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32"/>
    <n v="240"/>
    <n v="40.03"/>
    <s v="games"/>
    <s v="tabletop games"/>
    <x v="2222"/>
    <d v="2012-01-27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32"/>
    <n v="6"/>
    <n v="12"/>
    <s v="games"/>
    <s v="tabletop games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32"/>
    <n v="12"/>
    <n v="4.05"/>
    <s v="games"/>
    <s v="tabletop games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32"/>
    <n v="6"/>
    <n v="1"/>
    <s v="games"/>
    <s v="tabletop games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32"/>
    <n v="7"/>
    <n v="3.74"/>
    <s v="games"/>
    <s v="tabletop games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32"/>
    <n v="9"/>
    <n v="3.99"/>
    <s v="games"/>
    <s v="tabletop games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32"/>
    <n v="120"/>
    <n v="8.33"/>
    <s v="games"/>
    <s v="tabletop games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32"/>
    <n v="15"/>
    <n v="2.23"/>
    <s v="games"/>
    <s v="tabletop games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32"/>
    <n v="14"/>
    <n v="2.4"/>
    <s v="games"/>
    <s v="tabletop games"/>
    <x v="2230"/>
    <d v="2014-04-24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32"/>
    <n v="48"/>
    <n v="1.08"/>
    <s v="games"/>
    <s v="tabletop games"/>
    <x v="2231"/>
    <d v="2013-06-24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32"/>
    <n v="24"/>
    <n v="1.2"/>
    <s v="games"/>
    <s v="tabletop games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32"/>
    <n v="47"/>
    <n v="3.03"/>
    <s v="games"/>
    <s v="tabletop games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32"/>
    <n v="1185"/>
    <n v="42.32"/>
    <s v="games"/>
    <s v="tabletop games"/>
    <x v="2234"/>
    <d v="2017-01-04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32"/>
    <n v="9"/>
    <n v="8.0500000000000007"/>
    <s v="games"/>
    <s v="tabletop games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32"/>
    <n v="42"/>
    <n v="1.74"/>
    <s v="games"/>
    <s v="tabletop games"/>
    <x v="2236"/>
    <d v="2016-01-3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32"/>
    <n v="7"/>
    <n v="1.2"/>
    <s v="games"/>
    <s v="tabletop games"/>
    <x v="2237"/>
    <d v="2014-11-11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32"/>
    <n v="29"/>
    <n v="14.87"/>
    <s v="games"/>
    <s v="tabletop games"/>
    <x v="2238"/>
    <d v="2017-03-09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32"/>
    <n v="5"/>
    <n v="2.76"/>
    <s v="games"/>
    <s v="tabletop games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32"/>
    <n v="23"/>
    <n v="12.19"/>
    <s v="games"/>
    <s v="tabletop games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32"/>
    <n v="117"/>
    <n v="7.17"/>
    <s v="games"/>
    <s v="tabletop games"/>
    <x v="2241"/>
    <d v="2017-03-01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32"/>
    <n v="12"/>
    <n v="0.46"/>
    <s v="games"/>
    <s v="tabletop games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32"/>
    <n v="116100"/>
    <n v="0.56999999999999995"/>
    <s v="games"/>
    <s v="tabletop games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32"/>
    <n v="23"/>
    <n v="3.99"/>
    <s v="games"/>
    <s v="tabletop games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32"/>
    <n v="29"/>
    <n v="0.57999999999999996"/>
    <s v="games"/>
    <s v="tabletop games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32"/>
    <n v="46"/>
    <n v="20.18"/>
    <s v="games"/>
    <s v="tabletop games"/>
    <x v="2246"/>
    <d v="2015-09-03T19:00:10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32"/>
    <n v="6"/>
    <n v="3.03"/>
    <s v="games"/>
    <s v="tabletop games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32"/>
    <n v="16"/>
    <n v="8.9700000000000006"/>
    <s v="games"/>
    <s v="tabletop games"/>
    <x v="2248"/>
    <d v="2016-12-13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32"/>
    <n v="33"/>
    <n v="6.37"/>
    <s v="games"/>
    <s v="tabletop games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32"/>
    <n v="5"/>
    <n v="2.0099999999999998"/>
    <s v="games"/>
    <s v="tabletop games"/>
    <x v="2250"/>
    <d v="2016-12-02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32"/>
    <n v="13"/>
    <n v="2.39"/>
    <s v="games"/>
    <s v="tabletop games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32"/>
    <n v="13"/>
    <n v="4.5999999999999996"/>
    <s v="games"/>
    <s v="tabletop games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32"/>
    <n v="14"/>
    <n v="13.63"/>
    <s v="games"/>
    <s v="tabletop games"/>
    <x v="2253"/>
    <d v="2015-11-17T16:09:07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32"/>
    <n v="228"/>
    <n v="5.8"/>
    <s v="games"/>
    <s v="tabletop games"/>
    <x v="2254"/>
    <d v="2017-01-23T15:32:48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32"/>
    <n v="29"/>
    <n v="4.21"/>
    <s v="games"/>
    <s v="tabletop games"/>
    <x v="2255"/>
    <d v="2016-05-06T22:50:51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32"/>
    <n v="238"/>
    <n v="22.8"/>
    <s v="games"/>
    <s v="tabletop games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32"/>
    <n v="45"/>
    <n v="6.72"/>
    <s v="games"/>
    <s v="tabletop games"/>
    <x v="2257"/>
    <d v="2016-06-18T23:00:00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32"/>
    <n v="51"/>
    <n v="5.51"/>
    <s v="games"/>
    <s v="tabletop games"/>
    <x v="2258"/>
    <d v="2015-06-10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32"/>
    <n v="113"/>
    <n v="5.49"/>
    <s v="games"/>
    <s v="tabletop games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32"/>
    <n v="45"/>
    <n v="13.45"/>
    <s v="games"/>
    <s v="tabletop games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32"/>
    <n v="113"/>
    <n v="5.38"/>
    <s v="games"/>
    <s v="tabletop games"/>
    <x v="2261"/>
    <d v="2017-02-13T17:23:4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32"/>
    <n v="34"/>
    <n v="6.22"/>
    <s v="games"/>
    <s v="tabletop games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32"/>
    <n v="15"/>
    <n v="18.77"/>
    <s v="games"/>
    <s v="tabletop games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32"/>
    <n v="19"/>
    <n v="2.5299999999999998"/>
    <s v="games"/>
    <s v="tabletop games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32"/>
    <n v="562"/>
    <n v="66.09"/>
    <s v="games"/>
    <s v="tabletop games"/>
    <x v="2265"/>
    <d v="2016-11-21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32"/>
    <n v="75"/>
    <n v="5.77"/>
    <s v="games"/>
    <s v="tabletop games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32"/>
    <n v="6"/>
    <n v="2.77"/>
    <s v="games"/>
    <s v="tabletop games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32"/>
    <n v="4"/>
    <n v="5.75"/>
    <s v="games"/>
    <s v="tabletop games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32"/>
    <n v="45"/>
    <n v="1.24"/>
    <s v="games"/>
    <s v="tabletop games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32"/>
    <n v="4"/>
    <n v="0.67"/>
    <s v="games"/>
    <s v="tabletop games"/>
    <x v="2270"/>
    <d v="201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32"/>
    <n v="6"/>
    <n v="0.84"/>
    <s v="games"/>
    <s v="tabletop games"/>
    <x v="2271"/>
    <d v="2016-12-09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32"/>
    <n v="111"/>
    <n v="1.17"/>
    <s v="games"/>
    <s v="tabletop games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32"/>
    <n v="44"/>
    <n v="7.52"/>
    <s v="games"/>
    <s v="tabletop games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32"/>
    <n v="44"/>
    <n v="11.16"/>
    <s v="games"/>
    <s v="tabletop games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32"/>
    <n v="170"/>
    <n v="13.95"/>
    <s v="games"/>
    <s v="tabletop games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32"/>
    <n v="24"/>
    <n v="14.68"/>
    <s v="games"/>
    <s v="tabletop games"/>
    <x v="2276"/>
    <d v="2014-01-04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32"/>
    <n v="13"/>
    <n v="5.32"/>
    <s v="games"/>
    <s v="tabletop games"/>
    <x v="2277"/>
    <d v="2012-02-26T16:17:03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32"/>
    <n v="55"/>
    <n v="10.78"/>
    <s v="games"/>
    <s v="tabletop games"/>
    <x v="2278"/>
    <d v="2016-01-02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32"/>
    <n v="110"/>
    <n v="34.380000000000003"/>
    <s v="games"/>
    <s v="tabletop games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32"/>
    <n v="11"/>
    <n v="2.29"/>
    <s v="games"/>
    <s v="tabletop games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11"/>
    <n v="366"/>
    <n v="99.73"/>
    <s v="music"/>
    <s v="rock"/>
    <x v="2281"/>
    <d v="2011-07-24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11"/>
    <n v="146"/>
    <n v="91.33"/>
    <s v="music"/>
    <s v="rock"/>
    <x v="2282"/>
    <d v="2016-01-13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11"/>
    <n v="36"/>
    <n v="22.73"/>
    <s v="music"/>
    <s v="rock"/>
    <x v="2283"/>
    <d v="2012-05-08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11"/>
    <n v="18"/>
    <n v="18.47"/>
    <s v="music"/>
    <s v="rock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11"/>
    <n v="36"/>
    <n v="13.77"/>
    <s v="music"/>
    <s v="rock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11"/>
    <n v="72"/>
    <n v="77.319999999999993"/>
    <s v="music"/>
    <s v="rock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11"/>
    <n v="24"/>
    <n v="10.210000000000001"/>
    <s v="music"/>
    <s v="rock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11"/>
    <n v="108"/>
    <n v="43.28"/>
    <s v="music"/>
    <s v="rock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11"/>
    <n v="72"/>
    <n v="43.24"/>
    <s v="music"/>
    <s v="rock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11"/>
    <n v="72"/>
    <n v="37.24"/>
    <s v="music"/>
    <s v="rock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11"/>
    <n v="43"/>
    <n v="25.12"/>
    <s v="music"/>
    <s v="rock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11"/>
    <n v="54"/>
    <n v="23.43"/>
    <s v="music"/>
    <s v="rock"/>
    <x v="2292"/>
    <d v="2012-04-17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11"/>
    <n v="126"/>
    <n v="39.74"/>
    <s v="music"/>
    <s v="rock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11"/>
    <n v="21"/>
    <n v="9.57"/>
    <s v="music"/>
    <s v="rock"/>
    <x v="2294"/>
    <d v="201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11"/>
    <n v="89"/>
    <n v="31.44"/>
    <s v="music"/>
    <s v="rock"/>
    <x v="2295"/>
    <d v="2013-01-25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11"/>
    <n v="15"/>
    <n v="7.36"/>
    <s v="music"/>
    <s v="rock"/>
    <x v="2296"/>
    <d v="2012-02-22T17:33:46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11"/>
    <n v="107"/>
    <n v="56.11"/>
    <s v="music"/>
    <s v="rock"/>
    <x v="2297"/>
    <d v="2012-03-13T03:59:00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11"/>
    <n v="4"/>
    <n v="3.7"/>
    <s v="music"/>
    <s v="rock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11"/>
    <n v="355"/>
    <n v="76.09"/>
    <s v="music"/>
    <s v="rock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11"/>
    <n v="133"/>
    <n v="152.13999999999999"/>
    <s v="music"/>
    <s v="rock"/>
    <x v="2300"/>
    <d v="2012-06-27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14"/>
    <n v="21"/>
    <n v="5.04"/>
    <s v="music"/>
    <s v="indie rock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14"/>
    <n v="46"/>
    <n v="12.51"/>
    <s v="music"/>
    <s v="indie rock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14"/>
    <n v="16"/>
    <n v="10.29"/>
    <s v="music"/>
    <s v="indie rock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14"/>
    <n v="18"/>
    <n v="9.3800000000000008"/>
    <s v="music"/>
    <s v="indie rock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14"/>
    <n v="6"/>
    <n v="6.34"/>
    <s v="music"/>
    <s v="indie rock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14"/>
    <n v="30"/>
    <n v="14.47"/>
    <s v="music"/>
    <s v="indie rock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14"/>
    <n v="54"/>
    <n v="14.07"/>
    <s v="music"/>
    <s v="indie rock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14"/>
    <n v="2"/>
    <n v="1.72"/>
    <s v="music"/>
    <s v="indie rock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14"/>
    <n v="18"/>
    <n v="9.82"/>
    <s v="music"/>
    <s v="indie rock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14"/>
    <n v="6"/>
    <n v="0.86"/>
    <s v="music"/>
    <s v="indie rock"/>
    <x v="2310"/>
    <d v="2013-03-20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14"/>
    <n v="12"/>
    <n v="10.1"/>
    <s v="music"/>
    <s v="indie rock"/>
    <x v="2311"/>
    <d v="2014-05-06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14"/>
    <n v="35"/>
    <n v="13.29"/>
    <s v="music"/>
    <s v="indie rock"/>
    <x v="2312"/>
    <d v="2014-04-17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14"/>
    <n v="21"/>
    <n v="6.68"/>
    <s v="music"/>
    <s v="indie rock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14"/>
    <n v="87"/>
    <n v="20.94"/>
    <s v="music"/>
    <s v="indie rock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14"/>
    <n v="42"/>
    <n v="16.34"/>
    <s v="music"/>
    <s v="indie rock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14"/>
    <n v="7"/>
    <n v="5.22"/>
    <s v="music"/>
    <s v="indie rock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14"/>
    <n v="260"/>
    <n v="47.33"/>
    <s v="music"/>
    <s v="indie rock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14"/>
    <n v="21"/>
    <n v="6.38"/>
    <s v="music"/>
    <s v="indie rock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14"/>
    <n v="35"/>
    <n v="13.51"/>
    <s v="music"/>
    <s v="indie rock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14"/>
    <n v="21"/>
    <n v="11.69"/>
    <s v="music"/>
    <s v="indie rock"/>
    <x v="2320"/>
    <d v="2014-04-01T18:36:40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33"/>
    <n v="10"/>
    <n v="16.25"/>
    <s v="food"/>
    <s v="small batch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33"/>
    <n v="38"/>
    <n v="259"/>
    <s v="food"/>
    <s v="small batch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33"/>
    <n v="414"/>
    <n v="258.75"/>
    <s v="food"/>
    <s v="small batch"/>
    <x v="2323"/>
    <d v="2017-03-19T18:07:27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33"/>
    <n v="14"/>
    <n v="16.97"/>
    <s v="food"/>
    <s v="small batch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33"/>
    <n v="104"/>
    <n v="147.86000000000001"/>
    <s v="food"/>
    <s v="small batch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33"/>
    <n v="7"/>
    <n v="1035"/>
    <s v="food"/>
    <s v="small batch"/>
    <x v="2326"/>
    <d v="2017-04-29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33"/>
    <n v="3"/>
    <n v="0.31"/>
    <s v="food"/>
    <s v="small batch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33"/>
    <n v="10"/>
    <n v="1.92"/>
    <s v="food"/>
    <s v="small batch"/>
    <x v="2328"/>
    <d v="2015-06-13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33"/>
    <n v="4"/>
    <n v="8.24"/>
    <s v="food"/>
    <s v="small batch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33"/>
    <n v="3"/>
    <n v="6.29"/>
    <s v="food"/>
    <s v="small batch"/>
    <x v="2330"/>
    <d v="2015-12-24T00:00:00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33"/>
    <n v="13"/>
    <n v="3.63"/>
    <s v="food"/>
    <s v="small batch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33"/>
    <n v="4"/>
    <n v="2.91"/>
    <s v="food"/>
    <s v="small batch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33"/>
    <n v="171"/>
    <n v="10.9"/>
    <s v="food"/>
    <s v="small batch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33"/>
    <n v="26"/>
    <n v="15.3"/>
    <s v="food"/>
    <s v="small batch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33"/>
    <n v="4"/>
    <n v="4.6399999999999997"/>
    <s v="food"/>
    <s v="small batch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33"/>
    <n v="5"/>
    <n v="0.47"/>
    <s v="food"/>
    <s v="small batch"/>
    <x v="2336"/>
    <d v="2014-03-07T22:11:35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33"/>
    <n v="9"/>
    <n v="5.7"/>
    <s v="food"/>
    <s v="small batch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33"/>
    <n v="7"/>
    <n v="8.2899999999999991"/>
    <s v="food"/>
    <s v="small batch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33"/>
    <n v="4"/>
    <n v="0.92"/>
    <s v="food"/>
    <s v="small batch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33"/>
    <n v="3"/>
    <n v="2.52"/>
    <s v="food"/>
    <s v="small batch"/>
    <x v="2340"/>
    <d v="2016-10-29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7"/>
    <n v="20"/>
    <n v="0"/>
    <s v="technology"/>
    <s v="web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7"/>
    <n v="18"/>
    <n v="0"/>
    <s v="technology"/>
    <s v="web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7"/>
    <n v="10"/>
    <n v="1011"/>
    <s v="technology"/>
    <s v="web"/>
    <x v="2343"/>
    <d v="2016-01-07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7"/>
    <n v="101"/>
    <n v="1010"/>
    <s v="technology"/>
    <s v="web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7"/>
    <n v="34"/>
    <n v="0"/>
    <s v="technology"/>
    <s v="web"/>
    <x v="2345"/>
    <d v="2015-03-30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7"/>
    <n v="2"/>
    <n v="335.33"/>
    <s v="technology"/>
    <s v="web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7"/>
    <n v="101"/>
    <n v="1005"/>
    <s v="technology"/>
    <s v="web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7"/>
    <n v="1"/>
    <n v="201"/>
    <s v="technology"/>
    <s v="web"/>
    <x v="2348"/>
    <d v="2016-02-19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7"/>
    <n v="0"/>
    <n v="0"/>
    <s v="technology"/>
    <s v="web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7"/>
    <n v="2"/>
    <n v="0"/>
    <s v="technology"/>
    <s v="web"/>
    <x v="2350"/>
    <d v="2017-01-02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7"/>
    <n v="5"/>
    <n v="143.29"/>
    <s v="technology"/>
    <s v="web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7"/>
    <n v="50"/>
    <n v="0"/>
    <s v="technology"/>
    <s v="web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7"/>
    <n v="100"/>
    <n v="0"/>
    <s v="technology"/>
    <s v="web"/>
    <x v="2353"/>
    <d v="2015-04-20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7"/>
    <n v="3"/>
    <n v="1001"/>
    <s v="technology"/>
    <s v="web"/>
    <x v="2354"/>
    <d v="2015-01-09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7"/>
    <n v="13"/>
    <n v="500.5"/>
    <s v="technology"/>
    <s v="web"/>
    <x v="2355"/>
    <d v="2015-05-01T22:02:16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7"/>
    <n v="10"/>
    <n v="0"/>
    <s v="technology"/>
    <s v="web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7"/>
    <n v="4"/>
    <n v="0"/>
    <s v="technology"/>
    <s v="web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7"/>
    <n v="67"/>
    <n v="0"/>
    <s v="technology"/>
    <s v="web"/>
    <x v="2358"/>
    <d v="2015-01-30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7"/>
    <n v="13"/>
    <n v="333.66"/>
    <s v="technology"/>
    <s v="web"/>
    <x v="2359"/>
    <d v="2015-08-02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7"/>
    <n v="20"/>
    <n v="1000.01"/>
    <s v="technology"/>
    <s v="web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7"/>
    <n v="500"/>
    <n v="0"/>
    <s v="technology"/>
    <s v="web"/>
    <x v="2361"/>
    <d v="2016-04-29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7"/>
    <n v="238"/>
    <n v="500"/>
    <s v="technology"/>
    <s v="web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7"/>
    <n v="1"/>
    <n v="0"/>
    <s v="technology"/>
    <s v="web"/>
    <x v="2363"/>
    <d v="2015-12-28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7"/>
    <n v="781"/>
    <n v="0"/>
    <s v="technology"/>
    <s v="web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7"/>
    <n v="100"/>
    <n v="0"/>
    <s v="technology"/>
    <s v="web"/>
    <x v="2365"/>
    <d v="2016-01-16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7"/>
    <n v="4"/>
    <n v="37.04"/>
    <s v="technology"/>
    <s v="web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7"/>
    <n v="2"/>
    <n v="71.430000000000007"/>
    <s v="technology"/>
    <s v="web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7"/>
    <n v="3"/>
    <n v="500"/>
    <s v="technology"/>
    <s v="web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7"/>
    <n v="4"/>
    <n v="0"/>
    <s v="technology"/>
    <s v="web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7"/>
    <n v="4"/>
    <n v="250"/>
    <s v="technology"/>
    <s v="web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7"/>
    <n v="50"/>
    <n v="0"/>
    <s v="technology"/>
    <s v="web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7"/>
    <n v="18"/>
    <n v="166.67"/>
    <s v="technology"/>
    <s v="web"/>
    <x v="2372"/>
    <d v="2015-04-23T01:39:31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7"/>
    <n v="0"/>
    <n v="997"/>
    <s v="technology"/>
    <s v="web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7"/>
    <n v="5"/>
    <n v="995"/>
    <s v="technology"/>
    <s v="web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7"/>
    <n v="10"/>
    <n v="0"/>
    <s v="technology"/>
    <s v="web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7"/>
    <n v="33"/>
    <n v="246.5"/>
    <s v="technology"/>
    <s v="web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7"/>
    <n v="39"/>
    <n v="0"/>
    <s v="technology"/>
    <s v="web"/>
    <x v="2377"/>
    <d v="2016-11-24T21:53:03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7"/>
    <n v="1"/>
    <n v="0"/>
    <s v="technology"/>
    <s v="web"/>
    <x v="2378"/>
    <d v="2015-08-25T00:18:50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7"/>
    <n v="3"/>
    <n v="0"/>
    <s v="technology"/>
    <s v="web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7"/>
    <n v="7"/>
    <n v="325.67"/>
    <s v="technology"/>
    <s v="web"/>
    <x v="2380"/>
    <d v="2015-09-30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7"/>
    <n v="1"/>
    <n v="138.71"/>
    <s v="technology"/>
    <s v="web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7"/>
    <n v="32"/>
    <n v="485"/>
    <s v="technology"/>
    <s v="web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7"/>
    <n v="10"/>
    <n v="322"/>
    <s v="technology"/>
    <s v="web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7"/>
    <n v="95"/>
    <n v="119.13"/>
    <s v="technology"/>
    <s v="web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7"/>
    <n v="1"/>
    <n v="135.71"/>
    <s v="technology"/>
    <s v="web"/>
    <x v="2385"/>
    <d v="2015-08-04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7"/>
    <n v="3"/>
    <n v="0"/>
    <s v="technology"/>
    <s v="web"/>
    <x v="2386"/>
    <d v="2015-01-09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7"/>
    <n v="1"/>
    <n v="308.67"/>
    <s v="technology"/>
    <s v="web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7"/>
    <n v="3"/>
    <n v="115.75"/>
    <s v="technology"/>
    <s v="web"/>
    <x v="2388"/>
    <d v="2015-01-14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7"/>
    <n v="6"/>
    <n v="924"/>
    <s v="technology"/>
    <s v="web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7"/>
    <n v="0"/>
    <n v="0"/>
    <s v="technology"/>
    <s v="web"/>
    <x v="2390"/>
    <d v="2015-01-03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7"/>
    <n v="5"/>
    <n v="920"/>
    <s v="technology"/>
    <s v="web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7"/>
    <n v="22"/>
    <n v="0"/>
    <s v="technology"/>
    <s v="web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7"/>
    <n v="1"/>
    <n v="911"/>
    <s v="technology"/>
    <s v="web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7"/>
    <n v="18"/>
    <n v="455.5"/>
    <s v="technology"/>
    <s v="web"/>
    <x v="2394"/>
    <d v="2015-02-25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7"/>
    <n v="3"/>
    <n v="0"/>
    <s v="technology"/>
    <s v="web"/>
    <x v="2395"/>
    <d v="201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7"/>
    <n v="18"/>
    <n v="909"/>
    <s v="technology"/>
    <s v="web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7"/>
    <n v="1"/>
    <n v="0"/>
    <s v="technology"/>
    <s v="web"/>
    <x v="2397"/>
    <d v="2015-01-01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7"/>
    <n v="23"/>
    <n v="0"/>
    <s v="technology"/>
    <s v="web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7"/>
    <n v="7"/>
    <n v="0"/>
    <s v="technology"/>
    <s v="web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7"/>
    <n v="2"/>
    <n v="0"/>
    <s v="technology"/>
    <s v="web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19"/>
    <n v="3"/>
    <n v="100.35"/>
    <s v="food"/>
    <s v="food trucks"/>
    <x v="2401"/>
    <d v="2016-03-04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19"/>
    <n v="8"/>
    <n v="900"/>
    <s v="food"/>
    <s v="food trucks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19"/>
    <n v="75"/>
    <n v="75"/>
    <s v="food"/>
    <s v="food trucks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19"/>
    <n v="6"/>
    <n v="0"/>
    <s v="food"/>
    <s v="food trucks"/>
    <x v="2404"/>
    <d v="2016-01-02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19"/>
    <n v="18"/>
    <n v="44.75"/>
    <s v="food"/>
    <s v="food trucks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19"/>
    <n v="28"/>
    <n v="55.94"/>
    <s v="food"/>
    <s v="food trucks"/>
    <x v="2406"/>
    <d v="2015-01-18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19"/>
    <n v="4"/>
    <n v="27"/>
    <s v="food"/>
    <s v="food trucks"/>
    <x v="2407"/>
    <d v="2015-04-10T06:00:00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19"/>
    <n v="6"/>
    <n v="445"/>
    <s v="food"/>
    <s v="food trucks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19"/>
    <n v="4"/>
    <n v="148.33000000000001"/>
    <s v="food"/>
    <s v="food trucks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19"/>
    <n v="6"/>
    <n v="0"/>
    <s v="food"/>
    <s v="food trucks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19"/>
    <n v="4"/>
    <n v="295.33"/>
    <s v="food"/>
    <s v="food trucks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19"/>
    <n v="11"/>
    <n v="0"/>
    <s v="food"/>
    <s v="food trucks"/>
    <x v="2412"/>
    <d v="2016-11-25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19"/>
    <n v="30"/>
    <n v="295"/>
    <s v="food"/>
    <s v="food trucks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19"/>
    <n v="6"/>
    <n v="67.77"/>
    <s v="food"/>
    <s v="food trucks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19"/>
    <n v="1"/>
    <n v="146.83000000000001"/>
    <s v="food"/>
    <s v="food trucks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19"/>
    <n v="4"/>
    <n v="881"/>
    <s v="food"/>
    <s v="food trucks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19"/>
    <n v="88"/>
    <n v="0"/>
    <s v="food"/>
    <s v="food trucks"/>
    <x v="2417"/>
    <d v="2014-08-09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19"/>
    <n v="4"/>
    <n v="175.8"/>
    <s v="food"/>
    <s v="food trucks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19"/>
    <n v="29"/>
    <n v="0"/>
    <s v="food"/>
    <s v="food trucks"/>
    <x v="2419"/>
    <d v="2015-02-17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19"/>
    <n v="5"/>
    <n v="24.31"/>
    <s v="food"/>
    <s v="food trucks"/>
    <x v="2420"/>
    <d v="2014-11-09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19"/>
    <n v="15"/>
    <n v="875"/>
    <s v="food"/>
    <s v="food trucks"/>
    <x v="2421"/>
    <d v="2015-02-20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19"/>
    <n v="174"/>
    <n v="872"/>
    <s v="food"/>
    <s v="food trucks"/>
    <x v="2422"/>
    <d v="2015-03-10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19"/>
    <n v="1"/>
    <n v="867"/>
    <s v="food"/>
    <s v="food trucks"/>
    <x v="2423"/>
    <d v="2014-12-30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19"/>
    <n v="3"/>
    <n v="96.11"/>
    <s v="food"/>
    <s v="food trucks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19"/>
    <n v="25"/>
    <n v="861"/>
    <s v="food"/>
    <s v="food trucks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19"/>
    <n v="4"/>
    <n v="0"/>
    <s v="food"/>
    <s v="food trucks"/>
    <x v="2426"/>
    <d v="2015-08-07T04:04:52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19"/>
    <n v="2"/>
    <n v="860"/>
    <s v="food"/>
    <s v="food trucks"/>
    <x v="2427"/>
    <d v="2016-03-22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19"/>
    <n v="2"/>
    <n v="858"/>
    <s v="food"/>
    <s v="food trucks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19"/>
    <n v="1"/>
    <n v="213.75"/>
    <s v="food"/>
    <s v="food trucks"/>
    <x v="2429"/>
    <d v="201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19"/>
    <n v="28"/>
    <n v="426"/>
    <s v="food"/>
    <s v="food trucks"/>
    <x v="2430"/>
    <d v="2016-02-11T03:08:24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19"/>
    <n v="1"/>
    <n v="426"/>
    <s v="food"/>
    <s v="food trucks"/>
    <x v="2431"/>
    <d v="2016-06-27T02:23:33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19"/>
    <n v="6"/>
    <n v="425"/>
    <s v="food"/>
    <s v="food trucks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19"/>
    <n v="9"/>
    <n v="0"/>
    <s v="food"/>
    <s v="food trucks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19"/>
    <n v="4"/>
    <n v="425"/>
    <s v="food"/>
    <s v="food trucks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19"/>
    <n v="0"/>
    <n v="212.5"/>
    <s v="food"/>
    <s v="food trucks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19"/>
    <n v="1"/>
    <n v="425"/>
    <s v="food"/>
    <s v="food trucks"/>
    <x v="2436"/>
    <d v="2016-01-28T14:46:10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19"/>
    <n v="11"/>
    <n v="0"/>
    <s v="food"/>
    <s v="food trucks"/>
    <x v="2437"/>
    <d v="2015-03-16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19"/>
    <n v="6"/>
    <n v="838"/>
    <s v="food"/>
    <s v="food trucks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19"/>
    <n v="8"/>
    <n v="0"/>
    <s v="food"/>
    <s v="food trucks"/>
    <x v="2439"/>
    <d v="2015-10-17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19"/>
    <n v="17"/>
    <n v="417.5"/>
    <s v="food"/>
    <s v="food trucks"/>
    <x v="2440"/>
    <d v="2016-02-12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33"/>
    <n v="11"/>
    <n v="7.62"/>
    <s v="food"/>
    <s v="small batch"/>
    <x v="2441"/>
    <d v="2015-07-22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33"/>
    <n v="3"/>
    <n v="2.2200000000000002"/>
    <s v="food"/>
    <s v="small batch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33"/>
    <n v="4"/>
    <n v="2.65"/>
    <s v="food"/>
    <s v="small batch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33"/>
    <n v="27"/>
    <n v="13.51"/>
    <s v="food"/>
    <s v="small batch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33"/>
    <n v="16"/>
    <n v="7.14"/>
    <s v="food"/>
    <s v="small batch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33"/>
    <n v="16"/>
    <n v="7.4"/>
    <s v="food"/>
    <s v="small batch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33"/>
    <n v="33"/>
    <n v="2.4300000000000002"/>
    <s v="food"/>
    <s v="small batch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33"/>
    <n v="204"/>
    <n v="90.56"/>
    <s v="food"/>
    <s v="small batch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33"/>
    <n v="8"/>
    <n v="6.78"/>
    <s v="food"/>
    <s v="small batch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33"/>
    <n v="5"/>
    <n v="7.98"/>
    <s v="food"/>
    <s v="small batch"/>
    <x v="2450"/>
    <d v="2014-10-27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33"/>
    <n v="8"/>
    <n v="4.37"/>
    <s v="food"/>
    <s v="small batch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33"/>
    <n v="135"/>
    <n v="54.07"/>
    <s v="food"/>
    <s v="small batch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33"/>
    <n v="27"/>
    <n v="12.09"/>
    <s v="food"/>
    <s v="small batch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33"/>
    <n v="2"/>
    <n v="6.23"/>
    <s v="food"/>
    <s v="small batch"/>
    <x v="2454"/>
    <d v="2017-03-10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33"/>
    <n v="269"/>
    <n v="50.44"/>
    <s v="food"/>
    <s v="small batch"/>
    <x v="2455"/>
    <d v="2016-04-19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33"/>
    <n v="54"/>
    <n v="12.02"/>
    <s v="food"/>
    <s v="small batch"/>
    <x v="2456"/>
    <d v="2017-02-24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33"/>
    <n v="4"/>
    <n v="6.49"/>
    <s v="food"/>
    <s v="small batch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33"/>
    <n v="16"/>
    <n v="10.06"/>
    <s v="food"/>
    <s v="small batch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33"/>
    <n v="3"/>
    <n v="2.84"/>
    <s v="food"/>
    <s v="small batch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33"/>
    <n v="9"/>
    <n v="11.78"/>
    <s v="food"/>
    <s v="small batch"/>
    <x v="2460"/>
    <d v="201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14"/>
    <n v="11"/>
    <n v="9.3000000000000007"/>
    <s v="music"/>
    <s v="indie rock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14"/>
    <n v="27"/>
    <n v="6.96"/>
    <s v="music"/>
    <s v="indie rock"/>
    <x v="2462"/>
    <d v="2012-07-18T04:28:16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14"/>
    <n v="40"/>
    <n v="10.67"/>
    <s v="music"/>
    <s v="indie rock"/>
    <x v="2463"/>
    <d v="2013-04-15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14"/>
    <n v="40"/>
    <n v="18.600000000000001"/>
    <s v="music"/>
    <s v="indie rock"/>
    <x v="2464"/>
    <d v="2015-09-29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14"/>
    <n v="114"/>
    <n v="16.670000000000002"/>
    <s v="music"/>
    <s v="indie rock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14"/>
    <n v="32"/>
    <n v="15.38"/>
    <s v="music"/>
    <s v="indie rock"/>
    <x v="2466"/>
    <d v="2013-05-08T02:27:3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14"/>
    <n v="80"/>
    <n v="18.53"/>
    <s v="music"/>
    <s v="indie rock"/>
    <x v="2467"/>
    <d v="2012-05-09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14"/>
    <n v="40"/>
    <n v="13.72"/>
    <s v="music"/>
    <s v="indie rock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14"/>
    <n v="66"/>
    <n v="16.91"/>
    <s v="music"/>
    <s v="indie rock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14"/>
    <n v="80"/>
    <n v="22.08"/>
    <s v="music"/>
    <s v="indie rock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14"/>
    <n v="159"/>
    <n v="46.76"/>
    <s v="music"/>
    <s v="indie rock"/>
    <x v="2471"/>
    <d v="2012-01-24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14"/>
    <n v="11"/>
    <n v="7.61"/>
    <s v="music"/>
    <s v="indie rock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14"/>
    <n v="39"/>
    <n v="16.77"/>
    <s v="music"/>
    <s v="indie rock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14"/>
    <n v="16"/>
    <n v="20.68"/>
    <s v="music"/>
    <s v="indie rock"/>
    <x v="2474"/>
    <d v="2010-10-10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14"/>
    <n v="31"/>
    <n v="9.67"/>
    <s v="music"/>
    <s v="indie rock"/>
    <x v="2475"/>
    <d v="2010-07-09T22:00:00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14"/>
    <n v="24"/>
    <n v="14.18"/>
    <s v="music"/>
    <s v="indie rock"/>
    <x v="2476"/>
    <d v="2014-11-02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14"/>
    <n v="104"/>
    <n v="19.02"/>
    <s v="music"/>
    <s v="indie rock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14"/>
    <n v="10"/>
    <n v="9.8699999999999992"/>
    <s v="music"/>
    <s v="indie rock"/>
    <x v="2478"/>
    <d v="2013-01-12T22:48:33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14"/>
    <n v="258"/>
    <n v="48.44"/>
    <s v="music"/>
    <s v="indie rock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14"/>
    <n v="39"/>
    <n v="96.63"/>
    <s v="music"/>
    <s v="indie rock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14"/>
    <n v="19"/>
    <n v="8.06"/>
    <s v="music"/>
    <s v="indie rock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14"/>
    <n v="76"/>
    <n v="30.56"/>
    <s v="music"/>
    <s v="indie rock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14"/>
    <n v="69"/>
    <n v="40.159999999999997"/>
    <s v="music"/>
    <s v="indie rock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14"/>
    <n v="22"/>
    <n v="8.44"/>
    <s v="music"/>
    <s v="indie rock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14"/>
    <n v="38"/>
    <n v="18.54"/>
    <s v="music"/>
    <s v="indie rock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14"/>
    <n v="253"/>
    <n v="25.33"/>
    <s v="music"/>
    <s v="indie rock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14"/>
    <n v="51"/>
    <n v="19.97"/>
    <s v="music"/>
    <s v="indie rock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14"/>
    <n v="25"/>
    <n v="11.66"/>
    <s v="music"/>
    <s v="indie rock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14"/>
    <n v="22"/>
    <n v="10.050000000000001"/>
    <s v="music"/>
    <s v="indie rock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14"/>
    <n v="150"/>
    <n v="47"/>
    <s v="music"/>
    <s v="indie rock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14"/>
    <n v="150"/>
    <n v="75"/>
    <s v="music"/>
    <s v="indie rock"/>
    <x v="2491"/>
    <d v="2011-01-15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14"/>
    <n v="4"/>
    <n v="2.9"/>
    <s v="music"/>
    <s v="indie rock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14"/>
    <n v="50"/>
    <n v="19.13"/>
    <s v="music"/>
    <s v="indie rock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14"/>
    <n v="50"/>
    <n v="17.739999999999998"/>
    <s v="music"/>
    <s v="indie rock"/>
    <x v="2495"/>
    <d v="2012-06-05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14"/>
    <n v="12"/>
    <n v="73.5"/>
    <s v="music"/>
    <s v="indie rock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14"/>
    <n v="18"/>
    <n v="13.08"/>
    <s v="music"/>
    <s v="indie rock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14"/>
    <n v="73"/>
    <n v="36.549999999999997"/>
    <s v="music"/>
    <s v="indie rock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14"/>
    <n v="18"/>
    <n v="4.29"/>
    <s v="music"/>
    <s v="indie rock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14"/>
    <n v="122"/>
    <n v="25.17"/>
    <s v="music"/>
    <s v="indie rock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34"/>
    <n v="7"/>
    <n v="104.29"/>
    <s v="food"/>
    <s v="restaurants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34"/>
    <n v="1"/>
    <n v="145.4"/>
    <s v="food"/>
    <s v="restaurants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34"/>
    <n v="7"/>
    <n v="0"/>
    <s v="food"/>
    <s v="restaurants"/>
    <x v="2503"/>
    <d v="2016-06-06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34"/>
    <n v="2"/>
    <n v="0"/>
    <s v="food"/>
    <s v="restaurants"/>
    <x v="2504"/>
    <d v="2014-11-14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34"/>
    <n v="10"/>
    <n v="0"/>
    <s v="food"/>
    <s v="restaurants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34"/>
    <n v="14"/>
    <n v="360.5"/>
    <s v="food"/>
    <s v="restaurants"/>
    <x v="2506"/>
    <d v="2015-10-02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34"/>
    <n v="2"/>
    <n v="0"/>
    <s v="food"/>
    <s v="restaurants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34"/>
    <n v="4"/>
    <n v="0"/>
    <s v="food"/>
    <s v="restaurants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34"/>
    <n v="1"/>
    <n v="25.54"/>
    <s v="food"/>
    <s v="restaurants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34"/>
    <n v="1"/>
    <n v="357.5"/>
    <s v="food"/>
    <s v="restaurants"/>
    <x v="2510"/>
    <d v="2015-05-13T23:56:12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34"/>
    <n v="1"/>
    <n v="0"/>
    <s v="food"/>
    <s v="restaurants"/>
    <x v="2511"/>
    <d v="2016-01-3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34"/>
    <n v="62"/>
    <n v="0"/>
    <s v="food"/>
    <s v="restaurants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34"/>
    <n v="0"/>
    <n v="0"/>
    <s v="food"/>
    <s v="restaurants"/>
    <x v="2513"/>
    <d v="2017-02-25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34"/>
    <n v="6"/>
    <n v="178.25"/>
    <s v="food"/>
    <s v="restaurants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34"/>
    <n v="14"/>
    <n v="59.33"/>
    <s v="food"/>
    <s v="restaurants"/>
    <x v="2515"/>
    <d v="2015-02-21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34"/>
    <n v="3"/>
    <n v="0"/>
    <s v="food"/>
    <s v="restaurants"/>
    <x v="2516"/>
    <d v="2014-11-28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34"/>
    <n v="4"/>
    <n v="21.36"/>
    <s v="food"/>
    <s v="restaurants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34"/>
    <n v="14"/>
    <n v="0"/>
    <s v="food"/>
    <s v="restaurants"/>
    <x v="2518"/>
    <d v="2014-11-12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34"/>
    <n v="0"/>
    <n v="175"/>
    <s v="food"/>
    <s v="restaurants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34"/>
    <n v="1"/>
    <n v="0"/>
    <s v="food"/>
    <s v="restaurants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35"/>
    <n v="6"/>
    <n v="5.27"/>
    <s v="music"/>
    <s v="classical music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35"/>
    <n v="14"/>
    <n v="25.56"/>
    <s v="music"/>
    <s v="classical music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35"/>
    <n v="76"/>
    <n v="26.31"/>
    <s v="music"/>
    <s v="classical music"/>
    <x v="2523"/>
    <d v="2014-11-17T00:24:52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35"/>
    <n v="9"/>
    <n v="15.91"/>
    <s v="music"/>
    <s v="classical music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35"/>
    <n v="9"/>
    <n v="8.5399999999999991"/>
    <s v="music"/>
    <s v="classical music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35"/>
    <n v="17"/>
    <n v="20.61"/>
    <s v="music"/>
    <s v="classical music"/>
    <x v="2526"/>
    <d v="2014-12-07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35"/>
    <n v="17"/>
    <n v="9.57"/>
    <s v="music"/>
    <s v="classical music"/>
    <x v="2527"/>
    <d v="2013-10-17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35"/>
    <n v="17"/>
    <n v="8.3699999999999992"/>
    <s v="music"/>
    <s v="classical music"/>
    <x v="2528"/>
    <d v="2015-08-19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35"/>
    <n v="11"/>
    <n v="8.91"/>
    <s v="music"/>
    <s v="classical music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35"/>
    <n v="10"/>
    <n v="14.08"/>
    <s v="music"/>
    <s v="classical music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35"/>
    <n v="15"/>
    <n v="11.07"/>
    <s v="music"/>
    <s v="classical music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35"/>
    <n v="17"/>
    <n v="11.18"/>
    <s v="music"/>
    <s v="classical music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35"/>
    <n v="9"/>
    <n v="4.93"/>
    <s v="music"/>
    <s v="classical music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35"/>
    <n v="33"/>
    <n v="47.71"/>
    <s v="music"/>
    <s v="classical music"/>
    <x v="2534"/>
    <d v="2009-12-3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35"/>
    <n v="3"/>
    <n v="8.5399999999999991"/>
    <s v="music"/>
    <s v="classical music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35"/>
    <n v="2661"/>
    <n v="166.3"/>
    <s v="music"/>
    <s v="classical music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35"/>
    <n v="66"/>
    <n v="60"/>
    <s v="music"/>
    <s v="classical music"/>
    <x v="2537"/>
    <d v="2011-07-3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35"/>
    <n v="4"/>
    <n v="3.56"/>
    <s v="music"/>
    <s v="classical music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35"/>
    <n v="7"/>
    <n v="11.14"/>
    <s v="music"/>
    <s v="classical music"/>
    <x v="2539"/>
    <d v="2015-02-0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35"/>
    <n v="26"/>
    <n v="24.26"/>
    <s v="music"/>
    <s v="classical music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35"/>
    <n v="19"/>
    <n v="10.33"/>
    <s v="music"/>
    <s v="classical music"/>
    <x v="2541"/>
    <d v="2013-09-25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35"/>
    <n v="93"/>
    <n v="50.08"/>
    <s v="music"/>
    <s v="classical music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35"/>
    <n v="260"/>
    <n v="50"/>
    <s v="music"/>
    <s v="classical music"/>
    <x v="2543"/>
    <d v="2011-01-01T03:00:0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35"/>
    <n v="13"/>
    <n v="11.4"/>
    <s v="music"/>
    <s v="classical music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35"/>
    <n v="33"/>
    <n v="10.66"/>
    <s v="music"/>
    <s v="classical music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35"/>
    <n v="19"/>
    <n v="10"/>
    <s v="music"/>
    <s v="classical music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35"/>
    <n v="12"/>
    <n v="4.8499999999999996"/>
    <s v="music"/>
    <s v="classical music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35"/>
    <n v="11"/>
    <n v="17.57"/>
    <s v="music"/>
    <s v="classical music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35"/>
    <n v="41"/>
    <n v="17.43"/>
    <s v="music"/>
    <s v="classical music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35"/>
    <n v="10"/>
    <n v="4.3"/>
    <s v="music"/>
    <s v="classical music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35"/>
    <n v="18"/>
    <n v="11.5"/>
    <s v="music"/>
    <s v="classical music"/>
    <x v="2551"/>
    <d v="2012-03-20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35"/>
    <n v="21"/>
    <n v="35.61"/>
    <s v="music"/>
    <s v="classical music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35"/>
    <n v="43"/>
    <n v="10.68"/>
    <s v="music"/>
    <s v="classical music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35"/>
    <n v="21"/>
    <n v="9.57"/>
    <s v="music"/>
    <s v="classical music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35"/>
    <n v="32"/>
    <n v="18.309999999999999"/>
    <s v="music"/>
    <s v="classical music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35"/>
    <n v="86"/>
    <n v="18.82"/>
    <s v="music"/>
    <s v="classical music"/>
    <x v="2556"/>
    <d v="2012-12-23T23:47:37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35"/>
    <n v="71"/>
    <n v="17.78"/>
    <s v="music"/>
    <s v="classical music"/>
    <x v="2557"/>
    <d v="2014-05-14T17:53:06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35"/>
    <n v="51"/>
    <n v="35.56"/>
    <s v="music"/>
    <s v="classical music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35"/>
    <n v="80"/>
    <n v="25.6"/>
    <s v="music"/>
    <s v="classical music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35"/>
    <n v="21"/>
    <n v="30.43"/>
    <s v="music"/>
    <s v="classical music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19"/>
    <n v="1"/>
    <n v="0"/>
    <s v="food"/>
    <s v="food trucks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19"/>
    <n v="6"/>
    <n v="212"/>
    <s v="food"/>
    <s v="food trucks"/>
    <x v="2562"/>
    <d v="2016-10-10T12:35:3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19"/>
    <n v="3"/>
    <n v="0"/>
    <s v="food"/>
    <s v="food trucks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19"/>
    <n v="2"/>
    <n v="0"/>
    <s v="food"/>
    <s v="food trucks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19"/>
    <n v="6"/>
    <n v="635"/>
    <s v="food"/>
    <s v="food trucks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19"/>
    <n v="2"/>
    <n v="0"/>
    <s v="food"/>
    <s v="food trucks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19"/>
    <n v="1"/>
    <n v="316.5"/>
    <s v="food"/>
    <s v="food trucks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19"/>
    <n v="6"/>
    <n v="632"/>
    <s v="food"/>
    <s v="food trucks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19"/>
    <n v="10"/>
    <n v="315.5"/>
    <s v="food"/>
    <s v="food trucks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19"/>
    <n v="9"/>
    <n v="315.5"/>
    <s v="food"/>
    <s v="food trucks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19"/>
    <n v="1"/>
    <n v="157.5"/>
    <s v="food"/>
    <s v="food trucks"/>
    <x v="2571"/>
    <d v="2016-05-18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19"/>
    <n v="2"/>
    <n v="0"/>
    <s v="food"/>
    <s v="food trucks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19"/>
    <n v="8"/>
    <n v="0"/>
    <s v="food"/>
    <s v="food trucks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19"/>
    <n v="6"/>
    <n v="0"/>
    <s v="food"/>
    <s v="food trucks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19"/>
    <n v="1"/>
    <n v="0"/>
    <s v="food"/>
    <s v="food trucks"/>
    <x v="2575"/>
    <d v="2015-01-11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19"/>
    <n v="6"/>
    <n v="0"/>
    <s v="food"/>
    <s v="food trucks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19"/>
    <n v="4"/>
    <n v="0"/>
    <s v="food"/>
    <s v="food trucks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19"/>
    <n v="10"/>
    <n v="0"/>
    <s v="food"/>
    <s v="food trucks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19"/>
    <n v="0"/>
    <n v="51.67"/>
    <s v="food"/>
    <s v="food trucks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19"/>
    <n v="7"/>
    <n v="310"/>
    <s v="food"/>
    <s v="food trucks"/>
    <x v="2580"/>
    <d v="2015-05-15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19"/>
    <n v="12"/>
    <n v="56.18"/>
    <s v="food"/>
    <s v="food trucks"/>
    <x v="2581"/>
    <d v="2015-11-15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19"/>
    <n v="1"/>
    <n v="615"/>
    <s v="food"/>
    <s v="food trucks"/>
    <x v="2582"/>
    <d v="2016-10-28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19"/>
    <n v="61"/>
    <n v="122.2"/>
    <s v="food"/>
    <s v="food trucks"/>
    <x v="2583"/>
    <d v="2015-03-15T17:28:0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19"/>
    <n v="6"/>
    <n v="0"/>
    <s v="food"/>
    <s v="food trucks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19"/>
    <n v="2"/>
    <n v="610"/>
    <s v="food"/>
    <s v="food trucks"/>
    <x v="2585"/>
    <d v="2014-07-04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19"/>
    <n v="20"/>
    <n v="610"/>
    <s v="food"/>
    <s v="food trucks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19"/>
    <n v="1"/>
    <n v="101.67"/>
    <s v="food"/>
    <s v="food trucks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19"/>
    <n v="10"/>
    <n v="75.88"/>
    <s v="food"/>
    <s v="food trucks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19"/>
    <n v="1"/>
    <n v="607"/>
    <s v="food"/>
    <s v="food trucks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19"/>
    <n v="20"/>
    <n v="0"/>
    <s v="food"/>
    <s v="food trucks"/>
    <x v="2590"/>
    <d v="2016-01-25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19"/>
    <n v="40"/>
    <n v="302.5"/>
    <s v="food"/>
    <s v="food trucks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19"/>
    <n v="2"/>
    <n v="605"/>
    <s v="food"/>
    <s v="food trucks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19"/>
    <n v="6"/>
    <n v="0"/>
    <s v="food"/>
    <s v="food trucks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19"/>
    <n v="1"/>
    <n v="601"/>
    <s v="food"/>
    <s v="food trucks"/>
    <x v="2594"/>
    <d v="2014-08-06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19"/>
    <n v="4"/>
    <n v="31.63"/>
    <s v="food"/>
    <s v="food trucks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19"/>
    <n v="2"/>
    <n v="22.22"/>
    <s v="food"/>
    <s v="food trucks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19"/>
    <n v="40"/>
    <n v="85.71"/>
    <s v="food"/>
    <s v="food trucks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19"/>
    <n v="20"/>
    <n v="42.86"/>
    <s v="food"/>
    <s v="food trucks"/>
    <x v="2598"/>
    <d v="2015-09-22T20:10:01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19"/>
    <n v="7"/>
    <n v="120"/>
    <s v="food"/>
    <s v="food trucks"/>
    <x v="2599"/>
    <d v="2014-08-02T18:05:47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19"/>
    <n v="1"/>
    <n v="19.899999999999999"/>
    <s v="food"/>
    <s v="food trucks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36"/>
    <n v="119"/>
    <n v="3.94"/>
    <s v="technology"/>
    <s v="space exploration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36"/>
    <n v="5"/>
    <n v="1.21"/>
    <s v="technology"/>
    <s v="space exploration"/>
    <x v="2602"/>
    <d v="2014-11-11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36"/>
    <n v="34"/>
    <n v="11.84"/>
    <s v="technology"/>
    <s v="space exploration"/>
    <x v="2603"/>
    <d v="2013-12-22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36"/>
    <n v="3"/>
    <n v="1.84"/>
    <s v="technology"/>
    <s v="space exploration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36"/>
    <n v="1"/>
    <n v="0.33"/>
    <s v="technology"/>
    <s v="space exploration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36"/>
    <n v="5"/>
    <n v="1.53"/>
    <s v="technology"/>
    <s v="space exploration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36"/>
    <n v="7"/>
    <n v="1.47"/>
    <s v="technology"/>
    <s v="space exploration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36"/>
    <n v="7"/>
    <n v="1.93"/>
    <s v="technology"/>
    <s v="space exploration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36"/>
    <n v="2"/>
    <n v="0.87"/>
    <s v="technology"/>
    <s v="space exploration"/>
    <x v="2609"/>
    <d v="2012-07-14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36"/>
    <n v="3"/>
    <n v="1.01"/>
    <s v="technology"/>
    <s v="space exploration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36"/>
    <n v="5"/>
    <n v="0.16"/>
    <s v="technology"/>
    <s v="space exploration"/>
    <x v="2611"/>
    <d v="201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36"/>
    <n v="6"/>
    <n v="1.97"/>
    <s v="technology"/>
    <s v="space exploration"/>
    <x v="2612"/>
    <d v="2015-01-08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36"/>
    <n v="8"/>
    <n v="20.57"/>
    <s v="technology"/>
    <s v="space exploration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36"/>
    <n v="5"/>
    <n v="5.7"/>
    <s v="technology"/>
    <s v="space exploration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36"/>
    <n v="28"/>
    <n v="7.92"/>
    <s v="technology"/>
    <s v="space exploration"/>
    <x v="2615"/>
    <d v="2016-04-29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36"/>
    <n v="2"/>
    <n v="2.39"/>
    <s v="technology"/>
    <s v="space exploration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36"/>
    <n v="114"/>
    <n v="3.58"/>
    <s v="technology"/>
    <s v="space exploration"/>
    <x v="2617"/>
    <d v="2014-10-19T20:59:11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36"/>
    <n v="4"/>
    <n v="7.4"/>
    <s v="technology"/>
    <s v="space exploration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36"/>
    <n v="57"/>
    <n v="10.66"/>
    <s v="technology"/>
    <s v="space exploration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36"/>
    <n v="1"/>
    <n v="0.45"/>
    <s v="technology"/>
    <s v="space exploration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36"/>
    <n v="4"/>
    <n v="1.21"/>
    <s v="technology"/>
    <s v="space exploration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36"/>
    <n v="38"/>
    <n v="7.62"/>
    <s v="technology"/>
    <s v="space exploration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36"/>
    <n v="28"/>
    <n v="9.0500000000000007"/>
    <s v="technology"/>
    <s v="space exploration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36"/>
    <n v="7"/>
    <n v="0.16"/>
    <s v="technology"/>
    <s v="space exploration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36"/>
    <n v="373"/>
    <n v="10.77"/>
    <s v="technology"/>
    <s v="space exploration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36"/>
    <n v="22"/>
    <n v="11.2"/>
    <s v="technology"/>
    <s v="space exploration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36"/>
    <n v="373"/>
    <n v="12.42"/>
    <s v="technology"/>
    <s v="space exploration"/>
    <x v="2627"/>
    <d v="2015-11-25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36"/>
    <n v="67"/>
    <n v="26.57"/>
    <s v="technology"/>
    <s v="space exploration"/>
    <x v="2628"/>
    <d v="2014-11-29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36"/>
    <n v="11"/>
    <n v="5.55"/>
    <s v="technology"/>
    <s v="space exploration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36"/>
    <n v="28"/>
    <n v="6.83"/>
    <s v="technology"/>
    <s v="space exploration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36"/>
    <n v="3"/>
    <n v="1.93"/>
    <s v="technology"/>
    <s v="space exploration"/>
    <x v="2631"/>
    <d v="2015-08-29T04:03:47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36"/>
    <n v="51"/>
    <n v="13.12"/>
    <s v="technology"/>
    <s v="space exploration"/>
    <x v="2632"/>
    <d v="2016-05-28T01:28:5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36"/>
    <n v="11"/>
    <n v="2.76"/>
    <s v="technology"/>
    <s v="space exploration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36"/>
    <n v="59"/>
    <n v="22"/>
    <s v="technology"/>
    <s v="space exploration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36"/>
    <n v="5"/>
    <n v="6.55"/>
    <s v="technology"/>
    <s v="space exploration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36"/>
    <n v="55"/>
    <n v="11"/>
    <s v="technology"/>
    <s v="space exploration"/>
    <x v="2636"/>
    <d v="2016-10-15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36"/>
    <n v="110"/>
    <n v="21.15"/>
    <s v="technology"/>
    <s v="space exploration"/>
    <x v="2637"/>
    <d v="2016-10-11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36"/>
    <n v="157"/>
    <n v="39"/>
    <s v="technology"/>
    <s v="space exploration"/>
    <x v="2638"/>
    <d v="2015-01-14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36"/>
    <n v="182"/>
    <n v="11.12"/>
    <s v="technology"/>
    <s v="space exploration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36"/>
    <n v="18"/>
    <n v="7.9"/>
    <s v="technology"/>
    <s v="space exploration"/>
    <x v="2640"/>
    <d v="2015-06-07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36"/>
    <n v="36"/>
    <n v="545"/>
    <s v="technology"/>
    <s v="space exploration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36"/>
    <n v="0"/>
    <n v="0.36"/>
    <s v="technology"/>
    <s v="space exploration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36"/>
    <n v="1"/>
    <n v="10.38"/>
    <s v="technology"/>
    <s v="space exploration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36"/>
    <n v="3"/>
    <n v="23.48"/>
    <s v="technology"/>
    <s v="space exploration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36"/>
    <n v="0"/>
    <n v="1"/>
    <s v="technology"/>
    <s v="space exploration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36"/>
    <n v="21"/>
    <n v="176.7"/>
    <s v="technology"/>
    <s v="space exploration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36"/>
    <n v="4"/>
    <n v="88.33"/>
    <s v="technology"/>
    <s v="space exploration"/>
    <x v="2648"/>
    <d v="2016-03-08T17:09:20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36"/>
    <n v="0"/>
    <n v="176.67"/>
    <s v="technology"/>
    <s v="space exploration"/>
    <x v="2649"/>
    <d v="2016-01-3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36"/>
    <n v="1"/>
    <n v="106"/>
    <s v="technology"/>
    <s v="space exploration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36"/>
    <n v="0"/>
    <n v="31.03"/>
    <s v="technology"/>
    <s v="space exploration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36"/>
    <n v="1"/>
    <n v="47.91"/>
    <s v="technology"/>
    <s v="space exploration"/>
    <x v="2652"/>
    <d v="2014-12-09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36"/>
    <n v="1"/>
    <n v="7.5"/>
    <s v="technology"/>
    <s v="space exploration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36"/>
    <n v="1"/>
    <n v="87.5"/>
    <s v="technology"/>
    <s v="space exploration"/>
    <x v="2654"/>
    <d v="2015-04-20T13:25:26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36"/>
    <n v="4"/>
    <n v="12.21"/>
    <s v="technology"/>
    <s v="space exploration"/>
    <x v="2655"/>
    <d v="2016-02-08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36"/>
    <n v="0"/>
    <n v="3.43"/>
    <s v="technology"/>
    <s v="space exploration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36"/>
    <n v="2"/>
    <n v="8.81"/>
    <s v="technology"/>
    <s v="space exploration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36"/>
    <n v="1"/>
    <n v="130"/>
    <s v="technology"/>
    <s v="space exploration"/>
    <x v="2658"/>
    <d v="2016-07-29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x v="36"/>
    <n v="1"/>
    <n v="52"/>
    <s v="technology"/>
    <s v="space exploration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36"/>
    <n v="3"/>
    <n v="104"/>
    <s v="technology"/>
    <s v="space exploration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37"/>
    <n v="10"/>
    <n v="8.67"/>
    <s v="technology"/>
    <s v="makerspaces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37"/>
    <n v="3"/>
    <n v="6.49"/>
    <s v="technology"/>
    <s v="makerspaces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37"/>
    <n v="3"/>
    <n v="9.2100000000000009"/>
    <s v="technology"/>
    <s v="makerspaces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37"/>
    <n v="3"/>
    <n v="4.8899999999999997"/>
    <s v="technology"/>
    <s v="makerspaces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37"/>
    <n v="15"/>
    <n v="11.07"/>
    <s v="technology"/>
    <s v="makerspaces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37"/>
    <n v="5"/>
    <n v="2.46"/>
    <s v="technology"/>
    <s v="makerspaces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37"/>
    <n v="34"/>
    <n v="28.06"/>
    <s v="technology"/>
    <s v="makerspaces"/>
    <x v="2667"/>
    <d v="2016-02-09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37"/>
    <n v="50"/>
    <n v="18"/>
    <s v="technology"/>
    <s v="makerspaces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37"/>
    <n v="63"/>
    <n v="45.82"/>
    <s v="technology"/>
    <s v="makerspaces"/>
    <x v="2669"/>
    <d v="2016-01-09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37"/>
    <n v="1"/>
    <n v="8.39"/>
    <s v="technology"/>
    <s v="makerspaces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37"/>
    <n v="2"/>
    <n v="5.99"/>
    <s v="technology"/>
    <s v="makerspaces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37"/>
    <n v="5"/>
    <n v="10.68"/>
    <s v="technology"/>
    <s v="makerspaces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37"/>
    <n v="1"/>
    <n v="7.59"/>
    <s v="technology"/>
    <s v="makerspaces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37"/>
    <n v="1"/>
    <n v="2.92"/>
    <s v="technology"/>
    <s v="makerspaces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37"/>
    <n v="2"/>
    <n v="17.239999999999998"/>
    <s v="technology"/>
    <s v="makerspaces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37"/>
    <n v="24"/>
    <n v="55.56"/>
    <s v="technology"/>
    <s v="makerspaces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37"/>
    <n v="3"/>
    <n v="18.52"/>
    <s v="technology"/>
    <s v="makerspaces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37"/>
    <n v="0"/>
    <n v="250"/>
    <s v="technology"/>
    <s v="makerspaces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37"/>
    <n v="1"/>
    <n v="166.67"/>
    <s v="technology"/>
    <s v="makerspaces"/>
    <x v="2679"/>
    <d v="2015-02-27T00:01:34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37"/>
    <n v="2"/>
    <n v="125"/>
    <s v="technology"/>
    <s v="makerspaces"/>
    <x v="2680"/>
    <d v="2016-04-05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19"/>
    <n v="6"/>
    <n v="250"/>
    <s v="food"/>
    <s v="food trucks"/>
    <x v="2681"/>
    <d v="2014-07-09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19"/>
    <n v="8"/>
    <n v="25"/>
    <s v="food"/>
    <s v="food trucks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19"/>
    <n v="3"/>
    <n v="166.67"/>
    <s v="food"/>
    <s v="food trucks"/>
    <x v="2683"/>
    <d v="2015-02-28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19"/>
    <n v="1"/>
    <n v="125"/>
    <s v="food"/>
    <s v="food trucks"/>
    <x v="2684"/>
    <d v="2014-08-08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19"/>
    <n v="1"/>
    <n v="500"/>
    <s v="food"/>
    <s v="food trucks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19"/>
    <n v="2"/>
    <n v="0"/>
    <s v="food"/>
    <s v="food trucks"/>
    <x v="2686"/>
    <d v="2014-09-29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19"/>
    <n v="3"/>
    <n v="0"/>
    <s v="food"/>
    <s v="food trucks"/>
    <x v="2687"/>
    <d v="2015-06-28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19"/>
    <n v="1"/>
    <n v="35"/>
    <s v="food"/>
    <s v="food trucks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19"/>
    <n v="1"/>
    <n v="488"/>
    <s v="food"/>
    <s v="food trucks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19"/>
    <n v="1"/>
    <n v="4.13"/>
    <s v="food"/>
    <s v="food trucks"/>
    <x v="2690"/>
    <d v="2015-06-02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19"/>
    <n v="1"/>
    <n v="243"/>
    <s v="food"/>
    <s v="food trucks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19"/>
    <n v="14"/>
    <n v="485"/>
    <s v="food"/>
    <s v="food trucks"/>
    <x v="2692"/>
    <d v="2015-03-24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19"/>
    <n v="10"/>
    <n v="160.5"/>
    <s v="food"/>
    <s v="food trucks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19"/>
    <n v="2"/>
    <n v="481"/>
    <s v="food"/>
    <s v="food trucks"/>
    <x v="2694"/>
    <d v="2014-09-25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19"/>
    <n v="3"/>
    <n v="160.33000000000001"/>
    <s v="food"/>
    <s v="food trucks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19"/>
    <n v="1"/>
    <n v="12.63"/>
    <s v="food"/>
    <s v="food trucks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19"/>
    <n v="2"/>
    <n v="9.23"/>
    <s v="food"/>
    <s v="food trucks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19"/>
    <n v="6"/>
    <n v="239"/>
    <s v="food"/>
    <s v="food trucks"/>
    <x v="2698"/>
    <d v="2014-06-26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19"/>
    <n v="23500"/>
    <n v="0"/>
    <s v="food"/>
    <s v="food trucks"/>
    <x v="2699"/>
    <d v="2014-08-07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19"/>
    <n v="5"/>
    <n v="117.25"/>
    <s v="food"/>
    <s v="food trucks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38"/>
    <n v="14"/>
    <n v="10.15"/>
    <s v="theater"/>
    <s v="spaces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38"/>
    <n v="5"/>
    <n v="17.96"/>
    <s v="theater"/>
    <s v="spaces"/>
    <x v="2702"/>
    <d v="2017-04-04T18:14:37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38"/>
    <n v="1"/>
    <n v="10.29"/>
    <s v="theater"/>
    <s v="spaces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38"/>
    <n v="2"/>
    <n v="66.14"/>
    <s v="theater"/>
    <s v="spaces"/>
    <x v="2704"/>
    <d v="2017-04-04T19:41:54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38"/>
    <n v="3"/>
    <n v="57.5"/>
    <s v="theater"/>
    <s v="spaces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38"/>
    <n v="1"/>
    <n v="1.75"/>
    <s v="theater"/>
    <s v="spaces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38"/>
    <n v="6"/>
    <n v="1.17"/>
    <s v="theater"/>
    <s v="spaces"/>
    <x v="2707"/>
    <d v="2013-05-26T06:59:00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38"/>
    <n v="2"/>
    <n v="0.44"/>
    <s v="theater"/>
    <s v="spaces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38"/>
    <n v="1"/>
    <n v="1.49"/>
    <s v="theater"/>
    <s v="spaces"/>
    <x v="2709"/>
    <d v="2016-10-03T03:59:00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38"/>
    <n v="1"/>
    <n v="0.42"/>
    <s v="theater"/>
    <s v="spaces"/>
    <x v="2710"/>
    <d v="2014-08-08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38"/>
    <n v="12"/>
    <n v="6.23"/>
    <s v="theater"/>
    <s v="spaces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38"/>
    <n v="8"/>
    <n v="3.17"/>
    <s v="theater"/>
    <s v="spaces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38"/>
    <n v="0"/>
    <n v="0.32"/>
    <s v="theater"/>
    <s v="spaces"/>
    <x v="2713"/>
    <d v="2015-12-23T15:41:24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38"/>
    <n v="2"/>
    <n v="1.48"/>
    <s v="theater"/>
    <s v="spaces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38"/>
    <n v="4"/>
    <n v="0.82"/>
    <s v="theater"/>
    <s v="spaces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38"/>
    <n v="5"/>
    <n v="2.41"/>
    <s v="theater"/>
    <s v="spaces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38"/>
    <n v="2"/>
    <n v="1.38"/>
    <s v="theater"/>
    <s v="spaces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38"/>
    <n v="2"/>
    <n v="3.01"/>
    <s v="theater"/>
    <s v="spaces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38"/>
    <n v="7"/>
    <n v="6.45"/>
    <s v="theater"/>
    <s v="spaces"/>
    <x v="2719"/>
    <d v="2016-04-16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38"/>
    <n v="2"/>
    <n v="2.54"/>
    <s v="theater"/>
    <s v="spaces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30"/>
    <n v="59"/>
    <n v="1.64"/>
    <s v="technology"/>
    <s v="hardware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30"/>
    <n v="9"/>
    <n v="2.36"/>
    <s v="technology"/>
    <s v="hardware"/>
    <x v="2722"/>
    <d v="201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30"/>
    <n v="4"/>
    <n v="2.4700000000000002"/>
    <s v="technology"/>
    <s v="hardware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30"/>
    <n v="18"/>
    <n v="0.43"/>
    <s v="technology"/>
    <s v="hardware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30"/>
    <n v="1"/>
    <n v="3.85"/>
    <s v="technology"/>
    <s v="hardware"/>
    <x v="2725"/>
    <d v="2017-02-28T17:52:15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30"/>
    <n v="0"/>
    <n v="1.07"/>
    <s v="technology"/>
    <s v="hardware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30"/>
    <n v="4"/>
    <n v="0.61"/>
    <s v="technology"/>
    <s v="hardware"/>
    <x v="2727"/>
    <d v="2015-08-06T16:14: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30"/>
    <n v="3"/>
    <n v="1.1000000000000001"/>
    <s v="technology"/>
    <s v="hardware"/>
    <x v="2728"/>
    <d v="2015-12-29T14:23:5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30"/>
    <n v="6"/>
    <n v="18.7"/>
    <s v="technology"/>
    <s v="hardware"/>
    <x v="2729"/>
    <d v="2015-04-30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30"/>
    <n v="2"/>
    <n v="0.63"/>
    <s v="technology"/>
    <s v="hardware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30"/>
    <n v="1"/>
    <n v="11.62"/>
    <s v="technology"/>
    <s v="hardware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30"/>
    <n v="4"/>
    <n v="2.95"/>
    <s v="technology"/>
    <s v="hardware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30"/>
    <n v="1"/>
    <n v="3.59"/>
    <s v="technology"/>
    <s v="hardware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30"/>
    <n v="42600"/>
    <n v="2.61"/>
    <s v="technology"/>
    <s v="hardware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30"/>
    <n v="57"/>
    <n v="1.26"/>
    <s v="technology"/>
    <s v="hardware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30"/>
    <n v="5"/>
    <n v="7.33"/>
    <s v="technology"/>
    <s v="hardware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30"/>
    <n v="1"/>
    <n v="0.93"/>
    <s v="technology"/>
    <s v="hardware"/>
    <x v="2737"/>
    <d v="201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30"/>
    <n v="9"/>
    <n v="28.33"/>
    <s v="technology"/>
    <s v="hardware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30"/>
    <n v="39"/>
    <n v="2.23"/>
    <s v="technology"/>
    <s v="hardware"/>
    <x v="2739"/>
    <d v="2014-05-04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30"/>
    <n v="142"/>
    <n v="25"/>
    <s v="technology"/>
    <s v="hardware"/>
    <x v="2740"/>
    <d v="2015-03-10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9"/>
    <n v="5"/>
    <n v="105.25"/>
    <s v="publishing"/>
    <s v="children's books"/>
    <x v="2741"/>
    <d v="2014-10-19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9"/>
    <n v="17"/>
    <n v="23.33"/>
    <s v="publishing"/>
    <s v="children's books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9"/>
    <n v="7"/>
    <n v="0"/>
    <s v="publishing"/>
    <s v="children's books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9"/>
    <n v="3"/>
    <n v="18.95"/>
    <s v="publishing"/>
    <s v="children's books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9"/>
    <n v="5"/>
    <n v="8.49"/>
    <s v="publishing"/>
    <s v="children's books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9"/>
    <n v="14"/>
    <n v="21.84"/>
    <s v="publishing"/>
    <s v="children's books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9"/>
    <n v="83"/>
    <n v="103.25"/>
    <s v="publishing"/>
    <s v="children's books"/>
    <x v="2747"/>
    <d v="2012-06-15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9"/>
    <n v="8"/>
    <n v="102.75"/>
    <s v="publishing"/>
    <s v="children's books"/>
    <x v="2748"/>
    <d v="2016-09-01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9"/>
    <n v="4"/>
    <n v="205"/>
    <s v="publishing"/>
    <s v="children's books"/>
    <x v="2749"/>
    <d v="2015-04-03T18:10:37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9"/>
    <n v="21"/>
    <n v="0"/>
    <s v="publishing"/>
    <s v="children's books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9"/>
    <n v="13"/>
    <n v="0"/>
    <s v="publishing"/>
    <s v="children's books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9"/>
    <n v="9"/>
    <n v="29.22"/>
    <s v="publishing"/>
    <s v="children's books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9"/>
    <n v="20"/>
    <n v="51"/>
    <s v="publishing"/>
    <s v="children's books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9"/>
    <n v="4"/>
    <n v="0"/>
    <s v="publishing"/>
    <s v="children's books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9"/>
    <n v="81"/>
    <n v="26.87"/>
    <s v="publishing"/>
    <s v="children's books"/>
    <x v="2755"/>
    <d v="2015-04-07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9"/>
    <n v="4"/>
    <n v="12.21"/>
    <s v="publishing"/>
    <s v="children's books"/>
    <x v="2756"/>
    <d v="2014-01-10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9"/>
    <n v="27"/>
    <n v="201.5"/>
    <s v="publishing"/>
    <s v="children's books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9"/>
    <n v="20"/>
    <n v="67"/>
    <s v="publishing"/>
    <s v="children's books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9"/>
    <n v="40"/>
    <n v="200.5"/>
    <s v="publishing"/>
    <s v="children's books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9"/>
    <n v="8"/>
    <n v="0"/>
    <s v="publishing"/>
    <s v="children's books"/>
    <x v="2760"/>
    <d v="2013-06-19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9"/>
    <n v="8"/>
    <n v="100.08"/>
    <s v="publishing"/>
    <s v="children's books"/>
    <x v="2761"/>
    <d v="201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9"/>
    <n v="12"/>
    <n v="400"/>
    <s v="publishing"/>
    <s v="children's books"/>
    <x v="2762"/>
    <d v="2012-03-17T23:53:15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9"/>
    <n v="1"/>
    <n v="133.33000000000001"/>
    <s v="publishing"/>
    <s v="children's books"/>
    <x v="2763"/>
    <d v="2013-05-23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9"/>
    <n v="10"/>
    <n v="100"/>
    <s v="publishing"/>
    <s v="children's books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9"/>
    <n v="10"/>
    <n v="0"/>
    <s v="publishing"/>
    <s v="children's books"/>
    <x v="2765"/>
    <d v="2012-10-27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9"/>
    <n v="8"/>
    <n v="100"/>
    <s v="publishing"/>
    <s v="children's books"/>
    <x v="2766"/>
    <d v="2011-08-10T16:01:58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9"/>
    <n v="10"/>
    <n v="132.33000000000001"/>
    <s v="publishing"/>
    <s v="children's books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9"/>
    <n v="6"/>
    <n v="11.65"/>
    <s v="publishing"/>
    <s v="children's books"/>
    <x v="2768"/>
    <d v="2012-03-28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9"/>
    <n v="49"/>
    <n v="195.5"/>
    <s v="publishing"/>
    <s v="children's books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9"/>
    <n v="2"/>
    <n v="11.67"/>
    <s v="publishing"/>
    <s v="children's books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9"/>
    <n v="2"/>
    <n v="0"/>
    <s v="publishing"/>
    <s v="children's books"/>
    <x v="2771"/>
    <d v="201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9"/>
    <n v="5"/>
    <n v="0"/>
    <s v="publishing"/>
    <s v="children's books"/>
    <x v="2772"/>
    <d v="2013-10-04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9"/>
    <n v="72"/>
    <n v="381"/>
    <s v="publishing"/>
    <s v="children's books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9"/>
    <n v="10"/>
    <n v="29.23"/>
    <s v="publishing"/>
    <s v="children's books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9"/>
    <n v="8"/>
    <n v="190"/>
    <s v="publishing"/>
    <s v="children's books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9"/>
    <n v="2"/>
    <n v="10.56"/>
    <s v="publishing"/>
    <s v="children's books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9"/>
    <n v="13"/>
    <n v="377"/>
    <s v="publishing"/>
    <s v="children's books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9"/>
    <n v="7"/>
    <n v="25.07"/>
    <s v="publishing"/>
    <s v="children's books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9"/>
    <n v="15"/>
    <n v="376"/>
    <s v="publishing"/>
    <s v="children's books"/>
    <x v="2779"/>
    <d v="2015-11-21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6"/>
    <n v="30"/>
    <n v="13.39"/>
    <s v="theater"/>
    <s v="plays"/>
    <x v="2781"/>
    <d v="2015-02-11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6"/>
    <n v="38"/>
    <n v="20.83"/>
    <s v="theater"/>
    <s v="plays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6"/>
    <n v="38"/>
    <n v="6.15"/>
    <s v="theater"/>
    <s v="plays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6"/>
    <n v="6"/>
    <n v="3.44"/>
    <s v="theater"/>
    <s v="plays"/>
    <x v="2784"/>
    <d v="2014-10-28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6"/>
    <n v="7"/>
    <n v="2.6"/>
    <s v="theater"/>
    <s v="plays"/>
    <x v="2785"/>
    <d v="2016-08-04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6"/>
    <n v="15"/>
    <n v="4.96"/>
    <s v="theater"/>
    <s v="plays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6"/>
    <n v="36"/>
    <n v="9.5299999999999994"/>
    <s v="theater"/>
    <s v="plays"/>
    <x v="2787"/>
    <d v="2014-07-17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6"/>
    <n v="18"/>
    <n v="18.05"/>
    <s v="theater"/>
    <s v="plays"/>
    <x v="2788"/>
    <d v="2016-07-28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6"/>
    <n v="12"/>
    <n v="15"/>
    <s v="theater"/>
    <s v="plays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6"/>
    <n v="12"/>
    <n v="5.45"/>
    <s v="theater"/>
    <s v="plays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6"/>
    <n v="18"/>
    <n v="12.86"/>
    <s v="theater"/>
    <s v="plays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6"/>
    <n v="18"/>
    <n v="14.96"/>
    <s v="theater"/>
    <s v="plays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6"/>
    <n v="4"/>
    <n v="4.9000000000000004"/>
    <s v="theater"/>
    <s v="plays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6"/>
    <n v="716"/>
    <n v="119.33"/>
    <s v="theater"/>
    <s v="plays"/>
    <x v="2794"/>
    <d v="2016-03-02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6"/>
    <n v="51"/>
    <n v="17.75"/>
    <s v="theater"/>
    <s v="plays"/>
    <x v="2795"/>
    <d v="2014-06-05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6"/>
    <n v="44"/>
    <n v="16.809999999999999"/>
    <s v="theater"/>
    <s v="plays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6"/>
    <n v="4"/>
    <n v="3.73"/>
    <s v="theater"/>
    <s v="plays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6"/>
    <n v="7"/>
    <n v="2.5299999999999998"/>
    <s v="theater"/>
    <s v="plays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6"/>
    <n v="7"/>
    <n v="2.69"/>
    <s v="theater"/>
    <s v="plays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6"/>
    <n v="35"/>
    <n v="11.29"/>
    <s v="theater"/>
    <s v="plays"/>
    <x v="2800"/>
    <d v="2015-01-03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6"/>
    <n v="70"/>
    <n v="26.92"/>
    <s v="theater"/>
    <s v="plays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6"/>
    <n v="12"/>
    <n v="3.89"/>
    <s v="theater"/>
    <s v="plays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6"/>
    <n v="3"/>
    <n v="2.4500000000000002"/>
    <s v="theater"/>
    <s v="plays"/>
    <x v="2803"/>
    <d v="2015-07-15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6"/>
    <n v="35"/>
    <n v="15"/>
    <s v="theater"/>
    <s v="plays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6"/>
    <n v="86"/>
    <n v="19.170000000000002"/>
    <s v="theater"/>
    <s v="plays"/>
    <x v="2805"/>
    <d v="2015-08-21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6"/>
    <n v="11"/>
    <n v="4.49"/>
    <s v="theater"/>
    <s v="plays"/>
    <x v="2806"/>
    <d v="2015-08-04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6"/>
    <n v="7"/>
    <n v="3.66"/>
    <s v="theater"/>
    <s v="plays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6"/>
    <n v="8"/>
    <n v="4.9000000000000004"/>
    <s v="theater"/>
    <s v="plays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6"/>
    <n v="13"/>
    <n v="15.95"/>
    <s v="theater"/>
    <s v="plays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6"/>
    <n v="13"/>
    <n v="5.88"/>
    <s v="theater"/>
    <s v="plays"/>
    <x v="2810"/>
    <d v="2014-05-31T03:59:00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6"/>
    <n v="3"/>
    <n v="3.1"/>
    <s v="theater"/>
    <s v="plays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6"/>
    <n v="7"/>
    <n v="4.04"/>
    <s v="theater"/>
    <s v="plays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6"/>
    <n v="12"/>
    <n v="3.48"/>
    <s v="theater"/>
    <s v="plays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6"/>
    <n v="22"/>
    <n v="5.16"/>
    <s v="theater"/>
    <s v="plays"/>
    <x v="2814"/>
    <d v="2015-05-08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6"/>
    <n v="131"/>
    <n v="23.36"/>
    <s v="theater"/>
    <s v="plays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6"/>
    <n v="11"/>
    <n v="1.93"/>
    <s v="theater"/>
    <s v="plays"/>
    <x v="2816"/>
    <d v="2015-08-01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6"/>
    <n v="54"/>
    <n v="9.85"/>
    <s v="theater"/>
    <s v="plays"/>
    <x v="2817"/>
    <d v="2015-02-27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6"/>
    <n v="3"/>
    <n v="3.19"/>
    <s v="theater"/>
    <s v="plays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6"/>
    <n v="7"/>
    <n v="3.13"/>
    <s v="theater"/>
    <s v="plays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6"/>
    <n v="163"/>
    <n v="16.25"/>
    <s v="theater"/>
    <s v="plays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6"/>
    <n v="32"/>
    <n v="9.14"/>
    <s v="theater"/>
    <s v="plays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6"/>
    <n v="5"/>
    <n v="3.4"/>
    <s v="theater"/>
    <s v="plays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6"/>
    <n v="320"/>
    <n v="22.86"/>
    <s v="theater"/>
    <s v="plays"/>
    <x v="2823"/>
    <d v="2015-03-30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6"/>
    <n v="49"/>
    <n v="21.13"/>
    <s v="theater"/>
    <s v="plays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6"/>
    <n v="11"/>
    <n v="6.2"/>
    <s v="theater"/>
    <s v="plays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6"/>
    <n v="16"/>
    <n v="16.420000000000002"/>
    <s v="theater"/>
    <s v="plays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6"/>
    <n v="16"/>
    <n v="13.52"/>
    <s v="theater"/>
    <s v="plays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6"/>
    <n v="3"/>
    <n v="3.2"/>
    <s v="theater"/>
    <s v="plays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6"/>
    <n v="12"/>
    <n v="4.08"/>
    <s v="theater"/>
    <s v="plays"/>
    <x v="2829"/>
    <d v="2016-06-01T10:25:18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6"/>
    <n v="10"/>
    <n v="28.18"/>
    <s v="theater"/>
    <s v="plays"/>
    <x v="2830"/>
    <d v="2014-05-11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6"/>
    <n v="10"/>
    <n v="5.96"/>
    <s v="theater"/>
    <s v="plays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6"/>
    <n v="12"/>
    <n v="3.21"/>
    <s v="theater"/>
    <s v="plays"/>
    <x v="2832"/>
    <d v="2014-11-22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6"/>
    <n v="11"/>
    <n v="8.6300000000000008"/>
    <s v="theater"/>
    <s v="plays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6"/>
    <n v="38"/>
    <n v="14.33"/>
    <s v="theater"/>
    <s v="plays"/>
    <x v="2834"/>
    <d v="2015-01-29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6"/>
    <n v="30"/>
    <n v="3.24"/>
    <s v="theater"/>
    <s v="plays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6"/>
    <n v="67"/>
    <n v="27.36"/>
    <s v="theater"/>
    <s v="plays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6"/>
    <n v="35"/>
    <n v="14.33"/>
    <s v="theater"/>
    <s v="plays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6"/>
    <n v="15"/>
    <n v="5.57"/>
    <s v="theater"/>
    <s v="plays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6"/>
    <n v="9"/>
    <n v="9.68"/>
    <s v="theater"/>
    <s v="plays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6"/>
    <n v="12"/>
    <n v="2.27"/>
    <s v="theater"/>
    <s v="plays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6"/>
    <n v="30"/>
    <n v="300"/>
    <s v="theater"/>
    <s v="plays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6"/>
    <n v="20"/>
    <n v="0"/>
    <s v="theater"/>
    <s v="plays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6"/>
    <n v="25"/>
    <n v="0"/>
    <s v="theater"/>
    <s v="plays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6"/>
    <n v="55"/>
    <n v="300"/>
    <s v="theater"/>
    <s v="plays"/>
    <x v="2844"/>
    <d v="201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6"/>
    <n v="4"/>
    <n v="7.69"/>
    <s v="theater"/>
    <s v="plays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6"/>
    <n v="4"/>
    <n v="0"/>
    <s v="theater"/>
    <s v="plays"/>
    <x v="2846"/>
    <d v="2015-05-28T16:36:34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6"/>
    <n v="15"/>
    <n v="0"/>
    <s v="theater"/>
    <s v="plays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6"/>
    <n v="1"/>
    <n v="100"/>
    <s v="theater"/>
    <s v="plays"/>
    <x v="2848"/>
    <d v="2015-05-28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6"/>
    <n v="60"/>
    <n v="300"/>
    <s v="theater"/>
    <s v="plays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6"/>
    <n v="4"/>
    <n v="22.92"/>
    <s v="theater"/>
    <s v="plays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6"/>
    <n v="7"/>
    <n v="0"/>
    <s v="theater"/>
    <s v="plays"/>
    <x v="2851"/>
    <d v="2016-01-28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6"/>
    <n v="6"/>
    <n v="48.67"/>
    <s v="theater"/>
    <s v="plays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6"/>
    <n v="3"/>
    <n v="0"/>
    <s v="theater"/>
    <s v="plays"/>
    <x v="2853"/>
    <d v="2014-09-13T04:34:57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6"/>
    <n v="29"/>
    <n v="20.64"/>
    <s v="theater"/>
    <s v="plays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6"/>
    <n v="48"/>
    <n v="57.8"/>
    <s v="theater"/>
    <s v="plays"/>
    <x v="2855"/>
    <d v="2016-01-28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6"/>
    <n v="10"/>
    <n v="48.17"/>
    <s v="theater"/>
    <s v="plays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6"/>
    <n v="1"/>
    <n v="19.07"/>
    <s v="theater"/>
    <s v="plays"/>
    <x v="2857"/>
    <d v="2017-02-19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6"/>
    <n v="29"/>
    <n v="0"/>
    <s v="theater"/>
    <s v="plays"/>
    <x v="2858"/>
    <d v="2014-12-04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6"/>
    <n v="14"/>
    <n v="285"/>
    <s v="theater"/>
    <s v="plays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6"/>
    <n v="7"/>
    <n v="31.56"/>
    <s v="theater"/>
    <s v="plays"/>
    <x v="2860"/>
    <d v="2016-06-18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6"/>
    <n v="112"/>
    <n v="93.67"/>
    <s v="theater"/>
    <s v="plays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6"/>
    <n v="2"/>
    <n v="93.33"/>
    <s v="theater"/>
    <s v="plays"/>
    <x v="2862"/>
    <d v="2014-06-23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6"/>
    <n v="1"/>
    <n v="280"/>
    <s v="theater"/>
    <s v="plays"/>
    <x v="2863"/>
    <d v="2014-09-08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6"/>
    <n v="11"/>
    <n v="93.33"/>
    <s v="theater"/>
    <s v="plays"/>
    <x v="2864"/>
    <d v="2015-07-16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6"/>
    <n v="10"/>
    <n v="0"/>
    <s v="theater"/>
    <s v="plays"/>
    <x v="2865"/>
    <d v="2015-01-05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6"/>
    <n v="6"/>
    <n v="140"/>
    <s v="theater"/>
    <s v="plays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6"/>
    <n v="11"/>
    <n v="28"/>
    <s v="theater"/>
    <s v="plays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6"/>
    <n v="2"/>
    <n v="4.6500000000000004"/>
    <s v="theater"/>
    <s v="plays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6"/>
    <n v="1"/>
    <n v="55.6"/>
    <s v="theater"/>
    <s v="plays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6"/>
    <n v="6"/>
    <n v="30.78"/>
    <s v="theater"/>
    <s v="plays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6"/>
    <n v="3"/>
    <n v="21.31"/>
    <s v="theater"/>
    <s v="plays"/>
    <x v="2871"/>
    <d v="2014-12-20T17:43:33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6"/>
    <n v="9"/>
    <n v="0"/>
    <s v="theater"/>
    <s v="plays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6"/>
    <n v="11"/>
    <n v="34.130000000000003"/>
    <s v="theater"/>
    <s v="plays"/>
    <x v="2873"/>
    <d v="2015-01-27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6"/>
    <n v="5"/>
    <n v="91"/>
    <s v="theater"/>
    <s v="plays"/>
    <x v="2874"/>
    <d v="2017-01-16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6"/>
    <n v="1"/>
    <n v="91"/>
    <s v="theater"/>
    <s v="plays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6"/>
    <n v="0"/>
    <n v="0"/>
    <s v="theater"/>
    <s v="plays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6"/>
    <n v="5"/>
    <n v="45.17"/>
    <s v="theater"/>
    <s v="plays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6"/>
    <n v="9"/>
    <n v="67.5"/>
    <s v="theater"/>
    <s v="plays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6"/>
    <n v="2"/>
    <n v="270"/>
    <s v="theater"/>
    <s v="plays"/>
    <x v="2879"/>
    <d v="2016-01-19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6"/>
    <n v="2"/>
    <n v="9.31"/>
    <s v="theater"/>
    <s v="plays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6"/>
    <n v="5"/>
    <n v="0"/>
    <s v="theater"/>
    <s v="plays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6"/>
    <n v="35"/>
    <n v="66.5"/>
    <s v="theater"/>
    <s v="plays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6"/>
    <n v="3"/>
    <n v="53.2"/>
    <s v="theater"/>
    <s v="plays"/>
    <x v="2883"/>
    <d v="2016-02-05T04:59:00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6"/>
    <n v="1"/>
    <n v="66"/>
    <s v="theater"/>
    <s v="plays"/>
    <x v="2884"/>
    <d v="2014-12-04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6"/>
    <n v="66"/>
    <n v="52.4"/>
    <s v="theater"/>
    <s v="plays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6"/>
    <n v="131"/>
    <n v="261"/>
    <s v="theater"/>
    <s v="plays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6"/>
    <n v="9"/>
    <n v="260"/>
    <s v="theater"/>
    <s v="plays"/>
    <x v="2887"/>
    <d v="2015-01-10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6"/>
    <n v="1"/>
    <n v="0"/>
    <s v="theater"/>
    <s v="plays"/>
    <x v="2888"/>
    <d v="2014-10-17T04:59:0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6"/>
    <n v="9"/>
    <n v="18.57"/>
    <s v="theater"/>
    <s v="plays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6"/>
    <n v="13"/>
    <n v="86.67"/>
    <s v="theater"/>
    <s v="plays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6"/>
    <n v="3"/>
    <n v="26"/>
    <s v="theater"/>
    <s v="plays"/>
    <x v="2891"/>
    <d v="2016-04-14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6"/>
    <n v="5"/>
    <n v="15.29"/>
    <s v="theater"/>
    <s v="plays"/>
    <x v="2892"/>
    <d v="2014-08-24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6"/>
    <n v="5"/>
    <n v="130"/>
    <s v="theater"/>
    <s v="plays"/>
    <x v="2893"/>
    <d v="2015-01-08T02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6"/>
    <n v="1"/>
    <n v="0"/>
    <s v="theater"/>
    <s v="plays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6"/>
    <n v="52"/>
    <n v="64.5"/>
    <s v="theater"/>
    <s v="plays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6"/>
    <n v="9"/>
    <n v="21.25"/>
    <s v="theater"/>
    <s v="plays"/>
    <x v="2896"/>
    <d v="2016-12-11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6"/>
    <n v="2"/>
    <n v="84"/>
    <s v="theater"/>
    <s v="plays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6"/>
    <n v="3"/>
    <n v="21"/>
    <s v="theater"/>
    <s v="plays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6"/>
    <n v="3"/>
    <n v="0"/>
    <s v="theater"/>
    <s v="plays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6"/>
    <n v="5"/>
    <n v="35.86"/>
    <s v="theater"/>
    <s v="plays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6"/>
    <n v="33"/>
    <n v="125"/>
    <s v="theater"/>
    <s v="plays"/>
    <x v="2901"/>
    <d v="2015-02-06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6"/>
    <n v="0"/>
    <n v="250"/>
    <s v="theater"/>
    <s v="plays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6"/>
    <n v="5"/>
    <n v="62.5"/>
    <s v="theater"/>
    <s v="plays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6"/>
    <n v="17"/>
    <n v="62.5"/>
    <s v="theater"/>
    <s v="plays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6"/>
    <n v="7"/>
    <n v="14.71"/>
    <s v="theater"/>
    <s v="plays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6"/>
    <n v="4"/>
    <n v="35.71"/>
    <s v="theater"/>
    <s v="plays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6"/>
    <n v="10"/>
    <n v="125"/>
    <s v="theater"/>
    <s v="plays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6"/>
    <n v="3"/>
    <n v="50"/>
    <s v="theater"/>
    <s v="plays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6"/>
    <n v="0"/>
    <n v="250"/>
    <s v="theater"/>
    <s v="plays"/>
    <x v="2909"/>
    <d v="2014-11-24T19:46:00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6"/>
    <n v="1"/>
    <n v="250"/>
    <s v="theater"/>
    <s v="plays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6"/>
    <n v="14"/>
    <n v="17.86"/>
    <s v="theater"/>
    <s v="plays"/>
    <x v="2911"/>
    <d v="2015-06-26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6"/>
    <n v="2"/>
    <n v="9.6199999999999992"/>
    <s v="theater"/>
    <s v="plays"/>
    <x v="2912"/>
    <d v="2016-01-14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6"/>
    <n v="3"/>
    <n v="125"/>
    <s v="theater"/>
    <s v="plays"/>
    <x v="2913"/>
    <d v="2014-09-05T22:08:5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6"/>
    <n v="1"/>
    <n v="250"/>
    <s v="theater"/>
    <s v="plays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6"/>
    <n v="25"/>
    <n v="81.67"/>
    <s v="theater"/>
    <s v="plays"/>
    <x v="2915"/>
    <d v="2016-03-15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6"/>
    <n v="13"/>
    <n v="34.71"/>
    <s v="theater"/>
    <s v="plays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6"/>
    <n v="12"/>
    <n v="26.78"/>
    <s v="theater"/>
    <s v="plays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6"/>
    <n v="5"/>
    <n v="12.05"/>
    <s v="theater"/>
    <s v="plays"/>
    <x v="2918"/>
    <d v="2015-10-28T15:06:4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6"/>
    <n v="40"/>
    <n v="40.17"/>
    <s v="theater"/>
    <s v="plays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6"/>
    <n v="10"/>
    <n v="18.46"/>
    <s v="theater"/>
    <s v="plays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40"/>
    <n v="240"/>
    <n v="80"/>
    <s v="theater"/>
    <s v="musical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40"/>
    <n v="47"/>
    <n v="39.5"/>
    <s v="theater"/>
    <s v="musical"/>
    <x v="2922"/>
    <d v="2015-05-17T20:58:47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40"/>
    <n v="79"/>
    <n v="23.6"/>
    <s v="theater"/>
    <s v="musical"/>
    <x v="2923"/>
    <d v="2015-01-23T03:00:00"/>
    <x v="9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40"/>
    <n v="1"/>
    <n v="1.61"/>
    <s v="theater"/>
    <s v="musical"/>
    <x v="2924"/>
    <d v="2015-05-08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40"/>
    <n v="1"/>
    <n v="1.18"/>
    <s v="theater"/>
    <s v="musical"/>
    <x v="2925"/>
    <d v="2014-09-10T14:01:08"/>
    <x v="9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40"/>
    <n v="8"/>
    <n v="4.68"/>
    <s v="theater"/>
    <s v="musical"/>
    <x v="2926"/>
    <d v="2015-02-22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40"/>
    <n v="13"/>
    <n v="11.14"/>
    <s v="theater"/>
    <s v="musical"/>
    <x v="2927"/>
    <d v="2014-07-14T05:00:00"/>
    <x v="9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40"/>
    <n v="23"/>
    <n v="9.75"/>
    <s v="theater"/>
    <s v="musical"/>
    <x v="2928"/>
    <d v="2016-03-03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40"/>
    <n v="3"/>
    <n v="7.28"/>
    <s v="theater"/>
    <s v="musical"/>
    <x v="2929"/>
    <d v="2014-05-24T13:32:38"/>
    <x v="9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40"/>
    <n v="2"/>
    <n v="3.76"/>
    <s v="theater"/>
    <s v="musical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40"/>
    <n v="31"/>
    <n v="25.56"/>
    <s v="theater"/>
    <s v="musical"/>
    <x v="2931"/>
    <d v="2014-09-14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40"/>
    <n v="7"/>
    <n v="6.05"/>
    <s v="theater"/>
    <s v="musical"/>
    <x v="2932"/>
    <d v="2015-02-20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40"/>
    <n v="9"/>
    <n v="4.1900000000000004"/>
    <s v="theater"/>
    <s v="musical"/>
    <x v="2933"/>
    <d v="2016-06-03T22:57:33"/>
    <x v="9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40"/>
    <n v="9"/>
    <n v="6.08"/>
    <s v="theater"/>
    <s v="musical"/>
    <x v="2934"/>
    <d v="2014-06-14T15:16:04"/>
    <x v="9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40"/>
    <n v="6"/>
    <n v="5.77"/>
    <s v="theater"/>
    <s v="musical"/>
    <x v="2935"/>
    <d v="2016-08-28T17:00:00"/>
    <x v="9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40"/>
    <n v="23"/>
    <n v="6.62"/>
    <s v="theater"/>
    <s v="musical"/>
    <x v="2936"/>
    <d v="2014-10-12T04:59:00"/>
    <x v="9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40"/>
    <n v="15"/>
    <n v="4.09"/>
    <s v="theater"/>
    <s v="musical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40"/>
    <n v="6"/>
    <n v="7.03"/>
    <s v="theater"/>
    <s v="musical"/>
    <x v="2938"/>
    <d v="2015-01-29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40"/>
    <n v="3"/>
    <n v="8.92"/>
    <s v="theater"/>
    <s v="musical"/>
    <x v="2939"/>
    <d v="2014-08-27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40"/>
    <n v="9"/>
    <n v="6.76"/>
    <s v="theater"/>
    <s v="musical"/>
    <x v="2940"/>
    <d v="2015-01-17T18:33:38"/>
    <x v="9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38"/>
    <n v="1"/>
    <n v="220"/>
    <s v="theater"/>
    <s v="spaces"/>
    <x v="2941"/>
    <d v="2015-02-28T23:02:35"/>
    <x v="9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38"/>
    <n v="0"/>
    <n v="1.07"/>
    <s v="theater"/>
    <s v="spaces"/>
    <x v="2942"/>
    <d v="2015-12-15T20:18:00"/>
    <x v="9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38"/>
    <n v="7"/>
    <n v="0"/>
    <s v="theater"/>
    <s v="spaces"/>
    <x v="2943"/>
    <d v="2015-04-12T03:06:20"/>
    <x v="9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38"/>
    <n v="2"/>
    <n v="216"/>
    <s v="theater"/>
    <s v="spaces"/>
    <x v="2944"/>
    <d v="2015-06-06T21:56:38"/>
    <x v="9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38"/>
    <n v="0"/>
    <n v="0"/>
    <s v="theater"/>
    <s v="spaces"/>
    <x v="2945"/>
    <d v="2015-05-23T03:21:00"/>
    <x v="9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38"/>
    <n v="11"/>
    <n v="107.5"/>
    <s v="theater"/>
    <s v="spaces"/>
    <x v="2946"/>
    <d v="2016-08-14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38"/>
    <n v="1"/>
    <n v="16.54"/>
    <s v="theater"/>
    <s v="spaces"/>
    <x v="2947"/>
    <d v="2016-11-23T17:11:00"/>
    <x v="9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38"/>
    <n v="0"/>
    <n v="23.78"/>
    <s v="theater"/>
    <s v="spaces"/>
    <x v="2948"/>
    <d v="2015-06-01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38"/>
    <n v="21"/>
    <n v="106"/>
    <s v="theater"/>
    <s v="spaces"/>
    <x v="2949"/>
    <d v="2015-11-18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38"/>
    <n v="0"/>
    <n v="0"/>
    <s v="theater"/>
    <s v="spaces"/>
    <x v="2950"/>
    <d v="2016-01-22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38"/>
    <n v="0"/>
    <n v="3.66"/>
    <s v="theater"/>
    <s v="spaces"/>
    <x v="2951"/>
    <d v="2014-10-04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38"/>
    <n v="1"/>
    <n v="26.38"/>
    <s v="theater"/>
    <s v="spaces"/>
    <x v="2952"/>
    <d v="2016-10-16T04:00:00"/>
    <x v="9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38"/>
    <n v="0"/>
    <n v="70.33"/>
    <s v="theater"/>
    <s v="spaces"/>
    <x v="2953"/>
    <d v="2015-10-07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38"/>
    <n v="1"/>
    <n v="0"/>
    <s v="theater"/>
    <s v="spaces"/>
    <x v="2954"/>
    <d v="2017-03-15T13:00:03"/>
    <x v="9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38"/>
    <n v="18"/>
    <n v="19.09"/>
    <s v="theater"/>
    <s v="spaces"/>
    <x v="2955"/>
    <d v="2015-06-15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38"/>
    <n v="3"/>
    <n v="10.25"/>
    <s v="theater"/>
    <s v="spaces"/>
    <x v="2956"/>
    <d v="2016-05-03T23:00:50"/>
    <x v="9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38"/>
    <n v="1"/>
    <n v="68.33"/>
    <s v="theater"/>
    <s v="spaces"/>
    <x v="2957"/>
    <d v="2015-03-26T23:16:12"/>
    <x v="9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38"/>
    <n v="0"/>
    <n v="0"/>
    <s v="theater"/>
    <s v="spaces"/>
    <x v="2958"/>
    <d v="2016-05-07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38"/>
    <n v="2"/>
    <n v="0"/>
    <s v="theater"/>
    <s v="spaces"/>
    <x v="2959"/>
    <d v="2016-06-06T00:12:05"/>
    <x v="9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38"/>
    <n v="0"/>
    <n v="0"/>
    <s v="theater"/>
    <s v="spaces"/>
    <x v="2960"/>
    <d v="2014-09-10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6"/>
    <n v="4"/>
    <n v="1.9"/>
    <s v="theater"/>
    <s v="plays"/>
    <x v="2961"/>
    <d v="2015-03-25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6"/>
    <n v="20"/>
    <n v="10.199999999999999"/>
    <s v="theater"/>
    <s v="plays"/>
    <x v="2962"/>
    <d v="2015-02-28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6"/>
    <n v="2"/>
    <n v="2.08"/>
    <s v="theater"/>
    <s v="plays"/>
    <x v="2963"/>
    <d v="2015-07-01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6"/>
    <n v="4"/>
    <n v="1.03"/>
    <s v="theater"/>
    <s v="plays"/>
    <x v="2964"/>
    <d v="2014-08-05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6"/>
    <n v="13"/>
    <n v="5.18"/>
    <s v="theater"/>
    <s v="plays"/>
    <x v="2965"/>
    <d v="2015-07-06T17:30:33"/>
    <x v="9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6"/>
    <n v="2"/>
    <n v="1.57"/>
    <s v="theater"/>
    <s v="plays"/>
    <x v="2966"/>
    <d v="2015-09-15T17:43:32"/>
    <x v="9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6"/>
    <n v="4"/>
    <n v="2.83"/>
    <s v="theater"/>
    <s v="plays"/>
    <x v="2967"/>
    <d v="2015-03-08T03:44:52"/>
    <x v="9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6"/>
    <n v="6"/>
    <n v="4.28"/>
    <s v="theater"/>
    <s v="plays"/>
    <x v="2968"/>
    <d v="2016-08-16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6"/>
    <n v="20"/>
    <n v="11.76"/>
    <s v="theater"/>
    <s v="plays"/>
    <x v="2969"/>
    <d v="2015-05-02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6"/>
    <n v="3"/>
    <n v="2.2000000000000002"/>
    <s v="theater"/>
    <s v="plays"/>
    <x v="2970"/>
    <d v="2014-07-17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6"/>
    <n v="6"/>
    <n v="4.6500000000000004"/>
    <s v="theater"/>
    <s v="plays"/>
    <x v="2971"/>
    <d v="2014-08-30T15:47:58"/>
    <x v="9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6"/>
    <n v="10"/>
    <n v="11.76"/>
    <s v="theater"/>
    <s v="plays"/>
    <x v="2972"/>
    <d v="2016-12-04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6"/>
    <n v="4"/>
    <n v="6.06"/>
    <s v="theater"/>
    <s v="plays"/>
    <x v="2973"/>
    <d v="2015-12-3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6"/>
    <n v="4"/>
    <n v="2.2999999999999998"/>
    <s v="theater"/>
    <s v="plays"/>
    <x v="2974"/>
    <d v="2014-09-25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6"/>
    <n v="3"/>
    <n v="1.77"/>
    <s v="theater"/>
    <s v="plays"/>
    <x v="2975"/>
    <d v="2014-11-26T03:00:00"/>
    <x v="9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6"/>
    <n v="286"/>
    <n v="14.29"/>
    <s v="theater"/>
    <s v="plays"/>
    <x v="2976"/>
    <d v="2016-03-12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6"/>
    <n v="7"/>
    <n v="6.63"/>
    <s v="theater"/>
    <s v="plays"/>
    <x v="2977"/>
    <d v="2015-03-22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6"/>
    <n v="26"/>
    <n v="12.25"/>
    <s v="theater"/>
    <s v="plays"/>
    <x v="2978"/>
    <d v="2014-10-19T05:59:00"/>
    <x v="9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6"/>
    <n v="4"/>
    <n v="4.26"/>
    <s v="theater"/>
    <s v="plays"/>
    <x v="2979"/>
    <d v="2015-01-05T06:00:00"/>
    <x v="9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6"/>
    <n v="7"/>
    <n v="8.1300000000000008"/>
    <s v="theater"/>
    <s v="plays"/>
    <x v="2980"/>
    <d v="2015-08-23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38"/>
    <n v="5"/>
    <n v="2.0099999999999998"/>
    <s v="theater"/>
    <s v="spaces"/>
    <x v="2981"/>
    <d v="2015-09-22T13:25:56"/>
    <x v="9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38"/>
    <n v="4"/>
    <n v="3.31"/>
    <s v="theater"/>
    <s v="spaces"/>
    <x v="2982"/>
    <d v="2016-02-10T16:29:03"/>
    <x v="9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38"/>
    <n v="0"/>
    <n v="0.18"/>
    <s v="theater"/>
    <s v="spaces"/>
    <x v="2983"/>
    <d v="2014-11-10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38"/>
    <n v="1"/>
    <n v="0.87"/>
    <s v="theater"/>
    <s v="spaces"/>
    <x v="2984"/>
    <d v="2016-08-23T06:41:21"/>
    <x v="9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38"/>
    <n v="2"/>
    <n v="1.71"/>
    <s v="theater"/>
    <s v="spaces"/>
    <x v="2985"/>
    <d v="2016-10-30T04:00:00"/>
    <x v="9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38"/>
    <n v="8"/>
    <n v="3.38"/>
    <s v="theater"/>
    <s v="spaces"/>
    <x v="2986"/>
    <d v="2016-04-30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38"/>
    <n v="1"/>
    <n v="0.71"/>
    <s v="theater"/>
    <s v="spaces"/>
    <x v="2987"/>
    <d v="2016-10-12T00:00:00"/>
    <x v="9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38"/>
    <n v="19"/>
    <n v="6.68"/>
    <s v="theater"/>
    <s v="spaces"/>
    <x v="2988"/>
    <d v="2016-06-19T08:41:21"/>
    <x v="9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38"/>
    <n v="1"/>
    <n v="0.51"/>
    <s v="theater"/>
    <s v="spaces"/>
    <x v="2989"/>
    <d v="2015-12-20T04:59:00"/>
    <x v="9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38"/>
    <n v="2"/>
    <n v="6.85"/>
    <s v="theater"/>
    <s v="spaces"/>
    <x v="2990"/>
    <d v="2016-01-06T13:47:00"/>
    <x v="9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38"/>
    <n v="2"/>
    <n v="1.99"/>
    <s v="theater"/>
    <s v="spaces"/>
    <x v="2991"/>
    <d v="2017-01-26T20:05:30"/>
    <x v="9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38"/>
    <n v="6"/>
    <n v="2.81"/>
    <s v="theater"/>
    <s v="spaces"/>
    <x v="2992"/>
    <d v="2016-10-08T18:25:10"/>
    <x v="9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38"/>
    <n v="18"/>
    <n v="8.18"/>
    <s v="theater"/>
    <s v="spaces"/>
    <x v="2993"/>
    <d v="2016-02-19T20:07:47"/>
    <x v="9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38"/>
    <n v="60"/>
    <n v="3.05"/>
    <s v="theater"/>
    <s v="spaces"/>
    <x v="2994"/>
    <d v="2014-10-02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38"/>
    <n v="1"/>
    <n v="0.72"/>
    <s v="theater"/>
    <s v="spaces"/>
    <x v="2995"/>
    <d v="2017-01-18T15:57:51"/>
    <x v="9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38"/>
    <n v="1"/>
    <n v="0.46"/>
    <s v="theater"/>
    <s v="spaces"/>
    <x v="2996"/>
    <d v="2015-05-25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38"/>
    <n v="2"/>
    <n v="1.55"/>
    <s v="theater"/>
    <s v="spaces"/>
    <x v="2997"/>
    <d v="2017-02-26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38"/>
    <n v="0"/>
    <n v="0.41"/>
    <s v="theater"/>
    <s v="spaces"/>
    <x v="2998"/>
    <d v="2014-06-15T04:25:00"/>
    <x v="9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38"/>
    <n v="13"/>
    <n v="8.85"/>
    <s v="theater"/>
    <s v="spaces"/>
    <x v="2999"/>
    <d v="2017-02-28T02:00:00"/>
    <x v="9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38"/>
    <n v="35"/>
    <n v="22.13"/>
    <s v="theater"/>
    <s v="spaces"/>
    <x v="3000"/>
    <d v="2017-01-30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38"/>
    <n v="2"/>
    <n v="1"/>
    <s v="theater"/>
    <s v="spaces"/>
    <x v="3001"/>
    <d v="2016-07-12T21:29:42"/>
    <x v="9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38"/>
    <n v="3"/>
    <n v="1.68"/>
    <s v="theater"/>
    <s v="spaces"/>
    <x v="3002"/>
    <d v="2012-12-25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38"/>
    <n v="6"/>
    <n v="10.18"/>
    <s v="theater"/>
    <s v="spaces"/>
    <x v="3003"/>
    <d v="2016-02-29T05:59:00"/>
    <x v="9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38"/>
    <n v="0"/>
    <n v="0.61"/>
    <s v="theater"/>
    <s v="spaces"/>
    <x v="3004"/>
    <d v="2014-11-14T22:08:44"/>
    <x v="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38"/>
    <n v="2"/>
    <n v="1.44"/>
    <s v="theater"/>
    <s v="spaces"/>
    <x v="3005"/>
    <d v="2014-10-05T16:11:45"/>
    <x v="9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38"/>
    <n v="2"/>
    <n v="1.75"/>
    <s v="theater"/>
    <s v="spaces"/>
    <x v="3006"/>
    <d v="2014-12-13T18:09:51"/>
    <x v="9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38"/>
    <n v="28"/>
    <n v="8.5"/>
    <s v="theater"/>
    <s v="spaces"/>
    <x v="3007"/>
    <d v="2015-04-24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38"/>
    <n v="6"/>
    <n v="6.54"/>
    <s v="theater"/>
    <s v="spaces"/>
    <x v="3008"/>
    <d v="2016-01-20T05:05:19"/>
    <x v="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38"/>
    <n v="1"/>
    <n v="1.29"/>
    <s v="theater"/>
    <s v="spaces"/>
    <x v="3009"/>
    <d v="2014-11-25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38"/>
    <n v="11"/>
    <n v="11"/>
    <s v="theater"/>
    <s v="spaces"/>
    <x v="3010"/>
    <d v="2015-02-20T19:58:39"/>
    <x v="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38"/>
    <n v="54"/>
    <n v="6.48"/>
    <s v="theater"/>
    <s v="spaces"/>
    <x v="3011"/>
    <d v="2015-12-22T22:59:00"/>
    <x v="9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38"/>
    <n v="4"/>
    <n v="2.91"/>
    <s v="theater"/>
    <s v="spaces"/>
    <x v="3012"/>
    <d v="2015-02-09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38"/>
    <n v="2"/>
    <n v="1.5"/>
    <s v="theater"/>
    <s v="spaces"/>
    <x v="3013"/>
    <d v="2015-06-20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38"/>
    <n v="1"/>
    <n v="0.28000000000000003"/>
    <s v="theater"/>
    <s v="spaces"/>
    <x v="3014"/>
    <d v="2014-11-04T05:00:00"/>
    <x v="9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38"/>
    <n v="5"/>
    <n v="3.88"/>
    <s v="theater"/>
    <s v="spaces"/>
    <x v="3015"/>
    <d v="2014-06-10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38"/>
    <n v="2"/>
    <n v="4.25"/>
    <s v="theater"/>
    <s v="spaces"/>
    <x v="3016"/>
    <d v="2014-07-17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38"/>
    <n v="1"/>
    <n v="0.96"/>
    <s v="theater"/>
    <s v="spaces"/>
    <x v="3017"/>
    <d v="2014-08-19T20:24:03"/>
    <x v="9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38"/>
    <n v="4"/>
    <n v="3.73"/>
    <s v="theater"/>
    <s v="spaces"/>
    <x v="3018"/>
    <d v="2015-07-19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38"/>
    <n v="1"/>
    <n v="0.67"/>
    <s v="theater"/>
    <s v="spaces"/>
    <x v="3019"/>
    <d v="2014-05-26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38"/>
    <n v="2"/>
    <n v="5.03"/>
    <s v="theater"/>
    <s v="spaces"/>
    <x v="3020"/>
    <d v="2015-08-13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38"/>
    <n v="3"/>
    <n v="1.47"/>
    <s v="theater"/>
    <s v="spaces"/>
    <x v="3021"/>
    <d v="2016-11-21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38"/>
    <n v="2"/>
    <n v="2.44"/>
    <s v="theater"/>
    <s v="spaces"/>
    <x v="3022"/>
    <d v="2016-08-26T22:53:29"/>
    <x v="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38"/>
    <n v="22"/>
    <n v="25.17"/>
    <s v="theater"/>
    <s v="spaces"/>
    <x v="3023"/>
    <d v="2015-06-10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38"/>
    <n v="3"/>
    <n v="0.83"/>
    <s v="theater"/>
    <s v="spaces"/>
    <x v="3024"/>
    <d v="2012-10-05T23:51:15"/>
    <x v="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38"/>
    <n v="6"/>
    <n v="1.03"/>
    <s v="theater"/>
    <s v="spaces"/>
    <x v="3025"/>
    <d v="2014-05-29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38"/>
    <n v="17"/>
    <n v="6"/>
    <s v="theater"/>
    <s v="spaces"/>
    <x v="3026"/>
    <d v="2017-03-02T11:01:32"/>
    <x v="9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38"/>
    <n v="0"/>
    <n v="0.47"/>
    <s v="theater"/>
    <s v="spaces"/>
    <x v="3027"/>
    <d v="2015-03-19T15:54:11"/>
    <x v="9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38"/>
    <n v="3"/>
    <n v="1.52"/>
    <s v="theater"/>
    <s v="spaces"/>
    <x v="3028"/>
    <d v="2016-08-14T06:20:25"/>
    <x v="9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38"/>
    <n v="1"/>
    <n v="0.43"/>
    <s v="theater"/>
    <s v="spaces"/>
    <x v="3029"/>
    <d v="2014-11-17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38"/>
    <n v="9"/>
    <n v="3.63"/>
    <s v="theater"/>
    <s v="spaces"/>
    <x v="3030"/>
    <d v="2015-09-15T17:56:11"/>
    <x v="9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38"/>
    <n v="10"/>
    <n v="5.03"/>
    <s v="theater"/>
    <s v="spaces"/>
    <x v="3031"/>
    <d v="2016-10-13T21:10:47"/>
    <x v="9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38"/>
    <n v="15"/>
    <n v="5.8"/>
    <s v="theater"/>
    <s v="spaces"/>
    <x v="3032"/>
    <d v="2015-09-10T01:04:19"/>
    <x v="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38"/>
    <n v="5"/>
    <n v="6.3"/>
    <s v="theater"/>
    <s v="spaces"/>
    <x v="3033"/>
    <d v="2016-08-17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38"/>
    <n v="0"/>
    <n v="0.12"/>
    <s v="theater"/>
    <s v="spaces"/>
    <x v="3034"/>
    <d v="2016-10-31T03:59:00"/>
    <x v="9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38"/>
    <n v="1"/>
    <n v="0.46"/>
    <s v="theater"/>
    <s v="spaces"/>
    <x v="3035"/>
    <d v="2013-05-03T13:26:49"/>
    <x v="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38"/>
    <n v="1"/>
    <n v="0.43"/>
    <s v="theater"/>
    <s v="spaces"/>
    <x v="3036"/>
    <d v="2013-08-15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38"/>
    <n v="28"/>
    <n v="4.41"/>
    <s v="theater"/>
    <s v="spaces"/>
    <x v="3037"/>
    <d v="2010-10-01T04:59:00"/>
    <x v="9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38"/>
    <n v="14"/>
    <n v="5.19"/>
    <s v="theater"/>
    <s v="spaces"/>
    <x v="3038"/>
    <d v="2016-03-03T06:03:17"/>
    <x v="9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38"/>
    <n v="1"/>
    <n v="0.59"/>
    <s v="theater"/>
    <s v="spaces"/>
    <x v="3039"/>
    <d v="2013-12-28T07:59:00"/>
    <x v="9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38"/>
    <n v="5"/>
    <n v="3.33"/>
    <s v="theater"/>
    <s v="spaces"/>
    <x v="3040"/>
    <d v="2015-06-25T23:00:00"/>
    <x v="9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38"/>
    <n v="2"/>
    <n v="1.47"/>
    <s v="theater"/>
    <s v="spaces"/>
    <x v="3041"/>
    <d v="2016-01-19T20:50:48"/>
    <x v="9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38"/>
    <n v="9"/>
    <n v="3.73"/>
    <s v="theater"/>
    <s v="spaces"/>
    <x v="3042"/>
    <d v="2015-10-05T16:30:47"/>
    <x v="9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38"/>
    <n v="1"/>
    <n v="1.07"/>
    <s v="theater"/>
    <s v="spaces"/>
    <x v="3043"/>
    <d v="2015-04-15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38"/>
    <n v="1"/>
    <n v="0.87"/>
    <s v="theater"/>
    <s v="spaces"/>
    <x v="3044"/>
    <d v="2016-02-01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38"/>
    <n v="3"/>
    <n v="2.11"/>
    <s v="theater"/>
    <s v="spaces"/>
    <x v="3045"/>
    <d v="2014-08-21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38"/>
    <n v="2"/>
    <n v="2.33"/>
    <s v="theater"/>
    <s v="spaces"/>
    <x v="3046"/>
    <d v="2014-09-09T04:52:00"/>
    <x v="9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38"/>
    <n v="27"/>
    <n v="6.75"/>
    <s v="theater"/>
    <s v="spaces"/>
    <x v="3047"/>
    <d v="2016-04-26T13:16:00"/>
    <x v="9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38"/>
    <n v="3"/>
    <n v="2.87"/>
    <s v="theater"/>
    <s v="spaces"/>
    <x v="3048"/>
    <d v="2014-12-30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38"/>
    <n v="4"/>
    <n v="2.46"/>
    <s v="theater"/>
    <s v="spaces"/>
    <x v="3049"/>
    <d v="2015-06-13T00:20:55"/>
    <x v="9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38"/>
    <n v="22"/>
    <n v="14.67"/>
    <s v="theater"/>
    <s v="spaces"/>
    <x v="3050"/>
    <d v="2016-05-04T04:02:40"/>
    <x v="9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38"/>
    <n v="4"/>
    <n v="3.77"/>
    <s v="theater"/>
    <s v="spaces"/>
    <x v="3051"/>
    <d v="2017-02-07T09:59:05"/>
    <x v="9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38"/>
    <n v="0"/>
    <n v="65.5"/>
    <s v="theater"/>
    <s v="spaces"/>
    <x v="3052"/>
    <d v="2015-05-27T15:59:00"/>
    <x v="9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38"/>
    <n v="1"/>
    <n v="43.67"/>
    <s v="theater"/>
    <s v="spaces"/>
    <x v="3053"/>
    <d v="2014-10-01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38"/>
    <n v="44"/>
    <n v="0"/>
    <s v="theater"/>
    <s v="spaces"/>
    <x v="3054"/>
    <d v="2015-03-01T01:04:00"/>
    <x v="9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38"/>
    <n v="1"/>
    <n v="130"/>
    <s v="theater"/>
    <s v="spaces"/>
    <x v="3055"/>
    <d v="2015-01-08T22:59:50"/>
    <x v="9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38"/>
    <n v="1"/>
    <n v="0"/>
    <s v="theater"/>
    <s v="spaces"/>
    <x v="3056"/>
    <d v="2014-09-28T15:16:24"/>
    <x v="9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38"/>
    <n v="0"/>
    <n v="0"/>
    <s v="theater"/>
    <s v="spaces"/>
    <x v="3057"/>
    <d v="2016-04-02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38"/>
    <n v="1"/>
    <n v="43.33"/>
    <s v="theater"/>
    <s v="spaces"/>
    <x v="3058"/>
    <d v="2016-05-19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38"/>
    <n v="1"/>
    <n v="11.82"/>
    <s v="theater"/>
    <s v="spaces"/>
    <x v="3059"/>
    <d v="2014-08-07T22:27:26"/>
    <x v="9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38"/>
    <n v="0"/>
    <n v="21.5"/>
    <s v="theater"/>
    <s v="spaces"/>
    <x v="3060"/>
    <d v="2015-09-27T06:35:34"/>
    <x v="9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38"/>
    <n v="0"/>
    <n v="0"/>
    <s v="theater"/>
    <s v="spaces"/>
    <x v="3061"/>
    <d v="2014-08-12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38"/>
    <n v="1"/>
    <n v="1.91"/>
    <s v="theater"/>
    <s v="spaces"/>
    <x v="3062"/>
    <d v="2015-09-29T18:00:00"/>
    <x v="9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38"/>
    <n v="4"/>
    <n v="5.48"/>
    <s v="theater"/>
    <s v="spaces"/>
    <x v="3063"/>
    <d v="2016-10-21T22:08:58"/>
    <x v="9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38"/>
    <n v="0"/>
    <n v="1.75"/>
    <s v="theater"/>
    <s v="spaces"/>
    <x v="3064"/>
    <d v="2015-11-21T06:59:00"/>
    <x v="9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38"/>
    <n v="1"/>
    <n v="63"/>
    <s v="theater"/>
    <s v="spaces"/>
    <x v="3065"/>
    <d v="2014-07-29T01:19:32"/>
    <x v="9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38"/>
    <n v="0"/>
    <n v="8.33"/>
    <s v="theater"/>
    <s v="spaces"/>
    <x v="3066"/>
    <d v="2016-07-09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38"/>
    <n v="2"/>
    <n v="125"/>
    <s v="theater"/>
    <s v="spaces"/>
    <x v="3067"/>
    <d v="2015-09-08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38"/>
    <n v="0"/>
    <n v="62.5"/>
    <s v="theater"/>
    <s v="spaces"/>
    <x v="3068"/>
    <d v="2015-10-15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38"/>
    <n v="13"/>
    <n v="17.86"/>
    <s v="theater"/>
    <s v="spaces"/>
    <x v="3069"/>
    <d v="2014-12-13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38"/>
    <n v="1"/>
    <n v="7.81"/>
    <s v="theater"/>
    <s v="spaces"/>
    <x v="3070"/>
    <d v="2016-12-06T17:36:09"/>
    <x v="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38"/>
    <n v="1"/>
    <n v="1.07"/>
    <s v="theater"/>
    <s v="spaces"/>
    <x v="3071"/>
    <d v="2015-04-20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38"/>
    <n v="1"/>
    <n v="62.5"/>
    <s v="theater"/>
    <s v="spaces"/>
    <x v="3072"/>
    <d v="2016-10-29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38"/>
    <n v="0"/>
    <n v="17.86"/>
    <s v="theater"/>
    <s v="spaces"/>
    <x v="3073"/>
    <d v="2015-06-13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38"/>
    <n v="0"/>
    <n v="41.33"/>
    <s v="theater"/>
    <s v="spaces"/>
    <x v="3074"/>
    <d v="2016-03-09T13:42:39"/>
    <x v="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38"/>
    <n v="1"/>
    <n v="6.2"/>
    <s v="theater"/>
    <s v="spaces"/>
    <x v="3075"/>
    <d v="2016-08-18T02:27:20"/>
    <x v="9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38"/>
    <n v="1"/>
    <n v="2.46"/>
    <s v="theater"/>
    <s v="spaces"/>
    <x v="3076"/>
    <d v="2015-10-08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38"/>
    <n v="1"/>
    <n v="61.5"/>
    <s v="theater"/>
    <s v="spaces"/>
    <x v="3077"/>
    <d v="2017-03-01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38"/>
    <n v="0"/>
    <n v="40"/>
    <s v="theater"/>
    <s v="spaces"/>
    <x v="3078"/>
    <d v="2015-02-25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38"/>
    <n v="0"/>
    <n v="4.4400000000000004"/>
    <s v="theater"/>
    <s v="spaces"/>
    <x v="3079"/>
    <d v="2015-03-21T16:07:15"/>
    <x v="9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38"/>
    <n v="0"/>
    <n v="17.14"/>
    <s v="theater"/>
    <s v="spaces"/>
    <x v="3080"/>
    <d v="2014-12-26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38"/>
    <n v="0"/>
    <n v="24"/>
    <s v="theater"/>
    <s v="spaces"/>
    <x v="3081"/>
    <d v="2015-09-19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38"/>
    <n v="1"/>
    <n v="0"/>
    <s v="theater"/>
    <s v="spaces"/>
    <x v="3082"/>
    <d v="2015-11-14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38"/>
    <n v="1"/>
    <n v="40"/>
    <s v="theater"/>
    <s v="spaces"/>
    <x v="3083"/>
    <d v="2014-08-3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38"/>
    <n v="3"/>
    <n v="19.670000000000002"/>
    <s v="theater"/>
    <s v="spaces"/>
    <x v="3084"/>
    <d v="2015-05-04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38"/>
    <n v="0"/>
    <n v="13.11"/>
    <s v="theater"/>
    <s v="spaces"/>
    <x v="3085"/>
    <d v="2015-09-28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38"/>
    <n v="1"/>
    <n v="38.67"/>
    <s v="theater"/>
    <s v="spaces"/>
    <x v="3086"/>
    <d v="2015-08-16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38"/>
    <n v="1"/>
    <n v="58"/>
    <s v="theater"/>
    <s v="spaces"/>
    <x v="3087"/>
    <d v="2016-12-20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38"/>
    <n v="0"/>
    <n v="38.67"/>
    <s v="theater"/>
    <s v="spaces"/>
    <x v="3088"/>
    <d v="2015-01-07T13:41:00"/>
    <x v="9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38"/>
    <n v="0"/>
    <n v="2.56"/>
    <s v="theater"/>
    <s v="spaces"/>
    <x v="3089"/>
    <d v="2016-07-08T01:59:00"/>
    <x v="9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38"/>
    <n v="0"/>
    <n v="12.78"/>
    <s v="theater"/>
    <s v="spaces"/>
    <x v="3090"/>
    <d v="2015-04-30T18:39:05"/>
    <x v="9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38"/>
    <n v="2"/>
    <n v="12.78"/>
    <s v="theater"/>
    <s v="spaces"/>
    <x v="3091"/>
    <d v="2016-08-13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38"/>
    <n v="0"/>
    <n v="5.48"/>
    <s v="theater"/>
    <s v="spaces"/>
    <x v="3092"/>
    <d v="2015-10-14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38"/>
    <n v="3"/>
    <n v="6.71"/>
    <s v="theater"/>
    <s v="spaces"/>
    <x v="3093"/>
    <d v="2014-05-31T03:59:00"/>
    <x v="9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38"/>
    <n v="0"/>
    <n v="113"/>
    <s v="theater"/>
    <s v="spaces"/>
    <x v="3094"/>
    <d v="2015-09-19T19:05:56"/>
    <x v="9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38"/>
    <n v="1"/>
    <n v="110"/>
    <s v="theater"/>
    <s v="spaces"/>
    <x v="3095"/>
    <d v="2016-07-3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38"/>
    <n v="1"/>
    <n v="7.86"/>
    <s v="theater"/>
    <s v="spaces"/>
    <x v="3096"/>
    <d v="2015-05-19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38"/>
    <n v="1"/>
    <n v="2.62"/>
    <s v="theater"/>
    <s v="spaces"/>
    <x v="3097"/>
    <d v="2016-10-06T14:00:00"/>
    <x v="9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38"/>
    <n v="0"/>
    <n v="4.07"/>
    <s v="theater"/>
    <s v="spaces"/>
    <x v="3098"/>
    <d v="2016-02-07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38"/>
    <n v="6"/>
    <n v="22"/>
    <s v="theater"/>
    <s v="spaces"/>
    <x v="3099"/>
    <d v="2016-02-11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38"/>
    <n v="1"/>
    <n v="8.4600000000000009"/>
    <s v="theater"/>
    <s v="spaces"/>
    <x v="3100"/>
    <d v="2014-10-19T14:56:15"/>
    <x v="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38"/>
    <n v="4"/>
    <n v="9.17"/>
    <s v="theater"/>
    <s v="spaces"/>
    <x v="3101"/>
    <d v="2015-07-15T07:56:00"/>
    <x v="9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38"/>
    <n v="1"/>
    <n v="1.21"/>
    <s v="theater"/>
    <s v="spaces"/>
    <x v="3102"/>
    <d v="2016-08-22T08:10:18"/>
    <x v="9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38"/>
    <n v="3"/>
    <n v="54"/>
    <s v="theater"/>
    <s v="spaces"/>
    <x v="3103"/>
    <d v="2015-06-11T03:45:06"/>
    <x v="9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38"/>
    <n v="3"/>
    <n v="21.6"/>
    <s v="theater"/>
    <s v="spaces"/>
    <x v="3104"/>
    <d v="2015-02-02T02:00:00"/>
    <x v="9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38"/>
    <n v="2"/>
    <n v="3.45"/>
    <s v="theater"/>
    <s v="spaces"/>
    <x v="3105"/>
    <d v="2014-10-18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38"/>
    <n v="11"/>
    <n v="26.5"/>
    <s v="theater"/>
    <s v="spaces"/>
    <x v="3106"/>
    <d v="2015-09-15T22:00:00"/>
    <x v="9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38"/>
    <n v="0"/>
    <n v="3.66"/>
    <s v="theater"/>
    <s v="spaces"/>
    <x v="3107"/>
    <d v="2015-05-10T19:32:31"/>
    <x v="9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38"/>
    <n v="0"/>
    <n v="53"/>
    <s v="theater"/>
    <s v="spaces"/>
    <x v="3108"/>
    <d v="2015-04-27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38"/>
    <n v="0"/>
    <n v="0.93"/>
    <s v="theater"/>
    <s v="spaces"/>
    <x v="3109"/>
    <d v="2014-08-27T03:00:10"/>
    <x v="9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38"/>
    <n v="0"/>
    <n v="106"/>
    <s v="theater"/>
    <s v="spaces"/>
    <x v="3110"/>
    <d v="2017-02-18T00:45:19"/>
    <x v="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38"/>
    <n v="1"/>
    <n v="1.39"/>
    <s v="theater"/>
    <s v="spaces"/>
    <x v="3111"/>
    <d v="2014-10-03T14:17:00"/>
    <x v="9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38"/>
    <n v="1"/>
    <n v="11.67"/>
    <s v="theater"/>
    <s v="spaces"/>
    <x v="3112"/>
    <d v="2016-10-31T02:55:34"/>
    <x v="9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38"/>
    <n v="0"/>
    <n v="2.84"/>
    <s v="theater"/>
    <s v="spaces"/>
    <x v="3113"/>
    <d v="2015-04-16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38"/>
    <n v="0"/>
    <n v="0"/>
    <s v="theater"/>
    <s v="spaces"/>
    <x v="3114"/>
    <d v="2014-09-20T15:10:50"/>
    <x v="9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38"/>
    <n v="1"/>
    <n v="105"/>
    <s v="theater"/>
    <s v="spaces"/>
    <x v="3115"/>
    <d v="2016-06-04T10:43:47"/>
    <x v="9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38"/>
    <n v="14"/>
    <n v="10.5"/>
    <s v="theater"/>
    <s v="spaces"/>
    <x v="3116"/>
    <d v="2015-03-31T12:22:05"/>
    <x v="9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38"/>
    <n v="11"/>
    <n v="105"/>
    <s v="theater"/>
    <s v="spaces"/>
    <x v="3117"/>
    <d v="2016-05-26T13:12:00"/>
    <x v="9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38"/>
    <n v="0"/>
    <n v="52"/>
    <s v="theater"/>
    <s v="spaces"/>
    <x v="3118"/>
    <d v="2016-07-01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38"/>
    <n v="1"/>
    <n v="102"/>
    <s v="theater"/>
    <s v="spaces"/>
    <x v="3119"/>
    <d v="2015-03-26T00:05:32"/>
    <x v="9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38"/>
    <n v="0"/>
    <n v="10.199999999999999"/>
    <s v="theater"/>
    <s v="spaces"/>
    <x v="3120"/>
    <d v="2016-05-04T21:36:36"/>
    <x v="9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38"/>
    <n v="7"/>
    <n v="101"/>
    <s v="theater"/>
    <s v="spaces"/>
    <x v="3121"/>
    <d v="2014-09-25T16:18:55"/>
    <x v="9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38"/>
    <n v="51"/>
    <n v="50.5"/>
    <s v="theater"/>
    <s v="spaces"/>
    <x v="3122"/>
    <d v="2016-11-08T23:22:12"/>
    <x v="9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38"/>
    <n v="0"/>
    <n v="0.28999999999999998"/>
    <s v="theater"/>
    <s v="spaces"/>
    <x v="3123"/>
    <d v="2016-07-08T23:49:58"/>
    <x v="9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38"/>
    <n v="0"/>
    <n v="25.25"/>
    <s v="theater"/>
    <s v="spaces"/>
    <x v="3124"/>
    <d v="2015-02-01T18:43:21"/>
    <x v="9"/>
  </r>
  <r>
    <n v="3125"/>
    <s v="N/A (Canceled)"/>
    <s v="N/A"/>
    <n v="1500000"/>
    <n v="100"/>
    <x v="1"/>
    <s v="US"/>
    <s v="USD"/>
    <n v="1452142672"/>
    <n v="1449550672"/>
    <b v="0"/>
    <n v="0"/>
    <b v="0"/>
    <x v="38"/>
    <n v="0"/>
    <n v="0"/>
    <s v="theater"/>
    <s v="spaces"/>
    <x v="3125"/>
    <d v="2016-01-06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38"/>
    <n v="0"/>
    <n v="5.88"/>
    <s v="theater"/>
    <s v="spaces"/>
    <x v="3126"/>
    <d v="2016-03-26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38"/>
    <n v="0"/>
    <n v="0"/>
    <s v="theater"/>
    <s v="spaces"/>
    <x v="3127"/>
    <d v="2015-02-28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6"/>
    <n v="1"/>
    <n v="0.85"/>
    <s v="theater"/>
    <s v="plays"/>
    <x v="3128"/>
    <d v="2017-03-15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6"/>
    <n v="8"/>
    <n v="100"/>
    <s v="theater"/>
    <s v="plays"/>
    <x v="3129"/>
    <d v="2017-04-17T19:13:39"/>
    <x v="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6"/>
    <n v="1"/>
    <n v="25"/>
    <s v="theater"/>
    <s v="plays"/>
    <x v="3130"/>
    <d v="2017-04-13T04:59:00"/>
    <x v="9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6"/>
    <n v="2"/>
    <n v="8.33"/>
    <s v="theater"/>
    <s v="plays"/>
    <x v="3131"/>
    <d v="2017-04-07T12:54:05"/>
    <x v="9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6"/>
    <n v="0"/>
    <n v="100"/>
    <s v="theater"/>
    <s v="plays"/>
    <x v="3132"/>
    <d v="2017-04-20T07:24:20"/>
    <x v="9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6"/>
    <n v="20"/>
    <n v="6.25"/>
    <s v="theater"/>
    <s v="plays"/>
    <x v="3133"/>
    <d v="2017-03-23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6"/>
    <n v="10"/>
    <n v="8.33"/>
    <s v="theater"/>
    <s v="plays"/>
    <x v="3134"/>
    <d v="2017-03-26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6"/>
    <n v="13"/>
    <n v="14.29"/>
    <s v="theater"/>
    <s v="plays"/>
    <x v="3135"/>
    <d v="2017-04-03T03:38:41"/>
    <x v="9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6"/>
    <n v="20"/>
    <n v="4.55"/>
    <s v="theater"/>
    <s v="plays"/>
    <x v="3136"/>
    <d v="2017-03-30T22:59:00"/>
    <x v="9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6"/>
    <n v="7"/>
    <n v="100"/>
    <s v="theater"/>
    <s v="plays"/>
    <x v="3137"/>
    <d v="2017-05-02T19:12:00"/>
    <x v="9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6"/>
    <n v="50"/>
    <n v="0"/>
    <s v="theater"/>
    <s v="plays"/>
    <x v="3138"/>
    <d v="2017-04-02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6"/>
    <n v="0"/>
    <n v="16.670000000000002"/>
    <s v="theater"/>
    <s v="plays"/>
    <x v="3139"/>
    <d v="2017-03-24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6"/>
    <n v="1"/>
    <n v="25"/>
    <s v="theater"/>
    <s v="plays"/>
    <x v="3140"/>
    <d v="2017-04-06T16:15:03"/>
    <x v="9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6"/>
    <n v="20"/>
    <n v="12.5"/>
    <s v="theater"/>
    <s v="plays"/>
    <x v="3141"/>
    <d v="2017-04-15T20:00:00"/>
    <x v="9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6"/>
    <n v="4"/>
    <n v="33.33"/>
    <s v="theater"/>
    <s v="plays"/>
    <x v="3142"/>
    <d v="2017-03-18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6"/>
    <n v="14"/>
    <n v="0"/>
    <s v="theater"/>
    <s v="plays"/>
    <x v="3143"/>
    <d v="2017-04-08T08:35:56"/>
    <x v="9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6"/>
    <n v="1"/>
    <n v="3.33"/>
    <s v="theater"/>
    <s v="plays"/>
    <x v="3144"/>
    <d v="2017-03-18T06:00:00"/>
    <x v="9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6"/>
    <n v="0"/>
    <n v="0"/>
    <s v="theater"/>
    <s v="plays"/>
    <x v="3145"/>
    <d v="2017-03-26T23:58:54"/>
    <x v="9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6"/>
    <n v="0"/>
    <n v="8.33"/>
    <s v="theater"/>
    <s v="plays"/>
    <x v="3146"/>
    <d v="2017-04-15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6"/>
    <n v="1"/>
    <n v="0.47"/>
    <s v="theater"/>
    <s v="plays"/>
    <x v="3147"/>
    <d v="2014-11-06T00:15:55"/>
    <x v="9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6"/>
    <n v="6"/>
    <n v="1.75"/>
    <s v="theater"/>
    <s v="plays"/>
    <x v="3148"/>
    <d v="2014-09-30T04:00:00"/>
    <x v="9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6"/>
    <n v="8"/>
    <n v="4"/>
    <s v="theater"/>
    <s v="plays"/>
    <x v="3149"/>
    <d v="2012-12-06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6"/>
    <n v="3"/>
    <n v="0.92"/>
    <s v="theater"/>
    <s v="plays"/>
    <x v="3150"/>
    <d v="2011-01-24T04:00:00"/>
    <x v="9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6"/>
    <n v="3"/>
    <n v="2.79"/>
    <s v="theater"/>
    <s v="plays"/>
    <x v="3151"/>
    <d v="2014-09-09T20:09:34"/>
    <x v="9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6"/>
    <n v="4"/>
    <n v="1.42"/>
    <s v="theater"/>
    <s v="plays"/>
    <x v="3152"/>
    <d v="2013-11-01T20:49:27"/>
    <x v="9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6"/>
    <n v="3"/>
    <n v="0.39"/>
    <s v="theater"/>
    <s v="plays"/>
    <x v="3153"/>
    <d v="2011-04-30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6"/>
    <n v="1"/>
    <n v="0.77"/>
    <s v="theater"/>
    <s v="plays"/>
    <x v="3154"/>
    <d v="2012-03-31T20:00:58"/>
    <x v="9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6"/>
    <n v="2"/>
    <n v="0.31"/>
    <s v="theater"/>
    <s v="plays"/>
    <x v="3155"/>
    <d v="2012-12-19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6"/>
    <n v="2"/>
    <n v="1.06"/>
    <s v="theater"/>
    <s v="plays"/>
    <x v="3156"/>
    <d v="2012-05-31T22:52:24"/>
    <x v="9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6"/>
    <n v="2"/>
    <n v="2.27"/>
    <s v="theater"/>
    <s v="plays"/>
    <x v="3157"/>
    <d v="2014-07-18T05:00:00"/>
    <x v="9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6"/>
    <n v="2"/>
    <n v="1.33"/>
    <s v="theater"/>
    <s v="plays"/>
    <x v="3158"/>
    <d v="2013-07-21T20:09:12"/>
    <x v="9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6"/>
    <n v="6"/>
    <n v="1.75"/>
    <s v="theater"/>
    <s v="plays"/>
    <x v="3159"/>
    <d v="2012-01-17T23:00:00"/>
    <x v="9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6"/>
    <n v="2"/>
    <n v="1.58"/>
    <s v="theater"/>
    <s v="plays"/>
    <x v="3160"/>
    <d v="2014-08-12T04:59:00"/>
    <x v="9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6"/>
    <n v="5"/>
    <n v="1.22"/>
    <s v="theater"/>
    <s v="plays"/>
    <x v="3161"/>
    <d v="2014-10-14T12:52:02"/>
    <x v="9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6"/>
    <n v="2"/>
    <n v="1.43"/>
    <s v="theater"/>
    <s v="plays"/>
    <x v="3162"/>
    <d v="2014-07-06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6"/>
    <n v="1"/>
    <n v="1.25"/>
    <s v="theater"/>
    <s v="plays"/>
    <x v="3163"/>
    <d v="2014-06-14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6"/>
    <n v="4"/>
    <n v="1.27"/>
    <s v="theater"/>
    <s v="plays"/>
    <x v="3164"/>
    <d v="2014-06-08T19:20:15"/>
    <x v="9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6"/>
    <n v="12"/>
    <n v="4.29"/>
    <s v="theater"/>
    <s v="plays"/>
    <x v="3165"/>
    <d v="2011-05-02T03:59:00"/>
    <x v="9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6"/>
    <n v="0"/>
    <n v="0.1"/>
    <s v="theater"/>
    <s v="plays"/>
    <x v="3166"/>
    <d v="2014-11-25T07:59:00"/>
    <x v="9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6"/>
    <n v="3"/>
    <n v="1.56"/>
    <s v="theater"/>
    <s v="plays"/>
    <x v="3167"/>
    <d v="2014-08-01T04:13:01"/>
    <x v="9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6"/>
    <n v="3"/>
    <n v="1.41"/>
    <s v="theater"/>
    <s v="plays"/>
    <x v="3168"/>
    <d v="2014-06-12T22:00:00"/>
    <x v="9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6"/>
    <n v="1"/>
    <n v="1.04"/>
    <s v="theater"/>
    <s v="plays"/>
    <x v="3169"/>
    <d v="2013-12-12T04:59:00"/>
    <x v="9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6"/>
    <n v="4"/>
    <n v="1.2"/>
    <s v="theater"/>
    <s v="plays"/>
    <x v="3170"/>
    <d v="2014-07-01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6"/>
    <n v="1"/>
    <n v="0.73"/>
    <s v="theater"/>
    <s v="plays"/>
    <x v="3171"/>
    <d v="2016-05-05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6"/>
    <n v="4"/>
    <n v="2.93"/>
    <s v="theater"/>
    <s v="plays"/>
    <x v="3172"/>
    <d v="2012-02-13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6"/>
    <n v="1"/>
    <n v="1.1499999999999999"/>
    <s v="theater"/>
    <s v="plays"/>
    <x v="3173"/>
    <d v="2014-09-25T21:04:52"/>
    <x v="9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6"/>
    <n v="3"/>
    <n v="3.7"/>
    <s v="theater"/>
    <s v="plays"/>
    <x v="3174"/>
    <d v="2014-08-24T20:45:08"/>
    <x v="9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6"/>
    <n v="2"/>
    <n v="1.42"/>
    <s v="theater"/>
    <s v="plays"/>
    <x v="3175"/>
    <d v="2011-02-16T21:17:07"/>
    <x v="9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6"/>
    <n v="4"/>
    <n v="1.51"/>
    <s v="theater"/>
    <s v="plays"/>
    <x v="3176"/>
    <d v="2013-08-17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6"/>
    <n v="3"/>
    <n v="1.61"/>
    <s v="theater"/>
    <s v="plays"/>
    <x v="3177"/>
    <d v="2014-06-20T16:00:09"/>
    <x v="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6"/>
    <n v="5"/>
    <n v="1.05"/>
    <s v="theater"/>
    <s v="plays"/>
    <x v="3178"/>
    <d v="2014-07-15T14:31:15"/>
    <x v="9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6"/>
    <n v="2"/>
    <n v="1.32"/>
    <s v="theater"/>
    <s v="plays"/>
    <x v="3179"/>
    <d v="2013-05-05T16:51:11"/>
    <x v="9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6"/>
    <n v="7"/>
    <n v="1.8"/>
    <s v="theater"/>
    <s v="plays"/>
    <x v="3180"/>
    <d v="2014-06-19T09:54:09"/>
    <x v="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6"/>
    <n v="16"/>
    <n v="5.4"/>
    <s v="theater"/>
    <s v="plays"/>
    <x v="3181"/>
    <d v="2014-06-14T16:00:00"/>
    <x v="9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6"/>
    <n v="1"/>
    <n v="0.53"/>
    <s v="theater"/>
    <s v="plays"/>
    <x v="3182"/>
    <d v="2012-01-30T17:00:00"/>
    <x v="9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6"/>
    <n v="3"/>
    <n v="1.18"/>
    <s v="theater"/>
    <s v="plays"/>
    <x v="3183"/>
    <d v="2013-08-22T19:04:29"/>
    <x v="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6"/>
    <n v="2"/>
    <n v="1.74"/>
    <s v="theater"/>
    <s v="plays"/>
    <x v="3184"/>
    <d v="2014-06-30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6"/>
    <n v="8"/>
    <n v="3.33"/>
    <s v="theater"/>
    <s v="plays"/>
    <x v="3185"/>
    <d v="2014-07-15T23:27:21"/>
    <x v="9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6"/>
    <n v="3"/>
    <n v="1.1399999999999999"/>
    <s v="theater"/>
    <s v="plays"/>
    <x v="3186"/>
    <d v="2014-09-15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6"/>
    <n v="1"/>
    <n v="0.32"/>
    <s v="theater"/>
    <s v="plays"/>
    <x v="3187"/>
    <d v="2014-08-03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40"/>
    <n v="39"/>
    <n v="8.56"/>
    <s v="theater"/>
    <s v="musical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40"/>
    <n v="0"/>
    <n v="4"/>
    <s v="theater"/>
    <s v="musical"/>
    <x v="3189"/>
    <d v="2015-05-23T08:18:52"/>
    <x v="9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40"/>
    <n v="2"/>
    <n v="0"/>
    <s v="theater"/>
    <s v="musical"/>
    <x v="3190"/>
    <d v="2016-12-08T04:37:55"/>
    <x v="9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40"/>
    <n v="2"/>
    <n v="18.75"/>
    <s v="theater"/>
    <s v="musical"/>
    <x v="3191"/>
    <d v="2016-08-15T18:07:49"/>
    <x v="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40"/>
    <n v="1"/>
    <n v="9.3800000000000008"/>
    <s v="theater"/>
    <s v="musical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40"/>
    <n v="2"/>
    <n v="3.13"/>
    <s v="theater"/>
    <s v="musical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40"/>
    <n v="1"/>
    <n v="0"/>
    <s v="theater"/>
    <s v="musical"/>
    <x v="3194"/>
    <d v="2015-07-26T01:29:58"/>
    <x v="9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40"/>
    <n v="2"/>
    <n v="1.92"/>
    <s v="theater"/>
    <s v="musical"/>
    <x v="3195"/>
    <d v="2015-02-11T14:15:42"/>
    <x v="9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40"/>
    <n v="0"/>
    <n v="12.5"/>
    <s v="theater"/>
    <s v="musical"/>
    <x v="3196"/>
    <d v="2015-07-31T14:00:00"/>
    <x v="9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40"/>
    <n v="1"/>
    <n v="18.75"/>
    <s v="theater"/>
    <s v="musical"/>
    <x v="3197"/>
    <d v="2015-02-03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40"/>
    <n v="0"/>
    <n v="25"/>
    <s v="theater"/>
    <s v="musical"/>
    <x v="3198"/>
    <d v="2015-02-15T10:11:17"/>
    <x v="9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40"/>
    <n v="2"/>
    <n v="1.42"/>
    <s v="theater"/>
    <s v="musical"/>
    <x v="3199"/>
    <d v="2014-09-05T21:00:00"/>
    <x v="9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40"/>
    <n v="0"/>
    <n v="75"/>
    <s v="theater"/>
    <s v="musical"/>
    <x v="3200"/>
    <d v="2016-04-29T05:34:00"/>
    <x v="9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40"/>
    <n v="4"/>
    <n v="37.5"/>
    <s v="theater"/>
    <s v="musical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40"/>
    <n v="2"/>
    <n v="3"/>
    <s v="theater"/>
    <s v="musical"/>
    <x v="3202"/>
    <d v="2015-12-13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40"/>
    <n v="7"/>
    <n v="12.33"/>
    <s v="theater"/>
    <s v="musical"/>
    <x v="3203"/>
    <d v="2015-09-24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40"/>
    <n v="15"/>
    <n v="0"/>
    <s v="theater"/>
    <s v="musical"/>
    <x v="3204"/>
    <d v="2015-07-16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40"/>
    <n v="1"/>
    <n v="6"/>
    <s v="theater"/>
    <s v="musical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40"/>
    <n v="1"/>
    <n v="0"/>
    <s v="theater"/>
    <s v="musical"/>
    <x v="3206"/>
    <d v="2015-09-18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40"/>
    <n v="1"/>
    <n v="1.97"/>
    <s v="theater"/>
    <s v="musical"/>
    <x v="3207"/>
    <d v="2015-04-22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6"/>
    <n v="1"/>
    <n v="0.87"/>
    <s v="theater"/>
    <s v="plays"/>
    <x v="3208"/>
    <d v="2014-07-27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6"/>
    <n v="1"/>
    <n v="0.31"/>
    <s v="theater"/>
    <s v="plays"/>
    <x v="3209"/>
    <d v="2014-06-19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6"/>
    <n v="2"/>
    <n v="1.17"/>
    <s v="theater"/>
    <s v="plays"/>
    <x v="3210"/>
    <d v="2012-05-3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6"/>
    <n v="0"/>
    <n v="0.22"/>
    <s v="theater"/>
    <s v="plays"/>
    <x v="3211"/>
    <d v="2014-08-14T02:00:00"/>
    <x v="9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6"/>
    <n v="2"/>
    <n v="0.74"/>
    <s v="theater"/>
    <s v="plays"/>
    <x v="3212"/>
    <d v="2014-08-07T19:05:51"/>
    <x v="9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6"/>
    <n v="1"/>
    <n v="1.49"/>
    <s v="theater"/>
    <s v="plays"/>
    <x v="3213"/>
    <d v="2015-07-25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6"/>
    <n v="1"/>
    <n v="0.61"/>
    <s v="theater"/>
    <s v="plays"/>
    <x v="3214"/>
    <d v="2016-01-04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6"/>
    <n v="0"/>
    <n v="0.52"/>
    <s v="theater"/>
    <s v="plays"/>
    <x v="3215"/>
    <d v="2015-09-09T03:59:00"/>
    <x v="9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6"/>
    <n v="4"/>
    <n v="2"/>
    <s v="theater"/>
    <s v="plays"/>
    <x v="3216"/>
    <d v="2015-07-10T14:30:00"/>
    <x v="9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6"/>
    <n v="2"/>
    <n v="0.67"/>
    <s v="theater"/>
    <s v="plays"/>
    <x v="3217"/>
    <d v="2016-11-03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6"/>
    <n v="1"/>
    <n v="0.38"/>
    <s v="theater"/>
    <s v="plays"/>
    <x v="3218"/>
    <d v="2014-12-30T00:00:00"/>
    <x v="9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6"/>
    <n v="0"/>
    <n v="0.57999999999999996"/>
    <s v="theater"/>
    <s v="plays"/>
    <x v="3219"/>
    <d v="2015-03-21T22:35:47"/>
    <x v="9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6"/>
    <n v="0"/>
    <n v="1.1499999999999999"/>
    <s v="theater"/>
    <s v="plays"/>
    <x v="3220"/>
    <d v="2017-03-11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6"/>
    <n v="2"/>
    <n v="0.6"/>
    <s v="theater"/>
    <s v="plays"/>
    <x v="3221"/>
    <d v="2015-07-04T16:43:23"/>
    <x v="9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6"/>
    <n v="3"/>
    <n v="0.8"/>
    <s v="theater"/>
    <s v="plays"/>
    <x v="3222"/>
    <d v="2015-10-23T21:29:00"/>
    <x v="9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6"/>
    <n v="2"/>
    <n v="0.88"/>
    <s v="theater"/>
    <s v="plays"/>
    <x v="3223"/>
    <d v="2015-08-19T20:02:56"/>
    <x v="9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6"/>
    <n v="0"/>
    <n v="0.3"/>
    <s v="theater"/>
    <s v="plays"/>
    <x v="3224"/>
    <d v="2017-01-09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6"/>
    <n v="3"/>
    <n v="1.67"/>
    <s v="theater"/>
    <s v="plays"/>
    <x v="3225"/>
    <d v="2016-06-02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6"/>
    <n v="5"/>
    <n v="3.1"/>
    <s v="theater"/>
    <s v="plays"/>
    <x v="3226"/>
    <d v="2015-10-29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6"/>
    <n v="5"/>
    <n v="2.17"/>
    <s v="theater"/>
    <s v="plays"/>
    <x v="3227"/>
    <d v="2017-01-16T21:10:36"/>
    <x v="9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6"/>
    <n v="1"/>
    <n v="1.76"/>
    <s v="theater"/>
    <s v="plays"/>
    <x v="3228"/>
    <d v="2015-12-16T04:59:00"/>
    <x v="9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6"/>
    <n v="0"/>
    <n v="0.32"/>
    <s v="theater"/>
    <s v="plays"/>
    <x v="3229"/>
    <d v="2014-11-19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6"/>
    <n v="2"/>
    <n v="1.73"/>
    <s v="theater"/>
    <s v="plays"/>
    <x v="3230"/>
    <d v="2014-09-30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6"/>
    <n v="6"/>
    <n v="2.25"/>
    <s v="theater"/>
    <s v="plays"/>
    <x v="3231"/>
    <d v="2016-04-15T22:39:07"/>
    <x v="9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6"/>
    <n v="6"/>
    <n v="2.38"/>
    <s v="theater"/>
    <s v="plays"/>
    <x v="3232"/>
    <d v="2016-05-03T03:59:00"/>
    <x v="9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6"/>
    <n v="1"/>
    <n v="1"/>
    <s v="theater"/>
    <s v="plays"/>
    <x v="3233"/>
    <d v="2017-03-01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6"/>
    <n v="2"/>
    <n v="0.53"/>
    <s v="theater"/>
    <s v="plays"/>
    <x v="3234"/>
    <d v="2017-01-3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6"/>
    <n v="0"/>
    <n v="0.34"/>
    <s v="theater"/>
    <s v="plays"/>
    <x v="3235"/>
    <d v="2016-06-30T08:20:51"/>
    <x v="9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6"/>
    <n v="0"/>
    <n v="0.55000000000000004"/>
    <s v="theater"/>
    <s v="plays"/>
    <x v="3236"/>
    <d v="2016-12-27T22:00:33"/>
    <x v="9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6"/>
    <n v="0"/>
    <n v="0.22"/>
    <s v="theater"/>
    <s v="plays"/>
    <x v="3237"/>
    <d v="2015-09-28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6"/>
    <n v="2"/>
    <n v="0.76"/>
    <s v="theater"/>
    <s v="plays"/>
    <x v="3238"/>
    <d v="2015-06-30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6"/>
    <n v="1"/>
    <n v="0.57999999999999996"/>
    <s v="theater"/>
    <s v="plays"/>
    <x v="3239"/>
    <d v="2015-10-24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6"/>
    <n v="2"/>
    <n v="1.76"/>
    <s v="theater"/>
    <s v="plays"/>
    <x v="3240"/>
    <d v="2017-02-15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6"/>
    <n v="1"/>
    <n v="0.36"/>
    <s v="theater"/>
    <s v="plays"/>
    <x v="3241"/>
    <d v="2014-10-13T06:59:00"/>
    <x v="9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6"/>
    <n v="1"/>
    <n v="0.33"/>
    <s v="theater"/>
    <s v="plays"/>
    <x v="3242"/>
    <d v="2014-09-18T18:08:12"/>
    <x v="9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6"/>
    <n v="1"/>
    <n v="0.85"/>
    <s v="theater"/>
    <s v="plays"/>
    <x v="3243"/>
    <d v="2015-10-08T00:00:00"/>
    <x v="9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6"/>
    <n v="4"/>
    <n v="0.86"/>
    <s v="theater"/>
    <s v="plays"/>
    <x v="3244"/>
    <d v="2016-11-30T17:39:42"/>
    <x v="9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6"/>
    <n v="0"/>
    <n v="0.22"/>
    <s v="theater"/>
    <s v="plays"/>
    <x v="3245"/>
    <d v="2015-06-11T02:00:00"/>
    <x v="9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6"/>
    <n v="1"/>
    <n v="0.3"/>
    <s v="theater"/>
    <s v="plays"/>
    <x v="3246"/>
    <d v="2015-09-11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6"/>
    <n v="2"/>
    <n v="0.98"/>
    <s v="theater"/>
    <s v="plays"/>
    <x v="3247"/>
    <d v="2015-07-11T10:25:12"/>
    <x v="9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6"/>
    <n v="0"/>
    <n v="0.28000000000000003"/>
    <s v="theater"/>
    <s v="plays"/>
    <x v="3248"/>
    <d v="2015-04-03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6"/>
    <n v="1"/>
    <n v="0.64"/>
    <s v="theater"/>
    <s v="plays"/>
    <x v="3249"/>
    <d v="2015-06-19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6"/>
    <n v="0"/>
    <n v="0.26"/>
    <s v="theater"/>
    <s v="plays"/>
    <x v="3250"/>
    <d v="2014-11-04T18:48:44"/>
    <x v="9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6"/>
    <n v="4"/>
    <n v="2.75"/>
    <s v="theater"/>
    <s v="plays"/>
    <x v="3251"/>
    <d v="2015-06-20T17:32:46"/>
    <x v="9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6"/>
    <n v="2"/>
    <n v="1.1000000000000001"/>
    <s v="theater"/>
    <s v="plays"/>
    <x v="3252"/>
    <d v="2016-09-06T11:20:40"/>
    <x v="9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6"/>
    <n v="0"/>
    <n v="0.48"/>
    <s v="theater"/>
    <s v="plays"/>
    <x v="3253"/>
    <d v="2016-09-07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6"/>
    <n v="0"/>
    <n v="0.3"/>
    <s v="theater"/>
    <s v="plays"/>
    <x v="3254"/>
    <d v="2015-03-25T01:03:29"/>
    <x v="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6"/>
    <n v="18"/>
    <n v="3.06"/>
    <s v="theater"/>
    <s v="plays"/>
    <x v="3255"/>
    <d v="2014-10-06T18:26:15"/>
    <x v="9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6"/>
    <n v="1"/>
    <n v="0.31"/>
    <s v="theater"/>
    <s v="plays"/>
    <x v="3256"/>
    <d v="2015-06-10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6"/>
    <n v="3"/>
    <n v="1.34"/>
    <s v="theater"/>
    <s v="plays"/>
    <x v="3257"/>
    <d v="2017-02-21T13:25:52"/>
    <x v="9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6"/>
    <n v="1"/>
    <n v="0.71"/>
    <s v="theater"/>
    <s v="plays"/>
    <x v="3258"/>
    <d v="2015-01-07T21:17:41"/>
    <x v="9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6"/>
    <n v="0"/>
    <n v="0.55000000000000004"/>
    <s v="theater"/>
    <s v="plays"/>
    <x v="3259"/>
    <d v="2016-09-30T03:59:00"/>
    <x v="9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6"/>
    <n v="1"/>
    <n v="0.73"/>
    <s v="theater"/>
    <s v="plays"/>
    <x v="3260"/>
    <d v="2015-11-29T17:08:38"/>
    <x v="9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6"/>
    <n v="2"/>
    <n v="1.08"/>
    <s v="theater"/>
    <s v="plays"/>
    <x v="3261"/>
    <d v="2015-07-15T17:24:36"/>
    <x v="9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6"/>
    <n v="0"/>
    <n v="0.39"/>
    <s v="theater"/>
    <s v="plays"/>
    <x v="3262"/>
    <d v="2014-12-21T04:00:00"/>
    <x v="9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6"/>
    <n v="2"/>
    <n v="0.76"/>
    <s v="theater"/>
    <s v="plays"/>
    <x v="3263"/>
    <d v="2015-10-29T21:00:00"/>
    <x v="9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6"/>
    <n v="2"/>
    <n v="1.06"/>
    <s v="theater"/>
    <s v="plays"/>
    <x v="3264"/>
    <d v="2015-01-27T22:00:00"/>
    <x v="9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6"/>
    <n v="2"/>
    <n v="0.81"/>
    <s v="theater"/>
    <s v="plays"/>
    <x v="3265"/>
    <d v="2015-12-02T17:00:00"/>
    <x v="9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6"/>
    <n v="1"/>
    <n v="0.31"/>
    <s v="theater"/>
    <s v="plays"/>
    <x v="3266"/>
    <d v="2015-06-11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6"/>
    <n v="0"/>
    <n v="0.18"/>
    <s v="theater"/>
    <s v="plays"/>
    <x v="3267"/>
    <d v="2015-07-16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6"/>
    <n v="3"/>
    <n v="1.21"/>
    <s v="theater"/>
    <s v="plays"/>
    <x v="3268"/>
    <d v="2016-08-23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6"/>
    <n v="1"/>
    <n v="0.73"/>
    <s v="theater"/>
    <s v="plays"/>
    <x v="3269"/>
    <d v="2015-06-15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6"/>
    <n v="3"/>
    <n v="1.7"/>
    <s v="theater"/>
    <s v="plays"/>
    <x v="3270"/>
    <d v="2015-07-11T12:47:45"/>
    <x v="9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6"/>
    <n v="3"/>
    <n v="1"/>
    <s v="theater"/>
    <s v="plays"/>
    <x v="3271"/>
    <d v="2014-11-01T11:29:35"/>
    <x v="9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6"/>
    <n v="1"/>
    <n v="0.35"/>
    <s v="theater"/>
    <s v="plays"/>
    <x v="3272"/>
    <d v="2015-11-05T13:00:09"/>
    <x v="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6"/>
    <n v="1"/>
    <n v="2.4300000000000002"/>
    <s v="theater"/>
    <s v="plays"/>
    <x v="3273"/>
    <d v="2016-09-13T19:00:00"/>
    <x v="9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6"/>
    <n v="0"/>
    <n v="0.17"/>
    <s v="theater"/>
    <s v="plays"/>
    <x v="3274"/>
    <d v="2016-03-14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6"/>
    <n v="3"/>
    <n v="4.17"/>
    <s v="theater"/>
    <s v="plays"/>
    <x v="3275"/>
    <d v="2015-02-08T04:30:00"/>
    <x v="9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6"/>
    <n v="1"/>
    <n v="0.5"/>
    <s v="theater"/>
    <s v="plays"/>
    <x v="3276"/>
    <d v="2016-03-31T03:59:00"/>
    <x v="9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6"/>
    <n v="1"/>
    <n v="0.5"/>
    <s v="theater"/>
    <s v="plays"/>
    <x v="3277"/>
    <d v="2014-11-17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6"/>
    <n v="2"/>
    <n v="1.47"/>
    <s v="theater"/>
    <s v="plays"/>
    <x v="3278"/>
    <d v="2015-05-29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6"/>
    <n v="1"/>
    <n v="0.79"/>
    <s v="theater"/>
    <s v="plays"/>
    <x v="3279"/>
    <d v="2016-03-3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6"/>
    <n v="3"/>
    <n v="1.67"/>
    <s v="theater"/>
    <s v="plays"/>
    <x v="3280"/>
    <d v="2015-05-3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6"/>
    <n v="1"/>
    <n v="1.06"/>
    <s v="theater"/>
    <s v="plays"/>
    <x v="3281"/>
    <d v="2015-09-01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6"/>
    <n v="0"/>
    <n v="0.21"/>
    <s v="theater"/>
    <s v="plays"/>
    <x v="3282"/>
    <d v="2016-04-28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6"/>
    <n v="6"/>
    <n v="1.06"/>
    <s v="theater"/>
    <s v="plays"/>
    <x v="3283"/>
    <d v="2016-02-09T21:00:00"/>
    <x v="9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6"/>
    <n v="2"/>
    <n v="3.33"/>
    <s v="theater"/>
    <s v="plays"/>
    <x v="3284"/>
    <d v="2016-01-28T05:59:00"/>
    <x v="9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6"/>
    <n v="1"/>
    <n v="0.62"/>
    <s v="theater"/>
    <s v="plays"/>
    <x v="3285"/>
    <d v="2017-02-27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6"/>
    <n v="0"/>
    <n v="0.41"/>
    <s v="theater"/>
    <s v="plays"/>
    <x v="3286"/>
    <d v="2016-08-14T20:09:42"/>
    <x v="9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6"/>
    <n v="2"/>
    <n v="1.47"/>
    <s v="theater"/>
    <s v="plays"/>
    <x v="3287"/>
    <d v="2015-11-27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6"/>
    <n v="1"/>
    <n v="0.24"/>
    <s v="theater"/>
    <s v="plays"/>
    <x v="3288"/>
    <d v="2016-06-19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6"/>
    <n v="10"/>
    <n v="2"/>
    <s v="theater"/>
    <s v="plays"/>
    <x v="3289"/>
    <d v="2017-02-19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6"/>
    <n v="3"/>
    <n v="0.69"/>
    <s v="theater"/>
    <s v="plays"/>
    <x v="3290"/>
    <d v="2017-03-10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6"/>
    <n v="10"/>
    <n v="3.57"/>
    <s v="theater"/>
    <s v="plays"/>
    <x v="3291"/>
    <d v="2015-09-16T03:59:00"/>
    <x v="9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6"/>
    <n v="50"/>
    <n v="3.33"/>
    <s v="theater"/>
    <s v="plays"/>
    <x v="3292"/>
    <d v="2015-12-03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6"/>
    <n v="1"/>
    <n v="0.55000000000000004"/>
    <s v="theater"/>
    <s v="plays"/>
    <x v="3293"/>
    <d v="2017-03-03T10:12:32"/>
    <x v="9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6"/>
    <n v="8"/>
    <n v="2.08"/>
    <s v="theater"/>
    <s v="plays"/>
    <x v="3294"/>
    <d v="2015-06-15T12:59:14"/>
    <x v="9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6"/>
    <n v="7"/>
    <n v="1.85"/>
    <s v="theater"/>
    <s v="plays"/>
    <x v="3295"/>
    <d v="2016-09-25T10:37:09"/>
    <x v="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6"/>
    <n v="3"/>
    <n v="1.06"/>
    <s v="theater"/>
    <s v="plays"/>
    <x v="3296"/>
    <d v="2015-11-21T22:00:00"/>
    <x v="9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6"/>
    <n v="1"/>
    <n v="1.1399999999999999"/>
    <s v="theater"/>
    <s v="plays"/>
    <x v="3297"/>
    <d v="2015-07-26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6"/>
    <n v="1"/>
    <n v="0.69"/>
    <s v="theater"/>
    <s v="plays"/>
    <x v="3298"/>
    <d v="2015-09-12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6"/>
    <n v="2"/>
    <n v="0.79"/>
    <s v="theater"/>
    <s v="plays"/>
    <x v="3299"/>
    <d v="2015-10-13T22:01:03"/>
    <x v="9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6"/>
    <n v="2"/>
    <n v="0.56999999999999995"/>
    <s v="theater"/>
    <s v="plays"/>
    <x v="3300"/>
    <d v="2015-04-28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6"/>
    <n v="2"/>
    <n v="0.71"/>
    <s v="theater"/>
    <s v="plays"/>
    <x v="3301"/>
    <d v="2016-07-31T06:59:00"/>
    <x v="9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6"/>
    <n v="1"/>
    <n v="1"/>
    <s v="theater"/>
    <s v="plays"/>
    <x v="3302"/>
    <d v="2016-12-06T08:26:16"/>
    <x v="9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6"/>
    <n v="3"/>
    <n v="1.43"/>
    <s v="theater"/>
    <s v="plays"/>
    <x v="3303"/>
    <d v="2015-03-27T14:38:04"/>
    <x v="9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6"/>
    <n v="0"/>
    <n v="0.28999999999999998"/>
    <s v="theater"/>
    <s v="plays"/>
    <x v="3304"/>
    <d v="2016-12-21T14:59:12"/>
    <x v="9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6"/>
    <n v="1"/>
    <n v="2.5"/>
    <s v="theater"/>
    <s v="plays"/>
    <x v="3305"/>
    <d v="2015-07-30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6"/>
    <n v="3"/>
    <n v="0.89"/>
    <s v="theater"/>
    <s v="plays"/>
    <x v="3306"/>
    <d v="2016-06-09T03:00:00"/>
    <x v="9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6"/>
    <n v="5"/>
    <n v="2.38"/>
    <s v="theater"/>
    <s v="plays"/>
    <x v="3307"/>
    <d v="2016-05-14T01:22:19"/>
    <x v="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6"/>
    <n v="1"/>
    <n v="0.82"/>
    <s v="theater"/>
    <s v="plays"/>
    <x v="3308"/>
    <d v="2016-04-12T21:02:45"/>
    <x v="9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6"/>
    <n v="13"/>
    <n v="1.52"/>
    <s v="theater"/>
    <s v="plays"/>
    <x v="3309"/>
    <d v="2016-10-15T15:36:18"/>
    <x v="9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6"/>
    <n v="1"/>
    <n v="1.45"/>
    <s v="theater"/>
    <s v="plays"/>
    <x v="3310"/>
    <d v="2015-10-05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6"/>
    <n v="2"/>
    <n v="1"/>
    <s v="theater"/>
    <s v="plays"/>
    <x v="3311"/>
    <d v="2015-10-16T07:00:10"/>
    <x v="9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6"/>
    <n v="2"/>
    <n v="1.1000000000000001"/>
    <s v="theater"/>
    <s v="plays"/>
    <x v="3312"/>
    <d v="2016-11-10T22:00:00"/>
    <x v="9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6"/>
    <n v="2"/>
    <n v="1.55"/>
    <s v="theater"/>
    <s v="plays"/>
    <x v="3313"/>
    <d v="2016-01-26T01:00:00"/>
    <x v="9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6"/>
    <n v="6"/>
    <n v="0.78"/>
    <s v="theater"/>
    <s v="plays"/>
    <x v="3314"/>
    <d v="2015-05-07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6"/>
    <n v="1"/>
    <n v="0.51"/>
    <s v="theater"/>
    <s v="plays"/>
    <x v="3315"/>
    <d v="2016-05-05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6"/>
    <n v="0"/>
    <n v="0.36"/>
    <s v="theater"/>
    <s v="plays"/>
    <x v="3316"/>
    <d v="2014-08-07T13:54:00"/>
    <x v="9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6"/>
    <n v="4"/>
    <n v="2.5"/>
    <s v="theater"/>
    <s v="plays"/>
    <x v="3317"/>
    <d v="2016-06-07T00:57:04"/>
    <x v="9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6"/>
    <n v="2"/>
    <n v="1.41"/>
    <s v="theater"/>
    <s v="plays"/>
    <x v="3318"/>
    <d v="2016-04-10T02:30:00"/>
    <x v="9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6"/>
    <n v="9"/>
    <n v="2.81"/>
    <s v="theater"/>
    <s v="plays"/>
    <x v="3319"/>
    <d v="2015-01-30T14:03:06"/>
    <x v="9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6"/>
    <n v="2"/>
    <n v="1.18"/>
    <s v="theater"/>
    <s v="plays"/>
    <x v="3320"/>
    <d v="2016-06-21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6"/>
    <n v="9"/>
    <n v="3"/>
    <s v="theater"/>
    <s v="plays"/>
    <x v="3321"/>
    <d v="2014-10-15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6"/>
    <n v="1"/>
    <n v="1.96"/>
    <s v="theater"/>
    <s v="plays"/>
    <x v="3322"/>
    <d v="2016-06-21T03:55:00"/>
    <x v="9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6"/>
    <n v="5"/>
    <n v="0.92"/>
    <s v="theater"/>
    <s v="plays"/>
    <x v="3323"/>
    <d v="2016-09-24T08:46:48"/>
    <x v="9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6"/>
    <n v="3"/>
    <n v="4.5"/>
    <s v="theater"/>
    <s v="plays"/>
    <x v="3324"/>
    <d v="2016-06-04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6"/>
    <n v="11"/>
    <n v="3"/>
    <s v="theater"/>
    <s v="plays"/>
    <x v="3325"/>
    <d v="2015-04-04T17:51:17"/>
    <x v="9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6"/>
    <n v="1"/>
    <n v="0.74"/>
    <s v="theater"/>
    <s v="plays"/>
    <x v="3326"/>
    <d v="2015-03-07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6"/>
    <n v="5"/>
    <n v="1.27"/>
    <s v="theater"/>
    <s v="plays"/>
    <x v="3327"/>
    <d v="2016-05-07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6"/>
    <n v="2"/>
    <n v="4.67"/>
    <s v="theater"/>
    <s v="plays"/>
    <x v="3328"/>
    <d v="2014-07-04T01:00:00"/>
    <x v="9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6"/>
    <n v="4"/>
    <n v="1.58"/>
    <s v="theater"/>
    <s v="plays"/>
    <x v="3329"/>
    <d v="2014-07-26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6"/>
    <n v="3"/>
    <n v="0.59"/>
    <s v="theater"/>
    <s v="plays"/>
    <x v="3330"/>
    <d v="2015-03-3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6"/>
    <n v="1"/>
    <n v="0.63"/>
    <s v="theater"/>
    <s v="plays"/>
    <x v="3331"/>
    <d v="2015-10-05T16:44:46"/>
    <x v="9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6"/>
    <n v="1"/>
    <n v="0.48"/>
    <s v="theater"/>
    <s v="plays"/>
    <x v="3332"/>
    <d v="2014-07-18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6"/>
    <n v="1"/>
    <n v="0.36"/>
    <s v="theater"/>
    <s v="plays"/>
    <x v="3333"/>
    <d v="2015-06-14T16:14:40"/>
    <x v="9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6"/>
    <n v="1"/>
    <n v="0.87"/>
    <s v="theater"/>
    <s v="plays"/>
    <x v="3334"/>
    <d v="2015-07-29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6"/>
    <n v="1"/>
    <n v="0.63"/>
    <s v="theater"/>
    <s v="plays"/>
    <x v="3335"/>
    <d v="2014-08-02T23:00:00"/>
    <x v="9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6"/>
    <n v="16"/>
    <n v="4.4400000000000004"/>
    <s v="theater"/>
    <s v="plays"/>
    <x v="3336"/>
    <d v="2016-04-04T08:34:06"/>
    <x v="9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6"/>
    <n v="2"/>
    <n v="1.18"/>
    <s v="theater"/>
    <s v="plays"/>
    <x v="3337"/>
    <d v="2014-10-09T21:00:00"/>
    <x v="9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6"/>
    <n v="0"/>
    <n v="0.36"/>
    <s v="theater"/>
    <s v="plays"/>
    <x v="3338"/>
    <d v="2017-02-23T13:48:00"/>
    <x v="9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6"/>
    <n v="1"/>
    <n v="0.85"/>
    <s v="theater"/>
    <s v="plays"/>
    <x v="3339"/>
    <d v="2016-07-27T15:58:38"/>
    <x v="9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6"/>
    <n v="1"/>
    <n v="1.05"/>
    <s v="theater"/>
    <s v="plays"/>
    <x v="3340"/>
    <d v="2016-12-05T23:22:34"/>
    <x v="9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6"/>
    <n v="1"/>
    <n v="1.43"/>
    <s v="theater"/>
    <s v="plays"/>
    <x v="3341"/>
    <d v="2016-06-11T17:00:00"/>
    <x v="9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6"/>
    <n v="1"/>
    <n v="0.51"/>
    <s v="theater"/>
    <s v="plays"/>
    <x v="3342"/>
    <d v="2015-03-31T04:59:00"/>
    <x v="9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6"/>
    <n v="6"/>
    <n v="1.74"/>
    <s v="theater"/>
    <s v="plays"/>
    <x v="3343"/>
    <d v="2016-04-12T13:18:00"/>
    <x v="9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6"/>
    <n v="1"/>
    <n v="1"/>
    <s v="theater"/>
    <s v="plays"/>
    <x v="3344"/>
    <d v="2014-08-29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6"/>
    <n v="8"/>
    <n v="3"/>
    <s v="theater"/>
    <s v="plays"/>
    <x v="3345"/>
    <d v="2015-04-17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6"/>
    <n v="3"/>
    <n v="2.17"/>
    <s v="theater"/>
    <s v="plays"/>
    <x v="3346"/>
    <d v="2015-02-25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6"/>
    <n v="2"/>
    <n v="1.73"/>
    <s v="theater"/>
    <s v="plays"/>
    <x v="3347"/>
    <d v="2016-05-07T21:00:00"/>
    <x v="9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6"/>
    <n v="1"/>
    <n v="0.47"/>
    <s v="theater"/>
    <s v="plays"/>
    <x v="3348"/>
    <d v="2016-04-29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6"/>
    <n v="4"/>
    <n v="2.57"/>
    <s v="theater"/>
    <s v="plays"/>
    <x v="3349"/>
    <d v="2016-06-12T17:00:00"/>
    <x v="9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6"/>
    <n v="1"/>
    <n v="0.71"/>
    <s v="theater"/>
    <s v="plays"/>
    <x v="3350"/>
    <d v="2015-11-28T23:00:00"/>
    <x v="9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6"/>
    <n v="1"/>
    <n v="0.67"/>
    <s v="theater"/>
    <s v="plays"/>
    <x v="3351"/>
    <d v="2014-07-22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6"/>
    <n v="1"/>
    <n v="0.51"/>
    <s v="theater"/>
    <s v="plays"/>
    <x v="3352"/>
    <d v="2016-06-30T23:00:00"/>
    <x v="9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6"/>
    <n v="7"/>
    <n v="0.8"/>
    <s v="theater"/>
    <s v="plays"/>
    <x v="3353"/>
    <d v="2016-05-01T23:00:00"/>
    <x v="9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6"/>
    <n v="1"/>
    <n v="0.64"/>
    <s v="theater"/>
    <s v="plays"/>
    <x v="3354"/>
    <d v="2015-10-28T04:01:00"/>
    <x v="9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6"/>
    <n v="2"/>
    <n v="2.33"/>
    <s v="theater"/>
    <s v="plays"/>
    <x v="3355"/>
    <d v="2016-05-09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6"/>
    <n v="2"/>
    <n v="1.3"/>
    <s v="theater"/>
    <s v="plays"/>
    <x v="3356"/>
    <d v="2016-07-14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6"/>
    <n v="2"/>
    <n v="1.67"/>
    <s v="theater"/>
    <s v="plays"/>
    <x v="3357"/>
    <d v="2014-07-3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6"/>
    <n v="0"/>
    <n v="0.22"/>
    <s v="theater"/>
    <s v="plays"/>
    <x v="3358"/>
    <d v="2014-11-18T08:27:59"/>
    <x v="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6"/>
    <n v="1"/>
    <n v="1.52"/>
    <s v="theater"/>
    <s v="plays"/>
    <x v="3359"/>
    <d v="2017-02-24T01:22:14"/>
    <x v="9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6"/>
    <n v="0"/>
    <n v="0.49"/>
    <s v="theater"/>
    <s v="plays"/>
    <x v="3360"/>
    <d v="2016-12-13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6"/>
    <n v="1"/>
    <n v="0.51"/>
    <s v="theater"/>
    <s v="plays"/>
    <x v="3361"/>
    <d v="2014-08-3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6"/>
    <n v="7"/>
    <n v="1.75"/>
    <s v="theater"/>
    <s v="plays"/>
    <x v="3362"/>
    <d v="2015-03-06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6"/>
    <n v="0"/>
    <n v="1.35"/>
    <s v="theater"/>
    <s v="plays"/>
    <x v="3363"/>
    <d v="2014-08-18T16:00:00"/>
    <x v="9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6"/>
    <n v="1"/>
    <n v="0.49"/>
    <s v="theater"/>
    <s v="plays"/>
    <x v="3364"/>
    <d v="2016-03-14T21:00:00"/>
    <x v="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6"/>
    <n v="1"/>
    <n v="11.33"/>
    <s v="theater"/>
    <s v="plays"/>
    <x v="3365"/>
    <d v="2015-12-12T02:26:32"/>
    <x v="9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6"/>
    <n v="7"/>
    <n v="1.89"/>
    <s v="theater"/>
    <s v="plays"/>
    <x v="3366"/>
    <d v="2015-05-12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6"/>
    <n v="5"/>
    <n v="1.1299999999999999"/>
    <s v="theater"/>
    <s v="plays"/>
    <x v="3367"/>
    <d v="2015-07-31T22:24:54"/>
    <x v="9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6"/>
    <n v="3"/>
    <n v="1.39"/>
    <s v="theater"/>
    <s v="plays"/>
    <x v="3368"/>
    <d v="2014-12-31T05:00:00"/>
    <x v="9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6"/>
    <n v="1"/>
    <n v="0.59"/>
    <s v="theater"/>
    <s v="plays"/>
    <x v="3369"/>
    <d v="2017-01-14T00:59:40"/>
    <x v="9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6"/>
    <n v="2"/>
    <n v="1.23"/>
    <s v="theater"/>
    <s v="plays"/>
    <x v="3370"/>
    <d v="2016-12-16T08:00:00"/>
    <x v="9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6"/>
    <n v="16"/>
    <n v="3.44"/>
    <s v="theater"/>
    <s v="plays"/>
    <x v="3371"/>
    <d v="2015-12-01T20:59:25"/>
    <x v="9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6"/>
    <n v="3"/>
    <n v="1.1499999999999999"/>
    <s v="theater"/>
    <s v="plays"/>
    <x v="3372"/>
    <d v="2014-08-24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6"/>
    <n v="2"/>
    <n v="1"/>
    <s v="theater"/>
    <s v="plays"/>
    <x v="3373"/>
    <d v="2015-07-17T16:00:00"/>
    <x v="9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6"/>
    <n v="1"/>
    <n v="0.57999999999999996"/>
    <s v="theater"/>
    <s v="plays"/>
    <x v="3374"/>
    <d v="2015-10-27T17:33:36"/>
    <x v="9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6"/>
    <n v="1"/>
    <n v="1.76"/>
    <s v="theater"/>
    <s v="plays"/>
    <x v="3375"/>
    <d v="2014-05-17T14:39:33"/>
    <x v="9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6"/>
    <n v="0"/>
    <n v="1.58"/>
    <s v="theater"/>
    <s v="plays"/>
    <x v="3376"/>
    <d v="2015-04-24T15:49:54"/>
    <x v="9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6"/>
    <n v="0"/>
    <n v="0.39"/>
    <s v="theater"/>
    <s v="plays"/>
    <x v="3377"/>
    <d v="2015-03-19T16:56:00"/>
    <x v="9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6"/>
    <n v="5"/>
    <n v="1.43"/>
    <s v="theater"/>
    <s v="plays"/>
    <x v="3378"/>
    <d v="2014-08-30T13:08:00"/>
    <x v="9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6"/>
    <n v="2"/>
    <n v="0.79"/>
    <s v="theater"/>
    <s v="plays"/>
    <x v="3379"/>
    <d v="2015-08-25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6"/>
    <n v="1"/>
    <n v="1.07"/>
    <s v="theater"/>
    <s v="plays"/>
    <x v="3380"/>
    <d v="2014-11-28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6"/>
    <n v="1"/>
    <n v="0.63"/>
    <s v="theater"/>
    <s v="plays"/>
    <x v="3381"/>
    <d v="2015-03-10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6"/>
    <n v="1"/>
    <n v="0.65"/>
    <s v="theater"/>
    <s v="plays"/>
    <x v="3382"/>
    <d v="2016-07-3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6"/>
    <n v="2"/>
    <n v="1"/>
    <s v="theater"/>
    <s v="plays"/>
    <x v="3383"/>
    <d v="2016-06-22T18:47:00"/>
    <x v="9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6"/>
    <n v="1"/>
    <n v="0.47"/>
    <s v="theater"/>
    <s v="plays"/>
    <x v="3384"/>
    <d v="2015-11-20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6"/>
    <n v="2"/>
    <n v="2"/>
    <s v="theater"/>
    <s v="plays"/>
    <x v="3385"/>
    <d v="2014-12-09T20:49:12"/>
    <x v="9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6"/>
    <n v="1"/>
    <n v="0.71"/>
    <s v="theater"/>
    <s v="plays"/>
    <x v="3386"/>
    <d v="2014-12-02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6"/>
    <n v="1"/>
    <n v="0.83"/>
    <s v="theater"/>
    <s v="plays"/>
    <x v="3387"/>
    <d v="2014-12-13T18:18:08"/>
    <x v="9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6"/>
    <n v="2"/>
    <n v="0.64"/>
    <s v="theater"/>
    <s v="plays"/>
    <x v="3388"/>
    <d v="2015-06-17T11:04:01"/>
    <x v="9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6"/>
    <n v="0"/>
    <n v="0.47"/>
    <s v="theater"/>
    <s v="plays"/>
    <x v="3389"/>
    <d v="2016-06-02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6"/>
    <n v="2"/>
    <n v="1.27"/>
    <s v="theater"/>
    <s v="plays"/>
    <x v="3390"/>
    <d v="2014-07-09T18:35:45"/>
    <x v="9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6"/>
    <n v="6"/>
    <n v="1.56"/>
    <s v="theater"/>
    <s v="plays"/>
    <x v="3391"/>
    <d v="2014-08-07T22:28:00"/>
    <x v="9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6"/>
    <n v="5"/>
    <n v="2.25"/>
    <s v="theater"/>
    <s v="plays"/>
    <x v="3392"/>
    <d v="2016-05-05T20:17:35"/>
    <x v="9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6"/>
    <n v="2"/>
    <n v="0.59"/>
    <s v="theater"/>
    <s v="plays"/>
    <x v="3393"/>
    <d v="2014-11-05T00:46:00"/>
    <x v="9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6"/>
    <n v="5"/>
    <n v="0.96"/>
    <s v="theater"/>
    <s v="plays"/>
    <x v="3394"/>
    <d v="2014-07-26T14:17:25"/>
    <x v="9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6"/>
    <n v="5"/>
    <n v="0.68"/>
    <s v="theater"/>
    <s v="plays"/>
    <x v="3395"/>
    <d v="2015-05-29T18:10:00"/>
    <x v="9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6"/>
    <n v="2"/>
    <n v="0.93"/>
    <s v="theater"/>
    <s v="plays"/>
    <x v="3396"/>
    <d v="2014-05-31T03:59:00"/>
    <x v="9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6"/>
    <n v="10"/>
    <n v="1.08"/>
    <s v="theater"/>
    <s v="plays"/>
    <x v="3397"/>
    <d v="2016-02-17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6"/>
    <n v="1"/>
    <n v="0.4"/>
    <s v="theater"/>
    <s v="plays"/>
    <x v="3398"/>
    <d v="2014-11-20T17:00:00"/>
    <x v="9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6"/>
    <n v="2"/>
    <n v="0.56999999999999995"/>
    <s v="theater"/>
    <s v="plays"/>
    <x v="3399"/>
    <d v="2015-02-20T22:05:25"/>
    <x v="9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6"/>
    <n v="0"/>
    <n v="0.31"/>
    <s v="theater"/>
    <s v="plays"/>
    <x v="3400"/>
    <d v="2014-08-27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6"/>
    <n v="1"/>
    <n v="0.39"/>
    <s v="theater"/>
    <s v="plays"/>
    <x v="3401"/>
    <d v="2015-08-06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6"/>
    <n v="0"/>
    <n v="0.16"/>
    <s v="theater"/>
    <s v="plays"/>
    <x v="3402"/>
    <d v="2015-11-11T02:31:00"/>
    <x v="9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6"/>
    <n v="1"/>
    <n v="1.53"/>
    <s v="theater"/>
    <s v="plays"/>
    <x v="3403"/>
    <d v="2015-06-24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6"/>
    <n v="5"/>
    <n v="8.67"/>
    <s v="theater"/>
    <s v="plays"/>
    <x v="3404"/>
    <d v="2015-06-16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6"/>
    <n v="7"/>
    <n v="1.53"/>
    <s v="theater"/>
    <s v="plays"/>
    <x v="3405"/>
    <d v="2016-02-29T23:59:00"/>
    <x v="9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6"/>
    <n v="0"/>
    <n v="0.27"/>
    <s v="theater"/>
    <s v="plays"/>
    <x v="3406"/>
    <d v="2014-07-15T11:49:36"/>
    <x v="9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6"/>
    <n v="1"/>
    <n v="0.37"/>
    <s v="theater"/>
    <s v="plays"/>
    <x v="3407"/>
    <d v="2014-07-05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6"/>
    <n v="5"/>
    <n v="1.39"/>
    <s v="theater"/>
    <s v="plays"/>
    <x v="3408"/>
    <d v="2014-07-17T23:48:24"/>
    <x v="9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6"/>
    <n v="5"/>
    <n v="1.19"/>
    <s v="theater"/>
    <s v="plays"/>
    <x v="3409"/>
    <d v="2016-07-30T20:58:00"/>
    <x v="9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6"/>
    <n v="1"/>
    <n v="0.63"/>
    <s v="theater"/>
    <s v="plays"/>
    <x v="3410"/>
    <d v="2016-06-05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6"/>
    <n v="0"/>
    <n v="0.32"/>
    <s v="theater"/>
    <s v="plays"/>
    <x v="3411"/>
    <d v="2015-10-07T00:32:52"/>
    <x v="9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6"/>
    <n v="1"/>
    <n v="0.96"/>
    <s v="theater"/>
    <s v="plays"/>
    <x v="3412"/>
    <d v="2014-09-26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6"/>
    <n v="5"/>
    <n v="1.79"/>
    <s v="theater"/>
    <s v="plays"/>
    <x v="3413"/>
    <d v="2015-02-27T04:59:00"/>
    <x v="9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6"/>
    <n v="1"/>
    <n v="0.56999999999999995"/>
    <s v="theater"/>
    <s v="plays"/>
    <x v="3414"/>
    <d v="2016-11-30T07:59:00"/>
    <x v="9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6"/>
    <n v="13"/>
    <n v="2.78"/>
    <s v="theater"/>
    <s v="plays"/>
    <x v="3415"/>
    <d v="2016-04-16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6"/>
    <n v="1"/>
    <n v="0.83"/>
    <s v="theater"/>
    <s v="plays"/>
    <x v="3416"/>
    <d v="2015-04-22T18:30:00"/>
    <x v="9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6"/>
    <n v="1"/>
    <n v="0.56000000000000005"/>
    <s v="theater"/>
    <s v="plays"/>
    <x v="3417"/>
    <d v="2014-10-25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6"/>
    <n v="1"/>
    <n v="0.45"/>
    <s v="theater"/>
    <s v="plays"/>
    <x v="3418"/>
    <d v="2014-05-22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6"/>
    <n v="1"/>
    <n v="0.54"/>
    <s v="theater"/>
    <s v="plays"/>
    <x v="3419"/>
    <d v="2016-04-05T21:30:00"/>
    <x v="9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6"/>
    <n v="4"/>
    <n v="0.74"/>
    <s v="theater"/>
    <s v="plays"/>
    <x v="3420"/>
    <d v="2016-02-13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6"/>
    <n v="0"/>
    <n v="0.26"/>
    <s v="theater"/>
    <s v="plays"/>
    <x v="3421"/>
    <d v="2015-03-03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6"/>
    <n v="1"/>
    <n v="0.54"/>
    <s v="theater"/>
    <s v="plays"/>
    <x v="3422"/>
    <d v="2015-12-13T00:00:00"/>
    <x v="9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6"/>
    <n v="10"/>
    <n v="2.5"/>
    <s v="theater"/>
    <s v="plays"/>
    <x v="3423"/>
    <d v="2015-04-23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6"/>
    <n v="0"/>
    <n v="0.33"/>
    <s v="theater"/>
    <s v="plays"/>
    <x v="3424"/>
    <d v="2015-02-04T06:59:00"/>
    <x v="9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6"/>
    <n v="0"/>
    <n v="0.24"/>
    <s v="theater"/>
    <s v="plays"/>
    <x v="3425"/>
    <d v="2014-10-03T14:48:56"/>
    <x v="9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6"/>
    <n v="1"/>
    <n v="0.28999999999999998"/>
    <s v="theater"/>
    <s v="plays"/>
    <x v="3426"/>
    <d v="2014-09-20T02:00:00"/>
    <x v="9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6"/>
    <n v="2"/>
    <n v="0.86"/>
    <s v="theater"/>
    <s v="plays"/>
    <x v="3427"/>
    <d v="2014-07-01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6"/>
    <n v="1"/>
    <n v="0.49"/>
    <s v="theater"/>
    <s v="plays"/>
    <x v="3428"/>
    <d v="2015-02-27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6"/>
    <n v="17"/>
    <n v="2.08"/>
    <s v="theater"/>
    <s v="plays"/>
    <x v="3429"/>
    <d v="2016-11-01T00:31:01"/>
    <x v="9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6"/>
    <n v="1"/>
    <n v="0.35"/>
    <s v="theater"/>
    <s v="plays"/>
    <x v="3430"/>
    <d v="2014-07-29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6"/>
    <n v="1"/>
    <n v="1.19"/>
    <s v="theater"/>
    <s v="plays"/>
    <x v="3431"/>
    <d v="2014-08-17T17:32:33"/>
    <x v="9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6"/>
    <n v="1"/>
    <n v="0.6"/>
    <s v="theater"/>
    <s v="plays"/>
    <x v="3432"/>
    <d v="2016-02-04T22:00:00"/>
    <x v="9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6"/>
    <n v="0"/>
    <n v="0.35"/>
    <s v="theater"/>
    <s v="plays"/>
    <x v="3433"/>
    <d v="2014-06-16T03:00:00"/>
    <x v="9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6"/>
    <n v="0"/>
    <n v="0.15"/>
    <s v="theater"/>
    <s v="plays"/>
    <x v="3434"/>
    <d v="2014-07-09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6"/>
    <n v="3"/>
    <n v="1.32"/>
    <s v="theater"/>
    <s v="plays"/>
    <x v="3435"/>
    <d v="2016-08-06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6"/>
    <n v="0"/>
    <n v="0.65"/>
    <s v="theater"/>
    <s v="plays"/>
    <x v="3436"/>
    <d v="2014-08-20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6"/>
    <n v="1"/>
    <n v="0.67"/>
    <s v="theater"/>
    <s v="plays"/>
    <x v="3437"/>
    <d v="2015-08-18T17:03:40"/>
    <x v="9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6"/>
    <n v="1"/>
    <n v="1.64"/>
    <s v="theater"/>
    <s v="plays"/>
    <x v="3438"/>
    <d v="2015-05-01T21:00:00"/>
    <x v="9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6"/>
    <n v="2"/>
    <n v="1.28"/>
    <s v="theater"/>
    <s v="plays"/>
    <x v="3439"/>
    <d v="2016-01-18T04:59:00"/>
    <x v="9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6"/>
    <n v="0"/>
    <n v="0.27"/>
    <s v="theater"/>
    <s v="plays"/>
    <x v="3440"/>
    <d v="2014-07-10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6"/>
    <n v="1"/>
    <n v="0.51"/>
    <s v="theater"/>
    <s v="plays"/>
    <x v="3441"/>
    <d v="2015-11-12T20:17:00"/>
    <x v="9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6"/>
    <n v="8"/>
    <n v="2.63"/>
    <s v="theater"/>
    <s v="plays"/>
    <x v="3442"/>
    <d v="2015-05-29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6"/>
    <n v="2"/>
    <n v="0.47"/>
    <s v="theater"/>
    <s v="plays"/>
    <x v="3443"/>
    <d v="2014-09-08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6"/>
    <n v="7"/>
    <n v="1.05"/>
    <s v="theater"/>
    <s v="plays"/>
    <x v="3444"/>
    <d v="2016-06-07T13:59:00"/>
    <x v="9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6"/>
    <n v="1"/>
    <n v="0.68"/>
    <s v="theater"/>
    <s v="plays"/>
    <x v="3445"/>
    <d v="2015-10-22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6"/>
    <n v="2"/>
    <n v="0.84"/>
    <s v="theater"/>
    <s v="plays"/>
    <x v="3446"/>
    <d v="2015-02-04T12:20:00"/>
    <x v="9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6"/>
    <n v="2"/>
    <n v="1.5"/>
    <s v="theater"/>
    <s v="plays"/>
    <x v="3447"/>
    <d v="2016-03-17T20:20:12"/>
    <x v="9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6"/>
    <n v="1"/>
    <n v="0.47"/>
    <s v="theater"/>
    <s v="plays"/>
    <x v="3448"/>
    <d v="2014-12-16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6"/>
    <n v="3"/>
    <n v="1.05"/>
    <s v="theater"/>
    <s v="plays"/>
    <x v="3449"/>
    <d v="2016-07-08T04:00:00"/>
    <x v="9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6"/>
    <n v="4"/>
    <n v="0.54"/>
    <s v="theater"/>
    <s v="plays"/>
    <x v="3450"/>
    <d v="2015-04-01T15:54:31"/>
    <x v="9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6"/>
    <n v="3"/>
    <n v="1.25"/>
    <s v="theater"/>
    <s v="plays"/>
    <x v="3451"/>
    <d v="2015-04-20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6"/>
    <n v="2"/>
    <n v="0.54"/>
    <s v="theater"/>
    <s v="plays"/>
    <x v="3452"/>
    <d v="2014-07-22T03:59:00"/>
    <x v="9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6"/>
    <n v="7"/>
    <n v="1.43"/>
    <s v="theater"/>
    <s v="plays"/>
    <x v="3453"/>
    <d v="2016-08-12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6"/>
    <n v="3"/>
    <n v="0.95"/>
    <s v="theater"/>
    <s v="plays"/>
    <x v="3454"/>
    <d v="2014-07-30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6"/>
    <n v="0"/>
    <n v="0.28999999999999998"/>
    <s v="theater"/>
    <s v="plays"/>
    <x v="3455"/>
    <d v="2016-10-12T18:00:27"/>
    <x v="9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6"/>
    <n v="1"/>
    <n v="1.25"/>
    <s v="theater"/>
    <s v="plays"/>
    <x v="3456"/>
    <d v="2014-07-31T06:59:00"/>
    <x v="9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6"/>
    <n v="1"/>
    <n v="0.36"/>
    <s v="theater"/>
    <s v="plays"/>
    <x v="3457"/>
    <d v="2015-02-11T05:59:00"/>
    <x v="9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6"/>
    <n v="2"/>
    <n v="0.74"/>
    <s v="theater"/>
    <s v="plays"/>
    <x v="3458"/>
    <d v="2015-02-02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6"/>
    <n v="4"/>
    <n v="0.56000000000000005"/>
    <s v="theater"/>
    <s v="plays"/>
    <x v="3459"/>
    <d v="2016-05-19T11:31:00"/>
    <x v="9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6"/>
    <n v="4"/>
    <n v="1.05"/>
    <s v="theater"/>
    <s v="plays"/>
    <x v="3460"/>
    <d v="2014-08-14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6"/>
    <n v="4"/>
    <n v="1.67"/>
    <s v="theater"/>
    <s v="plays"/>
    <x v="3461"/>
    <d v="2016-10-28T03:00:00"/>
    <x v="9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6"/>
    <n v="8"/>
    <n v="1.18"/>
    <s v="theater"/>
    <s v="plays"/>
    <x v="3462"/>
    <d v="2015-07-09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6"/>
    <n v="0"/>
    <n v="0.17"/>
    <s v="theater"/>
    <s v="plays"/>
    <x v="3463"/>
    <d v="2016-10-10T03:59:00"/>
    <x v="9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6"/>
    <n v="0"/>
    <n v="0.2"/>
    <s v="theater"/>
    <s v="plays"/>
    <x v="3464"/>
    <d v="2016-08-22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6"/>
    <n v="1"/>
    <n v="0.5"/>
    <s v="theater"/>
    <s v="plays"/>
    <x v="3465"/>
    <d v="2015-08-08T16:00:00"/>
    <x v="9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6"/>
    <n v="1"/>
    <n v="0.3"/>
    <s v="theater"/>
    <s v="plays"/>
    <x v="3466"/>
    <d v="2016-04-18T23:27:30"/>
    <x v="9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6"/>
    <n v="1"/>
    <n v="0.36"/>
    <s v="theater"/>
    <s v="plays"/>
    <x v="3467"/>
    <d v="2015-03-19T15:07:12"/>
    <x v="9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6"/>
    <n v="0"/>
    <n v="1"/>
    <s v="theater"/>
    <s v="plays"/>
    <x v="3468"/>
    <d v="2016-09-20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6"/>
    <n v="1"/>
    <n v="0.25"/>
    <s v="theater"/>
    <s v="plays"/>
    <x v="3469"/>
    <d v="2016-04-27T15:24:05"/>
    <x v="9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6"/>
    <n v="6"/>
    <n v="1.78"/>
    <s v="theater"/>
    <s v="plays"/>
    <x v="3470"/>
    <d v="2016-07-14T21:38:00"/>
    <x v="9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6"/>
    <n v="3"/>
    <n v="0.5"/>
    <s v="theater"/>
    <s v="plays"/>
    <x v="3471"/>
    <d v="2014-08-30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6"/>
    <n v="1"/>
    <n v="0.65"/>
    <s v="theater"/>
    <s v="plays"/>
    <x v="3472"/>
    <d v="2014-11-05T05:59:00"/>
    <x v="9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6"/>
    <n v="0"/>
    <n v="0.45"/>
    <s v="theater"/>
    <s v="plays"/>
    <x v="3473"/>
    <d v="2015-03-19T20:27:00"/>
    <x v="9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6"/>
    <n v="1"/>
    <n v="0.38"/>
    <s v="theater"/>
    <s v="plays"/>
    <x v="3474"/>
    <d v="2016-07-19T12:02:11"/>
    <x v="9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6"/>
    <n v="5"/>
    <n v="0.88"/>
    <s v="theater"/>
    <s v="plays"/>
    <x v="3475"/>
    <d v="2014-11-02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6"/>
    <n v="5"/>
    <n v="2.5"/>
    <s v="theater"/>
    <s v="plays"/>
    <x v="3476"/>
    <d v="2014-10-26T03:00:00"/>
    <x v="9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6"/>
    <n v="1"/>
    <n v="0.38"/>
    <s v="theater"/>
    <s v="plays"/>
    <x v="3477"/>
    <d v="2015-05-16T03:00:00"/>
    <x v="9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6"/>
    <n v="1"/>
    <n v="0.26"/>
    <s v="theater"/>
    <s v="plays"/>
    <x v="3478"/>
    <d v="2015-03-15T21:00:00"/>
    <x v="9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6"/>
    <n v="1"/>
    <n v="0.27"/>
    <s v="theater"/>
    <s v="plays"/>
    <x v="3479"/>
    <d v="2014-06-20T20:31:20"/>
    <x v="9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6"/>
    <n v="1"/>
    <n v="1.1499999999999999"/>
    <s v="theater"/>
    <s v="plays"/>
    <x v="3480"/>
    <d v="2015-07-09T21:00:00"/>
    <x v="9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6"/>
    <n v="0"/>
    <n v="0.16"/>
    <s v="theater"/>
    <s v="plays"/>
    <x v="3481"/>
    <d v="2015-01-01T05:56:28"/>
    <x v="9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6"/>
    <n v="1"/>
    <n v="0.19"/>
    <s v="theater"/>
    <s v="plays"/>
    <x v="3482"/>
    <d v="2014-07-05T18:31:06"/>
    <x v="9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6"/>
    <n v="0"/>
    <n v="0.11"/>
    <s v="theater"/>
    <s v="plays"/>
    <x v="3483"/>
    <d v="2014-07-02T16:03:01"/>
    <x v="9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6"/>
    <n v="1"/>
    <n v="0.34"/>
    <s v="theater"/>
    <s v="plays"/>
    <x v="3484"/>
    <d v="2016-06-14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6"/>
    <n v="1"/>
    <n v="0.48"/>
    <s v="theater"/>
    <s v="plays"/>
    <x v="3485"/>
    <d v="2016-02-01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6"/>
    <n v="0"/>
    <n v="0.25"/>
    <s v="theater"/>
    <s v="plays"/>
    <x v="3486"/>
    <d v="2015-06-02T06:59:00"/>
    <x v="9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6"/>
    <n v="1"/>
    <n v="0.2"/>
    <s v="theater"/>
    <s v="plays"/>
    <x v="3487"/>
    <d v="2015-06-23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6"/>
    <n v="0"/>
    <n v="0.45"/>
    <s v="theater"/>
    <s v="plays"/>
    <x v="3488"/>
    <d v="2015-04-16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6"/>
    <n v="0"/>
    <n v="0.17"/>
    <s v="theater"/>
    <s v="plays"/>
    <x v="3489"/>
    <d v="2014-05-23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6"/>
    <n v="1"/>
    <n v="0.44"/>
    <s v="theater"/>
    <s v="plays"/>
    <x v="3490"/>
    <d v="2016-04-12T19:15:24"/>
    <x v="9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6"/>
    <n v="2"/>
    <n v="1.2"/>
    <s v="theater"/>
    <s v="plays"/>
    <x v="3491"/>
    <d v="2015-05-17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6"/>
    <n v="0"/>
    <n v="0.31"/>
    <s v="theater"/>
    <s v="plays"/>
    <x v="3492"/>
    <d v="2015-10-25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6"/>
    <n v="1"/>
    <n v="0.38"/>
    <s v="theater"/>
    <s v="plays"/>
    <x v="3493"/>
    <d v="2014-08-16T05:11:00"/>
    <x v="9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6"/>
    <n v="3"/>
    <n v="0.85"/>
    <s v="theater"/>
    <s v="plays"/>
    <x v="3494"/>
    <d v="2016-11-25T06:00:00"/>
    <x v="9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6"/>
    <n v="0"/>
    <n v="0.15"/>
    <s v="theater"/>
    <s v="plays"/>
    <x v="3495"/>
    <d v="2014-10-3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6"/>
    <n v="0"/>
    <n v="0.14000000000000001"/>
    <s v="theater"/>
    <s v="plays"/>
    <x v="3496"/>
    <d v="2016-09-10T20:19:26"/>
    <x v="9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6"/>
    <n v="1"/>
    <n v="0.22"/>
    <s v="theater"/>
    <s v="plays"/>
    <x v="3497"/>
    <d v="2016-06-01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6"/>
    <n v="1"/>
    <n v="0.26"/>
    <s v="theater"/>
    <s v="plays"/>
    <x v="3498"/>
    <d v="2016-05-27T21:44:00"/>
    <x v="9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6"/>
    <n v="1"/>
    <n v="0.31"/>
    <s v="theater"/>
    <s v="plays"/>
    <x v="3499"/>
    <d v="2015-06-30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6"/>
    <n v="1"/>
    <n v="0.26"/>
    <s v="theater"/>
    <s v="plays"/>
    <x v="3500"/>
    <d v="2016-03-06T04:59:00"/>
    <x v="9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6"/>
    <n v="1"/>
    <n v="0.26"/>
    <s v="theater"/>
    <s v="plays"/>
    <x v="3501"/>
    <d v="2015-09-10T18:19:55"/>
    <x v="9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6"/>
    <n v="0"/>
    <n v="0.32"/>
    <s v="theater"/>
    <s v="plays"/>
    <x v="3502"/>
    <d v="2016-03-15T03:59:00"/>
    <x v="9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6"/>
    <n v="0"/>
    <n v="0.26"/>
    <s v="theater"/>
    <s v="plays"/>
    <x v="3503"/>
    <d v="2016-07-23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6"/>
    <n v="1"/>
    <n v="1.25"/>
    <s v="theater"/>
    <s v="plays"/>
    <x v="3504"/>
    <d v="2015-11-18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6"/>
    <n v="0"/>
    <n v="0.26"/>
    <s v="theater"/>
    <s v="plays"/>
    <x v="3505"/>
    <d v="2014-05-12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6"/>
    <n v="0"/>
    <n v="0.34"/>
    <s v="theater"/>
    <s v="plays"/>
    <x v="3506"/>
    <d v="2014-08-22T17:37:20"/>
    <x v="9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6"/>
    <n v="0"/>
    <n v="0.14000000000000001"/>
    <s v="theater"/>
    <s v="plays"/>
    <x v="3507"/>
    <d v="2016-05-30T22:08:57"/>
    <x v="9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6"/>
    <n v="10"/>
    <n v="0.67"/>
    <s v="theater"/>
    <s v="plays"/>
    <x v="3508"/>
    <d v="2016-05-09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6"/>
    <n v="0"/>
    <n v="0.3"/>
    <s v="theater"/>
    <s v="plays"/>
    <x v="3509"/>
    <d v="2014-11-20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6"/>
    <n v="1"/>
    <n v="0.67"/>
    <s v="theater"/>
    <s v="plays"/>
    <x v="3510"/>
    <d v="2014-07-01T14:54:06"/>
    <x v="9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6"/>
    <n v="1"/>
    <n v="0.53"/>
    <s v="theater"/>
    <s v="plays"/>
    <x v="3511"/>
    <d v="2014-11-06T18:30:00"/>
    <x v="9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6"/>
    <n v="1"/>
    <n v="0.59"/>
    <s v="theater"/>
    <s v="plays"/>
    <x v="3512"/>
    <d v="2015-04-22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6"/>
    <n v="0"/>
    <n v="0.23"/>
    <s v="theater"/>
    <s v="plays"/>
    <x v="3513"/>
    <d v="2014-06-03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6"/>
    <n v="2"/>
    <n v="1"/>
    <s v="theater"/>
    <s v="plays"/>
    <x v="3514"/>
    <d v="2015-02-01T04:59:00"/>
    <x v="9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6"/>
    <n v="0"/>
    <n v="0.22"/>
    <s v="theater"/>
    <s v="plays"/>
    <x v="3515"/>
    <d v="2015-05-30T18:32:51"/>
    <x v="9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6"/>
    <n v="0"/>
    <n v="0.91"/>
    <s v="theater"/>
    <s v="plays"/>
    <x v="3516"/>
    <d v="2014-09-07T03:00:00"/>
    <x v="9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6"/>
    <n v="0"/>
    <n v="0.77"/>
    <s v="theater"/>
    <s v="plays"/>
    <x v="3517"/>
    <d v="2014-07-03T11:00:00"/>
    <x v="9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6"/>
    <n v="1"/>
    <n v="0.3"/>
    <s v="theater"/>
    <s v="plays"/>
    <x v="3518"/>
    <d v="2014-10-01T14:21:00"/>
    <x v="9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6"/>
    <n v="1"/>
    <n v="0.36"/>
    <s v="theater"/>
    <s v="plays"/>
    <x v="3519"/>
    <d v="2015-03-03T14:22:30"/>
    <x v="9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6"/>
    <n v="1"/>
    <n v="0.48"/>
    <s v="theater"/>
    <s v="plays"/>
    <x v="3520"/>
    <d v="2015-09-05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6"/>
    <n v="3"/>
    <n v="0.77"/>
    <s v="theater"/>
    <s v="plays"/>
    <x v="3521"/>
    <d v="2014-09-28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6"/>
    <n v="1"/>
    <n v="0.28999999999999998"/>
    <s v="theater"/>
    <s v="plays"/>
    <x v="3522"/>
    <d v="2015-09-14T10:06:00"/>
    <x v="9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6"/>
    <n v="0"/>
    <n v="0.13"/>
    <s v="theater"/>
    <s v="plays"/>
    <x v="3523"/>
    <d v="2016-09-24T23:00:00"/>
    <x v="9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6"/>
    <n v="0"/>
    <n v="0.14000000000000001"/>
    <s v="theater"/>
    <s v="plays"/>
    <x v="3524"/>
    <d v="2014-09-12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6"/>
    <n v="2"/>
    <n v="1.43"/>
    <s v="theater"/>
    <s v="plays"/>
    <x v="3525"/>
    <d v="2015-08-08T16:00:00"/>
    <x v="9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6"/>
    <n v="0"/>
    <n v="0.28999999999999998"/>
    <s v="theater"/>
    <s v="plays"/>
    <x v="3526"/>
    <d v="2016-04-27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6"/>
    <n v="0"/>
    <n v="0.12"/>
    <s v="theater"/>
    <s v="plays"/>
    <x v="3527"/>
    <d v="2015-07-10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6"/>
    <n v="1"/>
    <n v="0.27"/>
    <s v="theater"/>
    <s v="plays"/>
    <x v="3528"/>
    <d v="2017-01-17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6"/>
    <n v="2"/>
    <n v="0.56000000000000005"/>
    <s v="theater"/>
    <s v="plays"/>
    <x v="3529"/>
    <d v="2015-07-12T01:00:00"/>
    <x v="9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6"/>
    <n v="0"/>
    <n v="0.45"/>
    <s v="theater"/>
    <s v="plays"/>
    <x v="3530"/>
    <d v="2016-04-09T20:00:00"/>
    <x v="9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6"/>
    <n v="1"/>
    <n v="0.38"/>
    <s v="theater"/>
    <s v="plays"/>
    <x v="3531"/>
    <d v="2016-06-29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6"/>
    <n v="1"/>
    <n v="0.37"/>
    <s v="theater"/>
    <s v="plays"/>
    <x v="3532"/>
    <d v="2014-09-17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6"/>
    <n v="2"/>
    <n v="1.25"/>
    <s v="theater"/>
    <s v="plays"/>
    <x v="3533"/>
    <d v="2015-11-10T19:16:07"/>
    <x v="9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6"/>
    <n v="0"/>
    <n v="0.05"/>
    <s v="theater"/>
    <s v="plays"/>
    <x v="3534"/>
    <d v="2015-09-30T15:00:23"/>
    <x v="9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6"/>
    <n v="1"/>
    <n v="0.22"/>
    <s v="theater"/>
    <s v="plays"/>
    <x v="3535"/>
    <d v="2015-10-01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6"/>
    <n v="7"/>
    <n v="0.59"/>
    <s v="theater"/>
    <s v="plays"/>
    <x v="3536"/>
    <d v="2015-12-19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6"/>
    <n v="1"/>
    <n v="0.36"/>
    <s v="theater"/>
    <s v="plays"/>
    <x v="3537"/>
    <d v="2014-11-16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6"/>
    <n v="1"/>
    <n v="0.12"/>
    <s v="theater"/>
    <s v="plays"/>
    <x v="3538"/>
    <d v="2016-08-16T10:05:40"/>
    <x v="9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6"/>
    <n v="2"/>
    <n v="0.77"/>
    <s v="theater"/>
    <s v="plays"/>
    <x v="3539"/>
    <d v="2016-09-07T18:08:42"/>
    <x v="9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6"/>
    <n v="3"/>
    <n v="1.25"/>
    <s v="theater"/>
    <s v="plays"/>
    <x v="3540"/>
    <d v="2016-06-25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6"/>
    <n v="1"/>
    <n v="0.31"/>
    <s v="theater"/>
    <s v="plays"/>
    <x v="3541"/>
    <d v="2015-08-30T17:31:15"/>
    <x v="9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6"/>
    <n v="0"/>
    <n v="0.12"/>
    <s v="theater"/>
    <s v="plays"/>
    <x v="3542"/>
    <d v="2014-09-06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6"/>
    <n v="1"/>
    <n v="0.34"/>
    <s v="theater"/>
    <s v="plays"/>
    <x v="3543"/>
    <d v="2015-06-24T18:07:39"/>
    <x v="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6"/>
    <n v="0"/>
    <n v="0.42"/>
    <s v="theater"/>
    <s v="plays"/>
    <x v="3544"/>
    <d v="2015-03-06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6"/>
    <n v="4"/>
    <n v="1.25"/>
    <s v="theater"/>
    <s v="plays"/>
    <x v="3545"/>
    <d v="2015-04-10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6"/>
    <n v="1"/>
    <n v="0.53"/>
    <s v="theater"/>
    <s v="plays"/>
    <x v="3546"/>
    <d v="2015-03-31T03:59:00"/>
    <x v="9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6"/>
    <n v="0"/>
    <n v="0.03"/>
    <s v="theater"/>
    <s v="plays"/>
    <x v="3547"/>
    <d v="2016-05-13T03:59:00"/>
    <x v="9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6"/>
    <n v="0"/>
    <n v="0.77"/>
    <s v="theater"/>
    <s v="plays"/>
    <x v="3548"/>
    <d v="2016-03-04T01:00:00"/>
    <x v="9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6"/>
    <n v="1"/>
    <n v="0.24"/>
    <s v="theater"/>
    <s v="plays"/>
    <x v="3549"/>
    <d v="2015-09-03T09:27:53"/>
    <x v="9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6"/>
    <n v="0"/>
    <n v="0.16"/>
    <s v="theater"/>
    <s v="plays"/>
    <x v="3550"/>
    <d v="2016-05-01T21:26:38"/>
    <x v="9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6"/>
    <n v="1"/>
    <n v="0.4"/>
    <s v="theater"/>
    <s v="plays"/>
    <x v="3551"/>
    <d v="2014-05-21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6"/>
    <n v="1"/>
    <n v="0.45"/>
    <s v="theater"/>
    <s v="plays"/>
    <x v="3552"/>
    <d v="2014-06-27T14:05:24"/>
    <x v="9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6"/>
    <n v="0"/>
    <n v="0.08"/>
    <s v="theater"/>
    <s v="plays"/>
    <x v="3553"/>
    <d v="2015-08-11T00:00:00"/>
    <x v="9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6"/>
    <n v="0"/>
    <n v="0.15"/>
    <s v="theater"/>
    <s v="plays"/>
    <x v="3554"/>
    <d v="2015-02-10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6"/>
    <n v="0"/>
    <n v="0.56999999999999995"/>
    <s v="theater"/>
    <s v="plays"/>
    <x v="3555"/>
    <d v="2016-11-16T11:36:34"/>
    <x v="9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6"/>
    <n v="0"/>
    <n v="0.4"/>
    <s v="theater"/>
    <s v="plays"/>
    <x v="3556"/>
    <d v="2014-08-16T15:35:24"/>
    <x v="9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6"/>
    <n v="0"/>
    <n v="0.01"/>
    <s v="theater"/>
    <s v="plays"/>
    <x v="3557"/>
    <d v="2014-05-04T06:38:31"/>
    <x v="9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6"/>
    <n v="2"/>
    <n v="0.32"/>
    <s v="theater"/>
    <s v="plays"/>
    <x v="3558"/>
    <d v="2015-06-25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6"/>
    <n v="1"/>
    <n v="0.28999999999999998"/>
    <s v="theater"/>
    <s v="plays"/>
    <x v="3559"/>
    <d v="2015-07-30T08:58:00"/>
    <x v="9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6"/>
    <n v="0"/>
    <n v="0.09"/>
    <s v="theater"/>
    <s v="plays"/>
    <x v="3560"/>
    <d v="2015-05-26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6"/>
    <n v="0"/>
    <n v="0.11"/>
    <s v="theater"/>
    <s v="plays"/>
    <x v="3561"/>
    <d v="2015-08-04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6"/>
    <n v="2"/>
    <n v="0.19"/>
    <s v="theater"/>
    <s v="plays"/>
    <x v="3562"/>
    <d v="2016-03-12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6"/>
    <n v="1"/>
    <n v="0.24"/>
    <s v="theater"/>
    <s v="plays"/>
    <x v="3563"/>
    <d v="2016-07-31T19:00:00"/>
    <x v="9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6"/>
    <n v="1"/>
    <n v="0.35"/>
    <s v="theater"/>
    <s v="plays"/>
    <x v="3564"/>
    <d v="2015-10-04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6"/>
    <n v="1"/>
    <n v="0.5"/>
    <s v="theater"/>
    <s v="plays"/>
    <x v="3565"/>
    <d v="2014-12-30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6"/>
    <n v="0"/>
    <n v="0.16"/>
    <s v="theater"/>
    <s v="plays"/>
    <x v="3566"/>
    <d v="2015-01-22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6"/>
    <n v="1"/>
    <n v="0.15"/>
    <s v="theater"/>
    <s v="plays"/>
    <x v="3567"/>
    <d v="2015-06-09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6"/>
    <n v="1"/>
    <n v="0.32"/>
    <s v="theater"/>
    <s v="plays"/>
    <x v="3568"/>
    <d v="2014-09-16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6"/>
    <n v="0"/>
    <n v="0.12"/>
    <s v="theater"/>
    <s v="plays"/>
    <x v="3569"/>
    <d v="2015-01-07T16:31:36"/>
    <x v="9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6"/>
    <n v="0"/>
    <n v="0.19"/>
    <s v="theater"/>
    <s v="plays"/>
    <x v="3570"/>
    <d v="2014-12-30T07:00:00"/>
    <x v="9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6"/>
    <n v="0"/>
    <n v="0.2"/>
    <s v="theater"/>
    <s v="plays"/>
    <x v="3571"/>
    <d v="2014-10-29T20:36:53"/>
    <x v="9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6"/>
    <n v="1"/>
    <n v="0.56000000000000005"/>
    <s v="theater"/>
    <s v="plays"/>
    <x v="3572"/>
    <d v="2015-06-20T13:41:22"/>
    <x v="9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6"/>
    <n v="0"/>
    <n v="0.06"/>
    <s v="theater"/>
    <s v="plays"/>
    <x v="3573"/>
    <d v="2014-11-07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6"/>
    <n v="0"/>
    <n v="0.11"/>
    <s v="theater"/>
    <s v="plays"/>
    <x v="3574"/>
    <d v="2014-11-12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6"/>
    <n v="0"/>
    <n v="0.05"/>
    <s v="theater"/>
    <s v="plays"/>
    <x v="3575"/>
    <d v="2016-08-10T03:59:00"/>
    <x v="9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6"/>
    <n v="5"/>
    <n v="1"/>
    <s v="theater"/>
    <s v="plays"/>
    <x v="3576"/>
    <d v="2016-12-04T14:10:54"/>
    <x v="9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6"/>
    <n v="1"/>
    <n v="0.19"/>
    <s v="theater"/>
    <s v="plays"/>
    <x v="3577"/>
    <d v="2015-04-25T06:28:00"/>
    <x v="9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6"/>
    <n v="0"/>
    <n v="0.14000000000000001"/>
    <s v="theater"/>
    <s v="plays"/>
    <x v="3578"/>
    <d v="2016-04-29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6"/>
    <n v="1"/>
    <n v="0.36"/>
    <s v="theater"/>
    <s v="plays"/>
    <x v="3579"/>
    <d v="2016-03-30T17:17:36"/>
    <x v="9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6"/>
    <n v="1"/>
    <n v="0.19"/>
    <s v="theater"/>
    <s v="plays"/>
    <x v="3580"/>
    <d v="2015-02-28T04:59:00"/>
    <x v="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6"/>
    <n v="0"/>
    <n v="0.11"/>
    <s v="theater"/>
    <s v="plays"/>
    <x v="3581"/>
    <d v="2014-07-29T11:18:30"/>
    <x v="9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6"/>
    <n v="1"/>
    <n v="0.1"/>
    <s v="theater"/>
    <s v="plays"/>
    <x v="3582"/>
    <d v="2016-04-04T02:18:02"/>
    <x v="9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6"/>
    <n v="0"/>
    <n v="0.21"/>
    <s v="theater"/>
    <s v="plays"/>
    <x v="3583"/>
    <d v="2016-04-17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6"/>
    <n v="0"/>
    <n v="0.04"/>
    <s v="theater"/>
    <s v="plays"/>
    <x v="3584"/>
    <d v="2015-07-12T07:35:44"/>
    <x v="9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6"/>
    <n v="0"/>
    <n v="0.22"/>
    <s v="theater"/>
    <s v="plays"/>
    <x v="3585"/>
    <d v="2014-12-20T17:11:30"/>
    <x v="9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6"/>
    <n v="0"/>
    <n v="0.09"/>
    <s v="theater"/>
    <s v="plays"/>
    <x v="3586"/>
    <d v="2016-09-22T16:44:30"/>
    <x v="9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6"/>
    <n v="1"/>
    <n v="0.18"/>
    <s v="theater"/>
    <s v="plays"/>
    <x v="3587"/>
    <d v="2016-06-26T19:00:00"/>
    <x v="9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6"/>
    <n v="3"/>
    <n v="0.45"/>
    <s v="theater"/>
    <s v="plays"/>
    <x v="3588"/>
    <d v="2015-04-28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6"/>
    <n v="0"/>
    <n v="0.08"/>
    <s v="theater"/>
    <s v="plays"/>
    <x v="3589"/>
    <d v="2015-05-25T15:32:27"/>
    <x v="9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6"/>
    <n v="0"/>
    <n v="7.0000000000000007E-2"/>
    <s v="theater"/>
    <s v="plays"/>
    <x v="3590"/>
    <d v="2014-10-19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6"/>
    <n v="1"/>
    <n v="0.28000000000000003"/>
    <s v="theater"/>
    <s v="plays"/>
    <x v="3591"/>
    <d v="2015-01-23T04:59:00"/>
    <x v="9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6"/>
    <n v="0"/>
    <n v="0.14000000000000001"/>
    <s v="theater"/>
    <s v="plays"/>
    <x v="3592"/>
    <d v="2015-02-10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6"/>
    <n v="0"/>
    <n v="0.12"/>
    <s v="theater"/>
    <s v="plays"/>
    <x v="3593"/>
    <d v="2015-01-04T20:26:00"/>
    <x v="9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6"/>
    <n v="0"/>
    <n v="0.14000000000000001"/>
    <s v="theater"/>
    <s v="plays"/>
    <x v="3594"/>
    <d v="2016-09-03T01:36:22"/>
    <x v="9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6"/>
    <n v="0"/>
    <n v="0.08"/>
    <s v="theater"/>
    <s v="plays"/>
    <x v="3595"/>
    <d v="2015-03-12T06:59:00"/>
    <x v="9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6"/>
    <n v="0"/>
    <n v="0.33"/>
    <s v="theater"/>
    <s v="plays"/>
    <x v="3596"/>
    <d v="2014-08-25T17:09:42"/>
    <x v="9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6"/>
    <n v="0"/>
    <n v="0.15"/>
    <s v="theater"/>
    <s v="plays"/>
    <x v="3597"/>
    <d v="2016-03-02T05:59:00"/>
    <x v="9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6"/>
    <n v="1"/>
    <n v="0.19"/>
    <s v="theater"/>
    <s v="plays"/>
    <x v="3598"/>
    <d v="2014-09-02T04:59:00"/>
    <x v="9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6"/>
    <n v="1"/>
    <n v="0.24"/>
    <s v="theater"/>
    <s v="plays"/>
    <x v="3599"/>
    <d v="2015-08-29T00:00:00"/>
    <x v="9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6"/>
    <n v="40"/>
    <n v="1"/>
    <s v="theater"/>
    <s v="plays"/>
    <x v="3600"/>
    <d v="2016-10-12T20:22:44"/>
    <x v="9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6"/>
    <n v="0"/>
    <n v="0.08"/>
    <s v="theater"/>
    <s v="plays"/>
    <x v="3601"/>
    <d v="2015-01-15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6"/>
    <n v="0"/>
    <n v="0.08"/>
    <s v="theater"/>
    <s v="plays"/>
    <x v="3602"/>
    <d v="2016-05-16T21:27:59"/>
    <x v="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6"/>
    <n v="0"/>
    <n v="0.05"/>
    <s v="theater"/>
    <s v="plays"/>
    <x v="3603"/>
    <d v="2015-11-04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6"/>
    <n v="0"/>
    <n v="0.04"/>
    <s v="theater"/>
    <s v="plays"/>
    <x v="3604"/>
    <d v="2016-04-28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6"/>
    <n v="1"/>
    <n v="0.2"/>
    <s v="theater"/>
    <s v="plays"/>
    <x v="3605"/>
    <d v="2016-02-12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6"/>
    <n v="0"/>
    <n v="0.05"/>
    <s v="theater"/>
    <s v="plays"/>
    <x v="3606"/>
    <d v="2016-08-13T14:30:57"/>
    <x v="9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6"/>
    <n v="1"/>
    <n v="0.15"/>
    <s v="theater"/>
    <s v="plays"/>
    <x v="3607"/>
    <d v="2015-12-14T00:00:00"/>
    <x v="9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6"/>
    <n v="0"/>
    <n v="0.11"/>
    <s v="theater"/>
    <s v="plays"/>
    <x v="3608"/>
    <d v="2016-06-16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6"/>
    <n v="0"/>
    <n v="0.14000000000000001"/>
    <s v="theater"/>
    <s v="plays"/>
    <x v="3609"/>
    <d v="2016-03-29T22:48:05"/>
    <x v="9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6"/>
    <n v="0"/>
    <n v="0.1"/>
    <s v="theater"/>
    <s v="plays"/>
    <x v="3610"/>
    <d v="2015-08-16T10:22:16"/>
    <x v="9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6"/>
    <n v="0"/>
    <n v="0.06"/>
    <s v="theater"/>
    <s v="plays"/>
    <x v="3611"/>
    <d v="2015-04-07T08:53:21"/>
    <x v="9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6"/>
    <n v="0"/>
    <n v="0.05"/>
    <s v="theater"/>
    <s v="plays"/>
    <x v="3612"/>
    <d v="2014-06-08T17:26:51"/>
    <x v="9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6"/>
    <n v="0"/>
    <n v="0.15"/>
    <s v="theater"/>
    <s v="plays"/>
    <x v="3613"/>
    <d v="2014-06-27T14:09:34"/>
    <x v="9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6"/>
    <n v="0"/>
    <n v="0.04"/>
    <s v="theater"/>
    <s v="plays"/>
    <x v="3614"/>
    <d v="2015-06-18T01:00:16"/>
    <x v="9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6"/>
    <n v="0"/>
    <n v="0.03"/>
    <s v="theater"/>
    <s v="plays"/>
    <x v="3615"/>
    <d v="2015-12-09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6"/>
    <n v="0"/>
    <n v="0.04"/>
    <s v="theater"/>
    <s v="plays"/>
    <x v="3616"/>
    <d v="2015-03-18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6"/>
    <n v="0"/>
    <n v="0.04"/>
    <s v="theater"/>
    <s v="plays"/>
    <x v="3617"/>
    <d v="2017-02-27T00:00:00"/>
    <x v="9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6"/>
    <n v="0"/>
    <n v="0.04"/>
    <s v="theater"/>
    <s v="plays"/>
    <x v="3618"/>
    <d v="2015-06-02T15:04:10"/>
    <x v="9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6"/>
    <n v="0"/>
    <n v="0.12"/>
    <s v="theater"/>
    <s v="plays"/>
    <x v="3619"/>
    <d v="2016-11-18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6"/>
    <n v="0"/>
    <n v="0.01"/>
    <s v="theater"/>
    <s v="plays"/>
    <x v="3620"/>
    <d v="2015-03-04T04:00:00"/>
    <x v="9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6"/>
    <n v="0"/>
    <n v="0.03"/>
    <s v="theater"/>
    <s v="plays"/>
    <x v="3621"/>
    <d v="2016-09-29T21:00:00"/>
    <x v="9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6"/>
    <n v="0"/>
    <n v="0.1"/>
    <s v="theater"/>
    <s v="plays"/>
    <x v="3622"/>
    <d v="2014-09-27T03:23:00"/>
    <x v="9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6"/>
    <n v="0"/>
    <n v="0.06"/>
    <s v="theater"/>
    <s v="plays"/>
    <x v="3623"/>
    <d v="2014-07-25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6"/>
    <n v="0"/>
    <n v="0.05"/>
    <s v="theater"/>
    <s v="plays"/>
    <x v="3624"/>
    <d v="2016-08-22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6"/>
    <n v="0"/>
    <n v="0.03"/>
    <s v="theater"/>
    <s v="plays"/>
    <x v="3625"/>
    <d v="2015-07-01T15:39:37"/>
    <x v="9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6"/>
    <n v="0"/>
    <n v="0.04"/>
    <s v="theater"/>
    <s v="plays"/>
    <x v="3626"/>
    <d v="2014-08-15T16:00:57"/>
    <x v="9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6"/>
    <n v="0"/>
    <n v="7.0000000000000007E-2"/>
    <s v="theater"/>
    <s v="plays"/>
    <x v="3627"/>
    <d v="2016-05-20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40"/>
    <n v="0"/>
    <n v="0"/>
    <s v="theater"/>
    <s v="musical"/>
    <x v="3628"/>
    <d v="2015-12-12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4T17:00:00"/>
    <x v="9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40"/>
    <n v="0"/>
    <n v="2"/>
    <s v="theater"/>
    <s v="musical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40"/>
    <n v="0"/>
    <n v="0.03"/>
    <s v="theater"/>
    <s v="musical"/>
    <x v="3631"/>
    <d v="2014-09-22T03:59:00"/>
    <x v="9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40"/>
    <n v="0"/>
    <n v="1"/>
    <s v="theater"/>
    <s v="musical"/>
    <x v="3632"/>
    <d v="2014-11-22T22:29:09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40"/>
    <n v="0"/>
    <n v="0.03"/>
    <s v="theater"/>
    <s v="musical"/>
    <x v="3633"/>
    <d v="2016-11-18T01:00:00"/>
    <x v="9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40"/>
    <n v="0"/>
    <n v="0.06"/>
    <s v="theater"/>
    <s v="musical"/>
    <x v="3634"/>
    <d v="2017-01-13T03:59:00"/>
    <x v="9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40"/>
    <n v="0"/>
    <n v="0.1"/>
    <s v="theater"/>
    <s v="musical"/>
    <x v="3635"/>
    <d v="2016-04-19T21:11:16"/>
    <x v="9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40"/>
    <n v="0"/>
    <n v="0"/>
    <s v="theater"/>
    <s v="musical"/>
    <x v="3636"/>
    <d v="2015-09-13T16:40:29"/>
    <x v="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40"/>
    <n v="0"/>
    <n v="7.0000000000000007E-2"/>
    <s v="theater"/>
    <s v="musical"/>
    <x v="3637"/>
    <d v="2014-12-31T16:48:55"/>
    <x v="9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40"/>
    <n v="0"/>
    <n v="0.5"/>
    <s v="theater"/>
    <s v="musical"/>
    <x v="3638"/>
    <d v="2015-04-18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6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40"/>
    <n v="0"/>
    <n v="0.33"/>
    <s v="theater"/>
    <s v="musical"/>
    <x v="3640"/>
    <d v="2015-05-09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40"/>
    <n v="0"/>
    <n v="0"/>
    <s v="theater"/>
    <s v="musical"/>
    <x v="3641"/>
    <d v="2014-10-04T05:00:00"/>
    <x v="9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40"/>
    <n v="0"/>
    <n v="0.5"/>
    <s v="theater"/>
    <s v="musical"/>
    <x v="3642"/>
    <d v="2015-11-29T17:00:00"/>
    <x v="9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40"/>
    <n v="0"/>
    <n v="0"/>
    <s v="theater"/>
    <s v="musical"/>
    <x v="3643"/>
    <d v="2015-11-16T04:27:19"/>
    <x v="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40"/>
    <n v="0"/>
    <n v="0.08"/>
    <s v="theater"/>
    <s v="musical"/>
    <x v="3644"/>
    <d v="2016-03-07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1T00:17:18"/>
    <x v="9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40"/>
    <n v="0"/>
    <n v="0.13"/>
    <s v="theater"/>
    <s v="musical"/>
    <x v="3646"/>
    <d v="2015-06-15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40"/>
    <n v="0"/>
    <n v="0.5"/>
    <s v="theater"/>
    <s v="musical"/>
    <x v="3647"/>
    <d v="2016-09-29T17:58:47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6"/>
    <n v="0"/>
    <n v="0.01"/>
    <s v="theater"/>
    <s v="plays"/>
    <x v="3648"/>
    <d v="2014-10-04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6"/>
    <n v="0"/>
    <n v="0.13"/>
    <s v="theater"/>
    <s v="plays"/>
    <x v="3649"/>
    <d v="2014-06-15T17:06:34"/>
    <x v="9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6"/>
    <n v="0"/>
    <n v="0.06"/>
    <s v="theater"/>
    <s v="plays"/>
    <x v="3650"/>
    <d v="2016-02-01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6"/>
    <n v="0"/>
    <n v="0.11"/>
    <s v="theater"/>
    <s v="plays"/>
    <x v="3651"/>
    <d v="2014-08-09T15:59:00"/>
    <x v="9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6"/>
    <n v="0"/>
    <n v="0.06"/>
    <s v="theater"/>
    <s v="plays"/>
    <x v="3652"/>
    <d v="2016-08-24T03:59:00"/>
    <x v="9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6"/>
    <n v="0"/>
    <n v="0.03"/>
    <s v="theater"/>
    <s v="plays"/>
    <x v="3653"/>
    <d v="2015-08-04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6"/>
    <n v="0"/>
    <n v="0.03"/>
    <s v="theater"/>
    <s v="plays"/>
    <x v="3654"/>
    <d v="2016-04-02T17:00:00"/>
    <x v="9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6"/>
    <n v="0"/>
    <n v="0.01"/>
    <s v="theater"/>
    <s v="plays"/>
    <x v="3655"/>
    <d v="2015-07-17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6"/>
    <n v="0"/>
    <n v="0.02"/>
    <s v="theater"/>
    <s v="plays"/>
    <x v="3656"/>
    <d v="2017-01-3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6"/>
    <n v="0"/>
    <n v="0.05"/>
    <s v="theater"/>
    <s v="plays"/>
    <x v="3657"/>
    <d v="2016-05-31T21:42:00"/>
    <x v="9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6"/>
    <n v="0"/>
    <n v="0.05"/>
    <s v="theater"/>
    <s v="plays"/>
    <x v="3658"/>
    <d v="2014-07-01T03:59:00"/>
    <x v="9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6"/>
    <n v="0"/>
    <n v="0.08"/>
    <s v="theater"/>
    <s v="plays"/>
    <x v="3659"/>
    <d v="2015-03-18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6"/>
    <n v="0"/>
    <n v="0.05"/>
    <s v="theater"/>
    <s v="plays"/>
    <x v="3660"/>
    <d v="2014-12-22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6"/>
    <n v="0"/>
    <n v="0.03"/>
    <s v="theater"/>
    <s v="plays"/>
    <x v="3661"/>
    <d v="2016-04-09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6"/>
    <n v="0"/>
    <n v="0.03"/>
    <s v="theater"/>
    <s v="plays"/>
    <x v="3662"/>
    <d v="2015-03-30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6"/>
    <n v="0"/>
    <n v="0.11"/>
    <s v="theater"/>
    <s v="plays"/>
    <x v="3663"/>
    <d v="2016-12-20T11:50:30"/>
    <x v="9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6"/>
    <n v="0"/>
    <n v="0.05"/>
    <s v="theater"/>
    <s v="plays"/>
    <x v="3664"/>
    <d v="2016-06-15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6"/>
    <n v="0"/>
    <n v="7.0000000000000007E-2"/>
    <s v="theater"/>
    <s v="plays"/>
    <x v="3665"/>
    <d v="2015-10-27T19:54:00"/>
    <x v="9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6"/>
    <n v="0"/>
    <n v="0.03"/>
    <s v="theater"/>
    <s v="plays"/>
    <x v="3666"/>
    <d v="2014-07-23T07:00:00"/>
    <x v="9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6"/>
    <n v="0"/>
    <n v="0.02"/>
    <s v="theater"/>
    <s v="plays"/>
    <x v="3667"/>
    <d v="2015-07-17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6"/>
    <n v="0"/>
    <n v="0.04"/>
    <s v="theater"/>
    <s v="plays"/>
    <x v="3668"/>
    <d v="2015-07-22T18:33:00"/>
    <x v="9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6"/>
    <n v="0"/>
    <n v="0.06"/>
    <s v="theater"/>
    <s v="plays"/>
    <x v="3669"/>
    <d v="2015-06-10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6"/>
    <n v="0"/>
    <n v="0.08"/>
    <s v="theater"/>
    <s v="plays"/>
    <x v="3670"/>
    <d v="2015-05-30T23:00:00"/>
    <x v="9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6"/>
    <n v="0"/>
    <n v="0.03"/>
    <s v="theater"/>
    <s v="plays"/>
    <x v="3671"/>
    <d v="2014-07-20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6"/>
    <n v="0"/>
    <n v="0.02"/>
    <s v="theater"/>
    <s v="plays"/>
    <x v="3672"/>
    <d v="2014-09-25T22:43:04"/>
    <x v="9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6"/>
    <n v="0"/>
    <n v="0.01"/>
    <s v="theater"/>
    <s v="plays"/>
    <x v="3673"/>
    <d v="2014-11-04T12:52:00"/>
    <x v="9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6"/>
    <n v="0"/>
    <n v="0.03"/>
    <s v="theater"/>
    <s v="plays"/>
    <x v="3674"/>
    <d v="2016-09-02T20:57:09"/>
    <x v="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6"/>
    <n v="2"/>
    <n v="0.33"/>
    <s v="theater"/>
    <s v="plays"/>
    <x v="3675"/>
    <d v="2016-05-14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6"/>
    <n v="0"/>
    <n v="0.06"/>
    <s v="theater"/>
    <s v="plays"/>
    <x v="3676"/>
    <d v="2014-09-11T19:34:44"/>
    <x v="9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6"/>
    <n v="0"/>
    <n v="0.01"/>
    <s v="theater"/>
    <s v="plays"/>
    <x v="3677"/>
    <d v="2014-07-02T03:59:00"/>
    <x v="9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6"/>
    <n v="0"/>
    <n v="0.03"/>
    <s v="theater"/>
    <s v="plays"/>
    <x v="3678"/>
    <d v="2015-05-30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6"/>
    <n v="0"/>
    <n v="0.03"/>
    <s v="theater"/>
    <s v="plays"/>
    <x v="3679"/>
    <d v="2014-06-30T04:59:00"/>
    <x v="9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6"/>
    <n v="0"/>
    <n v="0.03"/>
    <s v="theater"/>
    <s v="plays"/>
    <x v="3680"/>
    <d v="2016-10-04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6"/>
    <n v="0"/>
    <n v="0.06"/>
    <s v="theater"/>
    <s v="plays"/>
    <x v="3681"/>
    <d v="2016-01-14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6"/>
    <n v="0"/>
    <n v="0.01"/>
    <s v="theater"/>
    <s v="plays"/>
    <x v="3682"/>
    <d v="2014-06-15T06:59:00"/>
    <x v="9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6"/>
    <n v="0"/>
    <n v="0.02"/>
    <s v="theater"/>
    <s v="plays"/>
    <x v="3683"/>
    <d v="2016-10-19T02:48:16"/>
    <x v="9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6"/>
    <n v="0"/>
    <n v="0.04"/>
    <s v="theater"/>
    <s v="plays"/>
    <x v="3684"/>
    <d v="2015-09-01T04:19:46"/>
    <x v="9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6"/>
    <n v="0"/>
    <n v="0.01"/>
    <s v="theater"/>
    <s v="plays"/>
    <x v="3685"/>
    <d v="2014-05-18T21:00:00"/>
    <x v="9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6"/>
    <n v="0"/>
    <n v="0.17"/>
    <s v="theater"/>
    <s v="plays"/>
    <x v="3686"/>
    <d v="2015-08-28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6"/>
    <n v="0"/>
    <n v="0.04"/>
    <s v="theater"/>
    <s v="plays"/>
    <x v="3687"/>
    <d v="2014-06-26T05:14:15"/>
    <x v="9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6"/>
    <n v="0"/>
    <n v="0.03"/>
    <s v="theater"/>
    <s v="plays"/>
    <x v="3688"/>
    <d v="2014-08-07T18:53:24"/>
    <x v="9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6"/>
    <n v="0"/>
    <n v="0.02"/>
    <s v="theater"/>
    <s v="plays"/>
    <x v="3689"/>
    <d v="2015-06-20T22:25:00"/>
    <x v="9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6"/>
    <n v="0"/>
    <n v="0.03"/>
    <s v="theater"/>
    <s v="plays"/>
    <x v="3690"/>
    <d v="2014-11-26T15:21:23"/>
    <x v="9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6"/>
    <n v="0"/>
    <n v="0"/>
    <s v="theater"/>
    <s v="plays"/>
    <x v="3691"/>
    <d v="2015-03-01T04:59:00"/>
    <x v="9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6"/>
    <n v="0"/>
    <n v="0.06"/>
    <s v="theater"/>
    <s v="plays"/>
    <x v="3692"/>
    <d v="2014-09-18T00:00:00"/>
    <x v="9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6"/>
    <n v="0"/>
    <n v="7.0000000000000007E-2"/>
    <s v="theater"/>
    <s v="plays"/>
    <x v="3693"/>
    <d v="2015-11-29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6"/>
    <n v="0"/>
    <n v="0.02"/>
    <s v="theater"/>
    <s v="plays"/>
    <x v="3694"/>
    <d v="2016-06-05T02:00:00"/>
    <x v="9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6"/>
    <n v="0"/>
    <n v="0.03"/>
    <s v="theater"/>
    <s v="plays"/>
    <x v="3695"/>
    <d v="2015-01-10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6"/>
    <n v="0"/>
    <n v="0.01"/>
    <s v="theater"/>
    <s v="plays"/>
    <x v="3696"/>
    <d v="2015-02-12T14:48:36"/>
    <x v="9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6"/>
    <n v="0"/>
    <n v="0.03"/>
    <s v="theater"/>
    <s v="plays"/>
    <x v="3697"/>
    <d v="2016-05-09T11:10:48"/>
    <x v="9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6"/>
    <n v="0"/>
    <n v="0.01"/>
    <s v="theater"/>
    <s v="plays"/>
    <x v="3698"/>
    <d v="2016-03-01T19:21:27"/>
    <x v="9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6"/>
    <n v="0"/>
    <n v="0.03"/>
    <s v="theater"/>
    <s v="plays"/>
    <x v="3699"/>
    <d v="2014-10-14T14:26:56"/>
    <x v="9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6"/>
    <n v="0"/>
    <n v="0.06"/>
    <s v="theater"/>
    <s v="plays"/>
    <x v="3700"/>
    <d v="2014-09-29T16:00:00"/>
    <x v="9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6"/>
    <n v="0"/>
    <n v="0.03"/>
    <s v="theater"/>
    <s v="plays"/>
    <x v="3701"/>
    <d v="2015-06-03T12:59:53"/>
    <x v="9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6"/>
    <n v="0"/>
    <n v="0.05"/>
    <s v="theater"/>
    <s v="plays"/>
    <x v="3702"/>
    <d v="2016-07-09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6"/>
    <n v="0"/>
    <n v="0.03"/>
    <s v="theater"/>
    <s v="plays"/>
    <x v="3703"/>
    <d v="2016-08-12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6"/>
    <n v="0"/>
    <n v="0"/>
    <s v="theater"/>
    <s v="plays"/>
    <x v="3704"/>
    <d v="2016-05-30T16:33:14"/>
    <x v="9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6"/>
    <n v="0"/>
    <n v="0"/>
    <s v="theater"/>
    <s v="plays"/>
    <x v="3705"/>
    <d v="2014-06-22T18:00:00"/>
    <x v="9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6"/>
    <n v="0"/>
    <n v="0"/>
    <s v="theater"/>
    <s v="plays"/>
    <x v="3706"/>
    <d v="2014-09-11T21:55:49"/>
    <x v="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6"/>
    <n v="0"/>
    <n v="0"/>
    <s v="theater"/>
    <s v="plays"/>
    <x v="3707"/>
    <d v="2016-07-21T05:26:00"/>
    <x v="9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6"/>
    <n v="0"/>
    <n v="0"/>
    <s v="theater"/>
    <s v="plays"/>
    <x v="3708"/>
    <d v="2014-07-03T03:24:46"/>
    <x v="9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6"/>
    <n v="0"/>
    <n v="0"/>
    <s v="theater"/>
    <s v="plays"/>
    <x v="3709"/>
    <d v="2014-06-24T16:59:06"/>
    <x v="9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6"/>
    <n v="0"/>
    <n v="0"/>
    <s v="theater"/>
    <s v="plays"/>
    <x v="3710"/>
    <d v="2015-04-02T13:49:48"/>
    <x v="9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6"/>
    <n v="0"/>
    <n v="0"/>
    <s v="theater"/>
    <s v="plays"/>
    <x v="3711"/>
    <d v="2014-06-14T16:00:00"/>
    <x v="9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6"/>
    <n v="0"/>
    <n v="0"/>
    <s v="theater"/>
    <s v="plays"/>
    <x v="3712"/>
    <d v="2015-05-30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6"/>
    <n v="0"/>
    <n v="0"/>
    <s v="theater"/>
    <s v="plays"/>
    <x v="3713"/>
    <d v="2016-06-03T17:42:46"/>
    <x v="9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6"/>
    <n v="0"/>
    <n v="0"/>
    <s v="theater"/>
    <s v="plays"/>
    <x v="3714"/>
    <d v="2015-05-25T03:59:00"/>
    <x v="9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6"/>
    <n v="0"/>
    <n v="0"/>
    <s v="theater"/>
    <s v="plays"/>
    <x v="3715"/>
    <d v="2015-03-30T12:52:00"/>
    <x v="9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6"/>
    <n v="0"/>
    <n v="0"/>
    <s v="theater"/>
    <s v="plays"/>
    <x v="3716"/>
    <d v="2016-01-20T21:18:29"/>
    <x v="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6"/>
    <n v="0"/>
    <n v="0"/>
    <s v="theater"/>
    <s v="plays"/>
    <x v="3717"/>
    <d v="2015-05-08T20:47:29"/>
    <x v="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6"/>
    <n v="0"/>
    <n v="0"/>
    <s v="theater"/>
    <s v="plays"/>
    <x v="3718"/>
    <d v="2015-02-26T17:11:15"/>
    <x v="9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6"/>
    <n v="0"/>
    <n v="0"/>
    <s v="theater"/>
    <s v="plays"/>
    <x v="3719"/>
    <d v="2015-06-21T17:31:06"/>
    <x v="9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6"/>
    <n v="0"/>
    <n v="0"/>
    <s v="theater"/>
    <s v="plays"/>
    <x v="3720"/>
    <d v="2015-07-01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6"/>
    <n v="0"/>
    <n v="0"/>
    <s v="theater"/>
    <s v="plays"/>
    <x v="3721"/>
    <d v="2014-11-04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6"/>
    <n v="0"/>
    <n v="0"/>
    <s v="theater"/>
    <s v="plays"/>
    <x v="3722"/>
    <d v="2016-02-10T22:59:00"/>
    <x v="9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6"/>
    <n v="0"/>
    <n v="0"/>
    <s v="theater"/>
    <s v="plays"/>
    <x v="3723"/>
    <d v="2014-11-29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6"/>
    <n v="0"/>
    <n v="0"/>
    <s v="theater"/>
    <s v="plays"/>
    <x v="3724"/>
    <d v="2016-05-03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6"/>
    <n v="0"/>
    <n v="0"/>
    <s v="theater"/>
    <s v="plays"/>
    <x v="3725"/>
    <d v="2016-02-17T21:30:00"/>
    <x v="9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6"/>
    <n v="0"/>
    <n v="0"/>
    <s v="theater"/>
    <s v="plays"/>
    <x v="3726"/>
    <d v="2016-04-28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6"/>
    <n v="0"/>
    <n v="0"/>
    <s v="theater"/>
    <s v="plays"/>
    <x v="3727"/>
    <d v="2016-10-19T04:55:00"/>
    <x v="9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6"/>
    <n v="0"/>
    <n v="0"/>
    <s v="theater"/>
    <s v="plays"/>
    <x v="3728"/>
    <d v="2015-08-18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6"/>
    <n v="0"/>
    <n v="0"/>
    <s v="theater"/>
    <s v="plays"/>
    <x v="3729"/>
    <d v="2015-03-22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6"/>
    <n v="0"/>
    <n v="0"/>
    <s v="theater"/>
    <s v="plays"/>
    <x v="3730"/>
    <d v="2015-08-16T16:15:59"/>
    <x v="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6"/>
    <n v="0"/>
    <n v="0"/>
    <s v="theater"/>
    <s v="plays"/>
    <x v="3731"/>
    <d v="2015-01-09T03:23:00"/>
    <x v="9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6"/>
    <n v="0"/>
    <n v="0"/>
    <s v="theater"/>
    <s v="plays"/>
    <x v="3732"/>
    <d v="2015-01-23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7T22:30:00"/>
    <x v="9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6"/>
    <n v="0"/>
    <n v="0"/>
    <s v="theater"/>
    <s v="plays"/>
    <x v="3734"/>
    <d v="2015-05-24T21:38:16"/>
    <x v="9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6"/>
    <n v="0"/>
    <n v="0"/>
    <s v="theater"/>
    <s v="plays"/>
    <x v="3735"/>
    <d v="2015-05-27T16:38:09"/>
    <x v="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6"/>
    <n v="0"/>
    <n v="0"/>
    <s v="theater"/>
    <s v="plays"/>
    <x v="3736"/>
    <d v="2015-03-22T18:00:00"/>
    <x v="9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6"/>
    <n v="0"/>
    <n v="0"/>
    <s v="theater"/>
    <s v="plays"/>
    <x v="3737"/>
    <d v="2015-11-11T06:59:00"/>
    <x v="9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6"/>
    <n v="0"/>
    <n v="0"/>
    <s v="theater"/>
    <s v="plays"/>
    <x v="3738"/>
    <d v="2014-07-14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6"/>
    <n v="0"/>
    <n v="0"/>
    <s v="theater"/>
    <s v="plays"/>
    <x v="3739"/>
    <d v="2016-07-16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6"/>
    <n v="0"/>
    <n v="0"/>
    <s v="theater"/>
    <s v="plays"/>
    <x v="3740"/>
    <d v="2014-08-11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6T22:05:50"/>
    <x v="9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6"/>
    <n v="0"/>
    <n v="0"/>
    <s v="theater"/>
    <s v="plays"/>
    <x v="3742"/>
    <d v="2014-09-05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2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4T03:59:00"/>
    <x v="9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6"/>
    <n v="0"/>
    <n v="0"/>
    <s v="theater"/>
    <s v="plays"/>
    <x v="3745"/>
    <d v="2014-08-09T16:45:02"/>
    <x v="9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6"/>
    <n v="0"/>
    <n v="0"/>
    <s v="theater"/>
    <s v="plays"/>
    <x v="3746"/>
    <d v="2016-10-07T09:20:39"/>
    <x v="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6"/>
    <n v="0"/>
    <n v="0"/>
    <s v="theater"/>
    <s v="plays"/>
    <x v="3747"/>
    <d v="2015-07-04T22:59:00"/>
    <x v="9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40"/>
    <n v="0"/>
    <n v="0"/>
    <s v="theater"/>
    <s v="musical"/>
    <x v="3748"/>
    <d v="2016-02-15T05:59:00"/>
    <x v="9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40"/>
    <n v="0"/>
    <n v="0"/>
    <s v="theater"/>
    <s v="musical"/>
    <x v="3749"/>
    <d v="2016-04-28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40"/>
    <n v="0"/>
    <n v="0"/>
    <s v="theater"/>
    <s v="musical"/>
    <x v="3750"/>
    <d v="2015-02-09T07:59:00"/>
    <x v="9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40"/>
    <n v="0"/>
    <n v="0"/>
    <s v="theater"/>
    <s v="musical"/>
    <x v="3751"/>
    <d v="2016-04-01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40"/>
    <n v="0"/>
    <n v="0"/>
    <s v="theater"/>
    <s v="musical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40"/>
    <n v="0"/>
    <n v="0"/>
    <s v="theater"/>
    <s v="musical"/>
    <x v="3753"/>
    <d v="2015-06-02T00:00:00"/>
    <x v="9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40"/>
    <n v="0"/>
    <n v="0"/>
    <s v="theater"/>
    <s v="musical"/>
    <x v="3754"/>
    <d v="2014-07-25T04:59:00"/>
    <x v="9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40"/>
    <n v="0"/>
    <n v="0"/>
    <s v="theater"/>
    <s v="musical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40"/>
    <n v="0"/>
    <n v="0"/>
    <s v="theater"/>
    <s v="musical"/>
    <x v="3756"/>
    <d v="2014-06-10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40"/>
    <n v="0"/>
    <n v="0"/>
    <s v="theater"/>
    <s v="musical"/>
    <x v="3757"/>
    <d v="2014-11-30T20:25:15"/>
    <x v="9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40"/>
    <n v="0"/>
    <n v="0"/>
    <s v="theater"/>
    <s v="musical"/>
    <x v="3758"/>
    <d v="2014-05-18T05:00:00"/>
    <x v="9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40"/>
    <n v="0"/>
    <n v="0"/>
    <s v="theater"/>
    <s v="musical"/>
    <x v="3759"/>
    <d v="2015-08-25T02:35:53"/>
    <x v="9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40"/>
    <n v="0"/>
    <n v="0"/>
    <s v="theater"/>
    <s v="musical"/>
    <x v="3760"/>
    <d v="2014-05-04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40"/>
    <n v="0"/>
    <n v="0"/>
    <s v="theater"/>
    <s v="musical"/>
    <x v="3761"/>
    <d v="2015-08-09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40"/>
    <n v="0"/>
    <n v="0"/>
    <s v="theater"/>
    <s v="musical"/>
    <x v="3762"/>
    <d v="2015-08-01T19:31:29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40"/>
    <n v="0"/>
    <n v="0"/>
    <s v="theater"/>
    <s v="musical"/>
    <x v="3763"/>
    <d v="2015-03-31T17:00:26"/>
    <x v="9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40"/>
    <n v="0"/>
    <n v="0"/>
    <s v="theater"/>
    <s v="musical"/>
    <x v="3764"/>
    <d v="2016-05-28T00:36:00"/>
    <x v="9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40"/>
    <n v="0"/>
    <n v="0"/>
    <s v="theater"/>
    <s v="musical"/>
    <x v="3765"/>
    <d v="2014-07-29T18:38:02"/>
    <x v="9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40"/>
    <n v="0"/>
    <n v="0"/>
    <s v="theater"/>
    <s v="musical"/>
    <x v="3766"/>
    <d v="2014-07-02T04:00:45"/>
    <x v="9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40"/>
    <n v="0"/>
    <n v="0"/>
    <s v="theater"/>
    <s v="musical"/>
    <x v="3767"/>
    <d v="2015-02-28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40"/>
    <n v="0"/>
    <n v="0"/>
    <s v="theater"/>
    <s v="musical"/>
    <x v="3768"/>
    <d v="2014-06-11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40"/>
    <n v="0"/>
    <n v="0"/>
    <s v="theater"/>
    <s v="musical"/>
    <x v="3769"/>
    <d v="2016-04-14T14:21:19"/>
    <x v="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40"/>
    <n v="0"/>
    <n v="0"/>
    <s v="theater"/>
    <s v="musical"/>
    <x v="3770"/>
    <d v="2015-06-12T22:20:10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40"/>
    <n v="0"/>
    <n v="0"/>
    <s v="theater"/>
    <s v="musical"/>
    <x v="3771"/>
    <d v="2016-05-17T00:00:00"/>
    <x v="9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40"/>
    <n v="0"/>
    <n v="0"/>
    <s v="theater"/>
    <s v="musical"/>
    <x v="3772"/>
    <d v="2016-11-28T06:00:00"/>
    <x v="9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40"/>
    <n v="0"/>
    <n v="0"/>
    <s v="theater"/>
    <s v="musical"/>
    <x v="3773"/>
    <d v="2016-11-14T02:08:00"/>
    <x v="9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40"/>
    <n v="0"/>
    <n v="0"/>
    <s v="theater"/>
    <s v="musical"/>
    <x v="3774"/>
    <d v="2015-04-08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40"/>
    <n v="0"/>
    <n v="0"/>
    <s v="theater"/>
    <s v="musical"/>
    <x v="3775"/>
    <d v="2015-04-08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40"/>
    <n v="0"/>
    <n v="0"/>
    <s v="theater"/>
    <s v="musical"/>
    <x v="3776"/>
    <d v="2014-07-31T01:00:00"/>
    <x v="9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40"/>
    <n v="0"/>
    <n v="0"/>
    <s v="theater"/>
    <s v="musical"/>
    <x v="3777"/>
    <d v="2014-09-26T04:00:00"/>
    <x v="9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40"/>
    <n v="0"/>
    <n v="0"/>
    <s v="theater"/>
    <s v="musical"/>
    <x v="3778"/>
    <d v="2015-02-13T19:39:40"/>
    <x v="9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40"/>
    <n v="0"/>
    <n v="0"/>
    <s v="theater"/>
    <s v="musical"/>
    <x v="3779"/>
    <d v="2016-03-25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40"/>
    <n v="0"/>
    <n v="0"/>
    <s v="theater"/>
    <s v="musical"/>
    <x v="3780"/>
    <d v="2015-07-12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40"/>
    <n v="0"/>
    <n v="0"/>
    <s v="theater"/>
    <s v="musical"/>
    <x v="3781"/>
    <d v="2014-09-07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40"/>
    <n v="0"/>
    <n v="0"/>
    <s v="theater"/>
    <s v="musical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40"/>
    <n v="0"/>
    <n v="0"/>
    <s v="theater"/>
    <s v="musical"/>
    <x v="3783"/>
    <d v="2016-03-14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40"/>
    <n v="0"/>
    <n v="0"/>
    <s v="theater"/>
    <s v="musical"/>
    <x v="3784"/>
    <d v="2016-07-09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40"/>
    <n v="0"/>
    <n v="0"/>
    <s v="theater"/>
    <s v="musical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40"/>
    <n v="0"/>
    <n v="0"/>
    <s v="theater"/>
    <s v="musical"/>
    <x v="3786"/>
    <d v="2016-05-26T00:54:35"/>
    <x v="9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40"/>
    <n v="0"/>
    <n v="0"/>
    <s v="theater"/>
    <s v="musical"/>
    <x v="3787"/>
    <d v="2015-07-10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40"/>
    <n v="0"/>
    <n v="0"/>
    <s v="theater"/>
    <s v="musical"/>
    <x v="3788"/>
    <d v="2015-12-22T16:18:00"/>
    <x v="9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40"/>
    <n v="0"/>
    <n v="0"/>
    <s v="theater"/>
    <s v="musical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1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5T16:36:32"/>
    <x v="9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40"/>
    <n v="0"/>
    <n v="0"/>
    <s v="theater"/>
    <s v="musical"/>
    <x v="3792"/>
    <d v="2015-07-14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40"/>
    <n v="0"/>
    <n v="0"/>
    <s v="theater"/>
    <s v="musical"/>
    <x v="3793"/>
    <d v="2014-12-15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40"/>
    <n v="0"/>
    <n v="0"/>
    <s v="theater"/>
    <s v="musical"/>
    <x v="3794"/>
    <d v="2015-06-06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40"/>
    <n v="0"/>
    <n v="0"/>
    <s v="theater"/>
    <s v="musical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40"/>
    <n v="0"/>
    <n v="0"/>
    <s v="theater"/>
    <s v="musical"/>
    <x v="3796"/>
    <d v="2017-01-13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40"/>
    <n v="0"/>
    <n v="0"/>
    <s v="theater"/>
    <s v="musical"/>
    <x v="3797"/>
    <d v="2015-04-19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40"/>
    <n v="0"/>
    <n v="0"/>
    <s v="theater"/>
    <s v="musical"/>
    <x v="3798"/>
    <d v="2014-08-09T17:20:48"/>
    <x v="9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40"/>
    <n v="0"/>
    <n v="0"/>
    <s v="theater"/>
    <s v="musical"/>
    <x v="3799"/>
    <d v="2016-03-10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40"/>
    <n v="0"/>
    <n v="0"/>
    <s v="theater"/>
    <s v="musical"/>
    <x v="3800"/>
    <d v="2015-01-10T04:59:00"/>
    <x v="9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40"/>
    <n v="0"/>
    <n v="0"/>
    <s v="theater"/>
    <s v="musical"/>
    <x v="3801"/>
    <d v="2015-01-01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1T03:01:46"/>
    <x v="9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40"/>
    <n v="0"/>
    <n v="0"/>
    <s v="theater"/>
    <s v="musical"/>
    <x v="3803"/>
    <d v="2016-03-03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0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40"/>
    <n v="0"/>
    <n v="0"/>
    <s v="theater"/>
    <s v="musical"/>
    <x v="3805"/>
    <d v="2014-09-26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40"/>
    <n v="0"/>
    <n v="0"/>
    <s v="theater"/>
    <s v="musical"/>
    <x v="3806"/>
    <d v="2014-06-28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40"/>
    <n v="0"/>
    <n v="0"/>
    <s v="theater"/>
    <s v="musical"/>
    <x v="3807"/>
    <d v="2015-04-02T21:48:59"/>
    <x v="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6"/>
    <n v="0"/>
    <n v="0"/>
    <s v="theater"/>
    <s v="plays"/>
    <x v="3808"/>
    <d v="2015-04-24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6"/>
    <n v="0"/>
    <n v="0"/>
    <s v="theater"/>
    <s v="plays"/>
    <x v="3809"/>
    <d v="2014-07-29T23:00:00"/>
    <x v="9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6"/>
    <n v="0"/>
    <n v="0"/>
    <s v="theater"/>
    <s v="plays"/>
    <x v="3810"/>
    <d v="2015-03-20T19:22:38"/>
    <x v="9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6"/>
    <n v="0"/>
    <n v="0"/>
    <s v="theater"/>
    <s v="plays"/>
    <x v="3811"/>
    <d v="2016-05-30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6"/>
    <n v="0"/>
    <n v="0"/>
    <s v="theater"/>
    <s v="plays"/>
    <x v="3812"/>
    <d v="2015-05-31T03:59:00"/>
    <x v="9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6"/>
    <n v="0"/>
    <n v="0"/>
    <s v="theater"/>
    <s v="plays"/>
    <x v="3813"/>
    <d v="2016-06-13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6"/>
    <n v="0"/>
    <n v="0"/>
    <s v="theater"/>
    <s v="plays"/>
    <x v="3814"/>
    <d v="2015-03-31T03:59:00"/>
    <x v="9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6"/>
    <n v="0"/>
    <n v="0"/>
    <s v="theater"/>
    <s v="plays"/>
    <x v="3815"/>
    <d v="2015-08-19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6"/>
    <n v="0"/>
    <n v="0"/>
    <s v="theater"/>
    <s v="plays"/>
    <x v="3816"/>
    <d v="2014-07-16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6"/>
    <n v="0"/>
    <n v="0"/>
    <s v="theater"/>
    <s v="plays"/>
    <x v="3817"/>
    <d v="2015-10-23T03:59:00"/>
    <x v="9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6"/>
    <n v="0"/>
    <n v="0"/>
    <s v="theater"/>
    <s v="plays"/>
    <x v="3818"/>
    <d v="2015-03-11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6"/>
    <n v="0"/>
    <n v="0"/>
    <s v="theater"/>
    <s v="plays"/>
    <x v="3819"/>
    <d v="2015-07-16T21:02:00"/>
    <x v="9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6"/>
    <n v="0"/>
    <n v="0"/>
    <s v="theater"/>
    <s v="plays"/>
    <x v="3820"/>
    <d v="2015-07-04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6"/>
    <n v="0"/>
    <n v="0"/>
    <s v="theater"/>
    <s v="plays"/>
    <x v="3821"/>
    <d v="2016-01-03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6"/>
    <n v="0"/>
    <n v="0"/>
    <s v="theater"/>
    <s v="plays"/>
    <x v="3822"/>
    <d v="2016-01-18T22:59:00"/>
    <x v="9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6"/>
    <n v="0"/>
    <n v="0"/>
    <s v="theater"/>
    <s v="plays"/>
    <x v="3823"/>
    <d v="2015-07-19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6"/>
    <n v="0"/>
    <n v="0"/>
    <s v="theater"/>
    <s v="plays"/>
    <x v="3824"/>
    <d v="2016-07-3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6"/>
    <n v="0"/>
    <n v="0"/>
    <s v="theater"/>
    <s v="plays"/>
    <x v="3825"/>
    <d v="2015-06-16T01:40:14"/>
    <x v="9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6"/>
    <n v="0"/>
    <n v="0"/>
    <s v="theater"/>
    <s v="plays"/>
    <x v="3826"/>
    <d v="2015-05-06T10:09:54"/>
    <x v="9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6"/>
    <n v="0"/>
    <n v="0"/>
    <s v="theater"/>
    <s v="plays"/>
    <x v="3827"/>
    <d v="2015-03-26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6"/>
    <n v="0"/>
    <n v="0"/>
    <s v="theater"/>
    <s v="plays"/>
    <x v="3828"/>
    <d v="2014-12-30T13:39:47"/>
    <x v="9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6"/>
    <n v="0"/>
    <n v="0"/>
    <s v="theater"/>
    <s v="plays"/>
    <x v="3829"/>
    <d v="2016-08-30T20:46:11"/>
    <x v="9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6"/>
    <n v="0"/>
    <n v="0"/>
    <s v="theater"/>
    <s v="plays"/>
    <x v="3830"/>
    <d v="2016-05-26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6"/>
    <n v="0"/>
    <n v="0"/>
    <s v="theater"/>
    <s v="plays"/>
    <x v="3831"/>
    <d v="2014-11-04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6"/>
    <n v="0"/>
    <n v="0"/>
    <s v="theater"/>
    <s v="plays"/>
    <x v="3832"/>
    <d v="2016-02-19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6"/>
    <n v="0"/>
    <n v="0"/>
    <s v="theater"/>
    <s v="plays"/>
    <x v="3833"/>
    <d v="2014-11-30T19:09:00"/>
    <x v="9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6"/>
    <n v="0"/>
    <n v="0"/>
    <s v="theater"/>
    <s v="plays"/>
    <x v="3834"/>
    <d v="2015-06-17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6"/>
    <n v="0"/>
    <n v="0"/>
    <s v="theater"/>
    <s v="plays"/>
    <x v="3835"/>
    <d v="2016-04-20T22:36:48"/>
    <x v="9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6"/>
    <n v="0"/>
    <n v="0"/>
    <s v="theater"/>
    <s v="plays"/>
    <x v="3836"/>
    <d v="2016-08-02T04:09:00"/>
    <x v="9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6"/>
    <n v="0"/>
    <n v="0"/>
    <s v="theater"/>
    <s v="plays"/>
    <x v="3837"/>
    <d v="2015-07-02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6"/>
    <n v="0"/>
    <n v="0"/>
    <s v="theater"/>
    <s v="plays"/>
    <x v="3838"/>
    <d v="2015-05-21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6"/>
    <n v="0"/>
    <n v="0"/>
    <s v="theater"/>
    <s v="plays"/>
    <x v="3839"/>
    <d v="2015-07-29T03:25:24"/>
    <x v="9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6"/>
    <n v="0"/>
    <n v="0"/>
    <s v="theater"/>
    <s v="plays"/>
    <x v="3840"/>
    <d v="2016-03-27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6"/>
    <n v="0"/>
    <n v="0"/>
    <s v="theater"/>
    <s v="plays"/>
    <x v="3841"/>
    <d v="2014-07-19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6"/>
    <n v="0"/>
    <n v="0"/>
    <s v="theater"/>
    <s v="plays"/>
    <x v="3842"/>
    <d v="2014-05-10T11:50:52"/>
    <x v="9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6"/>
    <n v="0"/>
    <n v="0"/>
    <s v="theater"/>
    <s v="plays"/>
    <x v="3843"/>
    <d v="2014-05-3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6"/>
    <n v="0"/>
    <n v="0"/>
    <s v="theater"/>
    <s v="plays"/>
    <x v="3844"/>
    <d v="2014-06-02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6"/>
    <n v="0"/>
    <n v="0"/>
    <s v="theater"/>
    <s v="plays"/>
    <x v="3845"/>
    <d v="2015-09-30T15:02:54"/>
    <x v="9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6"/>
    <n v="0"/>
    <n v="0"/>
    <s v="theater"/>
    <s v="plays"/>
    <x v="3846"/>
    <d v="2014-10-03T06:59:00"/>
    <x v="9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6"/>
    <n v="0"/>
    <n v="0"/>
    <s v="theater"/>
    <s v="plays"/>
    <x v="3847"/>
    <d v="2015-07-18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6"/>
    <n v="0"/>
    <n v="0"/>
    <s v="theater"/>
    <s v="plays"/>
    <x v="3848"/>
    <d v="2015-10-17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6"/>
    <n v="0"/>
    <n v="0"/>
    <s v="theater"/>
    <s v="plays"/>
    <x v="3849"/>
    <d v="2015-06-10T18:24:44"/>
    <x v="9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6"/>
    <n v="0"/>
    <n v="0"/>
    <s v="theater"/>
    <s v="plays"/>
    <x v="3850"/>
    <d v="2014-12-31T02:59:03"/>
    <x v="9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6"/>
    <n v="0"/>
    <n v="0"/>
    <s v="theater"/>
    <s v="plays"/>
    <x v="3851"/>
    <d v="2015-07-16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6"/>
    <n v="0"/>
    <n v="0"/>
    <s v="theater"/>
    <s v="plays"/>
    <x v="3852"/>
    <d v="2015-03-26T03:34:36"/>
    <x v="9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6"/>
    <n v="0"/>
    <n v="0"/>
    <s v="theater"/>
    <s v="plays"/>
    <x v="3853"/>
    <d v="2014-08-31T20:09:38"/>
    <x v="9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6"/>
    <n v="0"/>
    <n v="0"/>
    <s v="theater"/>
    <s v="plays"/>
    <x v="3854"/>
    <d v="2015-05-08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6"/>
    <n v="0"/>
    <n v="0"/>
    <s v="theater"/>
    <s v="plays"/>
    <x v="3855"/>
    <d v="2015-03-25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6"/>
    <n v="0"/>
    <n v="0"/>
    <s v="theater"/>
    <s v="plays"/>
    <x v="3856"/>
    <d v="2015-03-07T16:50:03"/>
    <x v="9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6"/>
    <n v="0"/>
    <n v="0"/>
    <s v="theater"/>
    <s v="plays"/>
    <x v="3857"/>
    <d v="2014-07-3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6"/>
    <n v="0"/>
    <n v="0"/>
    <s v="theater"/>
    <s v="plays"/>
    <x v="3858"/>
    <d v="2015-05-21T21:00:00"/>
    <x v="9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6"/>
    <n v="0"/>
    <n v="0"/>
    <s v="theater"/>
    <s v="plays"/>
    <x v="3859"/>
    <d v="2014-06-24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6"/>
    <n v="0"/>
    <n v="0"/>
    <s v="theater"/>
    <s v="plays"/>
    <x v="3860"/>
    <d v="2014-08-11T15:51:50"/>
    <x v="9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6"/>
    <n v="0"/>
    <n v="0"/>
    <s v="theater"/>
    <s v="plays"/>
    <x v="3861"/>
    <d v="2014-11-11T21:47:00"/>
    <x v="9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6"/>
    <n v="0"/>
    <n v="0"/>
    <s v="theater"/>
    <s v="plays"/>
    <x v="3862"/>
    <d v="2016-09-11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4T16:11:45"/>
    <x v="9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6"/>
    <n v="0"/>
    <n v="0"/>
    <s v="theater"/>
    <s v="plays"/>
    <x v="3864"/>
    <d v="2015-11-16T22:24:14"/>
    <x v="9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6"/>
    <n v="0"/>
    <n v="0"/>
    <s v="theater"/>
    <s v="plays"/>
    <x v="3865"/>
    <d v="2014-08-29T05:30:00"/>
    <x v="9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6"/>
    <n v="0"/>
    <n v="0"/>
    <s v="theater"/>
    <s v="plays"/>
    <x v="3866"/>
    <d v="2016-03-22T03:29:00"/>
    <x v="9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6"/>
    <n v="0"/>
    <n v="0"/>
    <s v="theater"/>
    <s v="plays"/>
    <x v="3867"/>
    <d v="2016-06-17T19:32:19"/>
    <x v="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40"/>
    <n v="0"/>
    <n v="0"/>
    <s v="theater"/>
    <s v="musical"/>
    <x v="3868"/>
    <d v="2014-09-07T15:50:05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40"/>
    <n v="0"/>
    <n v="0"/>
    <s v="theater"/>
    <s v="musical"/>
    <x v="3869"/>
    <d v="2015-03-13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40"/>
    <n v="0"/>
    <n v="0"/>
    <s v="theater"/>
    <s v="musical"/>
    <x v="3870"/>
    <d v="2014-07-02T04:07:58"/>
    <x v="9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40"/>
    <n v="0"/>
    <n v="0"/>
    <s v="theater"/>
    <s v="musical"/>
    <x v="3871"/>
    <d v="2017-03-28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3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7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3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2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40"/>
    <n v="0"/>
    <n v="0"/>
    <s v="theater"/>
    <s v="musical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40"/>
    <n v="0"/>
    <n v="0"/>
    <s v="theater"/>
    <s v="musical"/>
    <x v="3877"/>
    <d v="2016-12-07T16:15:52"/>
    <x v="9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40"/>
    <n v="0"/>
    <n v="0"/>
    <s v="theater"/>
    <s v="musical"/>
    <x v="3878"/>
    <d v="2015-06-29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4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40"/>
    <n v="0"/>
    <n v="0"/>
    <s v="theater"/>
    <s v="musical"/>
    <x v="3880"/>
    <d v="2014-07-29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40"/>
    <n v="0"/>
    <n v="0"/>
    <s v="theater"/>
    <s v="musical"/>
    <x v="3881"/>
    <d v="2017-02-19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0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6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8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0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40"/>
    <n v="0"/>
    <n v="0"/>
    <s v="theater"/>
    <s v="musical"/>
    <x v="3887"/>
    <d v="2015-04-30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6"/>
    <n v="0"/>
    <n v="0"/>
    <s v="theater"/>
    <s v="plays"/>
    <x v="3888"/>
    <d v="2017-02-25T13:05:58"/>
    <x v="9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6"/>
    <n v="0"/>
    <n v="0"/>
    <s v="theater"/>
    <s v="plays"/>
    <x v="3889"/>
    <d v="2015-01-03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6"/>
    <n v="0"/>
    <n v="0"/>
    <s v="theater"/>
    <s v="plays"/>
    <x v="3890"/>
    <d v="2015-08-14T18:12:24"/>
    <x v="9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6"/>
    <n v="0"/>
    <n v="0"/>
    <s v="theater"/>
    <s v="plays"/>
    <x v="3891"/>
    <d v="2015-03-22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3T07:00:00"/>
    <x v="9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6"/>
    <n v="0"/>
    <n v="0"/>
    <s v="theater"/>
    <s v="plays"/>
    <x v="3893"/>
    <d v="2014-06-30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6"/>
    <n v="0"/>
    <n v="0"/>
    <s v="theater"/>
    <s v="plays"/>
    <x v="3894"/>
    <d v="2016-12-05T04:59:00"/>
    <x v="9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6"/>
    <n v="0"/>
    <n v="0"/>
    <s v="theater"/>
    <s v="plays"/>
    <x v="3895"/>
    <d v="2015-02-27T06:00:18"/>
    <x v="9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6"/>
    <n v="0"/>
    <n v="0"/>
    <s v="theater"/>
    <s v="plays"/>
    <x v="3896"/>
    <d v="2014-06-16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6"/>
    <n v="0"/>
    <n v="0"/>
    <s v="theater"/>
    <s v="plays"/>
    <x v="3897"/>
    <d v="2015-01-07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6"/>
    <n v="0"/>
    <n v="0"/>
    <s v="theater"/>
    <s v="plays"/>
    <x v="3898"/>
    <d v="2015-08-16T16:00:00"/>
    <x v="9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6"/>
    <n v="0"/>
    <n v="0"/>
    <s v="theater"/>
    <s v="plays"/>
    <x v="3899"/>
    <d v="2014-08-11T18:36:01"/>
    <x v="9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6"/>
    <n v="0"/>
    <n v="0"/>
    <s v="theater"/>
    <s v="plays"/>
    <x v="3900"/>
    <d v="2015-06-10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6"/>
    <n v="0"/>
    <n v="0"/>
    <s v="theater"/>
    <s v="plays"/>
    <x v="3901"/>
    <d v="2015-12-18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6"/>
    <n v="0"/>
    <n v="0"/>
    <s v="theater"/>
    <s v="plays"/>
    <x v="3902"/>
    <d v="2016-11-13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3T19:38:00"/>
    <x v="9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6"/>
    <n v="0"/>
    <n v="0"/>
    <s v="theater"/>
    <s v="plays"/>
    <x v="3904"/>
    <d v="2015-04-14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6"/>
    <n v="0"/>
    <n v="0"/>
    <s v="theater"/>
    <s v="plays"/>
    <x v="3905"/>
    <d v="2015-06-10T23:00:00"/>
    <x v="9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6"/>
    <n v="0"/>
    <n v="0"/>
    <s v="theater"/>
    <s v="plays"/>
    <x v="3906"/>
    <d v="2015-06-25T13:25:00"/>
    <x v="9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6"/>
    <n v="0"/>
    <n v="0"/>
    <s v="theater"/>
    <s v="plays"/>
    <x v="3907"/>
    <d v="2014-10-25T20:08:00"/>
    <x v="9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6"/>
    <n v="0"/>
    <n v="0"/>
    <s v="theater"/>
    <s v="plays"/>
    <x v="3908"/>
    <d v="2014-07-28T03:14:56"/>
    <x v="9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6"/>
    <n v="0"/>
    <n v="0"/>
    <s v="theater"/>
    <s v="plays"/>
    <x v="3909"/>
    <d v="2014-09-10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6"/>
    <n v="0"/>
    <n v="0"/>
    <s v="theater"/>
    <s v="plays"/>
    <x v="3910"/>
    <d v="2015-09-06T18:09:57"/>
    <x v="9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6"/>
    <n v="0"/>
    <n v="0"/>
    <s v="theater"/>
    <s v="plays"/>
    <x v="3911"/>
    <d v="2014-11-25T20:29:37"/>
    <x v="9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6"/>
    <n v="0"/>
    <n v="0"/>
    <s v="theater"/>
    <s v="plays"/>
    <x v="3912"/>
    <d v="2015-04-24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6"/>
    <n v="0"/>
    <n v="0"/>
    <s v="theater"/>
    <s v="plays"/>
    <x v="3913"/>
    <d v="2015-11-29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6"/>
    <n v="0"/>
    <n v="0"/>
    <s v="theater"/>
    <s v="plays"/>
    <x v="3914"/>
    <d v="2015-05-09T22:59:00"/>
    <x v="9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6"/>
    <n v="0"/>
    <n v="0"/>
    <s v="theater"/>
    <s v="plays"/>
    <x v="3915"/>
    <d v="2016-05-3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2T11:19:12"/>
    <x v="9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6"/>
    <n v="0"/>
    <n v="0"/>
    <s v="theater"/>
    <s v="plays"/>
    <x v="3917"/>
    <d v="2014-09-10T12:39:21"/>
    <x v="9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6"/>
    <n v="0"/>
    <n v="0"/>
    <s v="theater"/>
    <s v="plays"/>
    <x v="3918"/>
    <d v="2014-08-03T16:00:00"/>
    <x v="9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6"/>
    <n v="0"/>
    <n v="0"/>
    <s v="theater"/>
    <s v="plays"/>
    <x v="3919"/>
    <d v="2016-01-17T00:00:00"/>
    <x v="9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6"/>
    <n v="0"/>
    <n v="0"/>
    <s v="theater"/>
    <s v="plays"/>
    <x v="3920"/>
    <d v="2016-11-12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5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6"/>
    <n v="0"/>
    <n v="0"/>
    <s v="theater"/>
    <s v="plays"/>
    <x v="3922"/>
    <d v="2015-03-01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6"/>
    <n v="0"/>
    <n v="0"/>
    <s v="theater"/>
    <s v="plays"/>
    <x v="3923"/>
    <d v="2015-04-08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6"/>
    <n v="0"/>
    <n v="0"/>
    <s v="theater"/>
    <s v="plays"/>
    <x v="3924"/>
    <d v="2014-06-25T23:02:02"/>
    <x v="9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6"/>
    <n v="0"/>
    <n v="0"/>
    <s v="theater"/>
    <s v="plays"/>
    <x v="3925"/>
    <d v="2014-07-29T20:53:59"/>
    <x v="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6"/>
    <n v="0"/>
    <n v="0"/>
    <s v="theater"/>
    <s v="plays"/>
    <x v="3926"/>
    <d v="2014-12-26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6"/>
    <n v="0"/>
    <n v="0"/>
    <s v="theater"/>
    <s v="plays"/>
    <x v="3927"/>
    <d v="2014-08-08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6"/>
    <n v="0"/>
    <n v="0"/>
    <s v="theater"/>
    <s v="plays"/>
    <x v="3928"/>
    <d v="2015-10-15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6"/>
    <n v="0"/>
    <n v="0"/>
    <s v="theater"/>
    <s v="plays"/>
    <x v="3929"/>
    <d v="2016-09-17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3-3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5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6"/>
    <n v="0"/>
    <n v="0"/>
    <s v="theater"/>
    <s v="plays"/>
    <x v="3932"/>
    <d v="2016-03-15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6"/>
    <n v="0"/>
    <n v="0"/>
    <s v="theater"/>
    <s v="plays"/>
    <x v="3933"/>
    <d v="2016-07-16T00:43:00"/>
    <x v="9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6"/>
    <n v="0"/>
    <n v="0"/>
    <s v="theater"/>
    <s v="plays"/>
    <x v="3934"/>
    <d v="2015-09-30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6"/>
    <n v="0"/>
    <n v="0"/>
    <s v="theater"/>
    <s v="plays"/>
    <x v="3935"/>
    <d v="2015-10-03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1-30T07:18:40"/>
    <x v="9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6"/>
    <n v="0"/>
    <n v="0"/>
    <s v="theater"/>
    <s v="plays"/>
    <x v="3937"/>
    <d v="2016-07-10T15:09:20"/>
    <x v="9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6"/>
    <n v="0"/>
    <n v="0"/>
    <s v="theater"/>
    <s v="plays"/>
    <x v="3938"/>
    <d v="2015-06-26T21:44:14"/>
    <x v="9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6"/>
    <n v="0"/>
    <n v="0"/>
    <s v="theater"/>
    <s v="plays"/>
    <x v="3939"/>
    <d v="2014-10-06T04:30:00"/>
    <x v="9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6"/>
    <n v="0"/>
    <n v="0"/>
    <s v="theater"/>
    <s v="plays"/>
    <x v="3940"/>
    <d v="2015-01-01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6"/>
    <n v="0"/>
    <n v="0"/>
    <s v="theater"/>
    <s v="plays"/>
    <x v="3941"/>
    <d v="2014-11-24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5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6"/>
    <n v="0"/>
    <n v="0"/>
    <s v="theater"/>
    <s v="plays"/>
    <x v="3943"/>
    <d v="2015-11-01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6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6"/>
    <n v="0"/>
    <n v="0"/>
    <s v="theater"/>
    <s v="plays"/>
    <x v="3945"/>
    <d v="2015-05-14T19:14:28"/>
    <x v="9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6"/>
    <n v="0"/>
    <n v="0"/>
    <s v="theater"/>
    <s v="plays"/>
    <x v="3946"/>
    <d v="2015-02-27T08:00:00"/>
    <x v="9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6"/>
    <n v="0"/>
    <n v="0"/>
    <s v="theater"/>
    <s v="plays"/>
    <x v="3947"/>
    <d v="2016-10-01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6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6"/>
    <n v="0"/>
    <n v="0"/>
    <s v="theater"/>
    <s v="plays"/>
    <x v="3949"/>
    <d v="2015-02-10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6"/>
    <n v="0"/>
    <n v="0"/>
    <s v="theater"/>
    <s v="plays"/>
    <x v="3950"/>
    <d v="2016-04-07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6"/>
    <n v="0"/>
    <n v="0"/>
    <s v="theater"/>
    <s v="plays"/>
    <x v="3951"/>
    <d v="2016-05-02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6"/>
    <n v="0"/>
    <n v="0"/>
    <s v="theater"/>
    <s v="plays"/>
    <x v="3952"/>
    <d v="2015-10-25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8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3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6"/>
    <n v="0"/>
    <n v="0"/>
    <s v="theater"/>
    <s v="plays"/>
    <x v="3955"/>
    <d v="2015-11-27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4T00:20:00"/>
    <x v="9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6"/>
    <n v="0"/>
    <n v="0"/>
    <s v="theater"/>
    <s v="plays"/>
    <x v="3957"/>
    <d v="2016-07-07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6"/>
    <n v="0"/>
    <n v="0"/>
    <s v="theater"/>
    <s v="plays"/>
    <x v="3958"/>
    <d v="2014-08-01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6"/>
    <n v="0"/>
    <n v="0"/>
    <s v="theater"/>
    <s v="plays"/>
    <x v="3959"/>
    <d v="2014-09-27T18:55:56"/>
    <x v="9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6"/>
    <n v="0"/>
    <n v="0"/>
    <s v="theater"/>
    <s v="plays"/>
    <x v="3960"/>
    <d v="2016-01-02T20:17:36"/>
    <x v="9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6"/>
    <n v="0"/>
    <n v="0"/>
    <s v="theater"/>
    <s v="plays"/>
    <x v="3961"/>
    <d v="2014-05-07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6"/>
    <n v="0"/>
    <n v="0"/>
    <s v="theater"/>
    <s v="plays"/>
    <x v="3962"/>
    <d v="2015-11-27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7T04:41:57"/>
    <x v="9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6"/>
    <n v="0"/>
    <n v="0"/>
    <s v="theater"/>
    <s v="plays"/>
    <x v="3964"/>
    <d v="2015-04-18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6"/>
    <n v="0"/>
    <n v="0"/>
    <s v="theater"/>
    <s v="plays"/>
    <x v="3965"/>
    <d v="2016-04-13T04:39:40"/>
    <x v="9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6"/>
    <n v="0"/>
    <n v="0"/>
    <s v="theater"/>
    <s v="plays"/>
    <x v="3966"/>
    <d v="2014-07-23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6"/>
    <n v="0"/>
    <n v="0"/>
    <s v="theater"/>
    <s v="plays"/>
    <x v="3967"/>
    <d v="2017-03-05T06:58:27"/>
    <x v="9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6"/>
    <n v="0"/>
    <n v="0"/>
    <s v="theater"/>
    <s v="plays"/>
    <x v="3968"/>
    <d v="2016-05-21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6"/>
    <n v="0"/>
    <n v="0"/>
    <s v="theater"/>
    <s v="plays"/>
    <x v="3969"/>
    <d v="2016-08-28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6"/>
    <n v="0"/>
    <n v="0"/>
    <s v="theater"/>
    <s v="plays"/>
    <x v="3970"/>
    <d v="2016-04-16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6"/>
    <n v="0"/>
    <n v="0"/>
    <s v="theater"/>
    <s v="plays"/>
    <x v="3971"/>
    <d v="2014-07-20T12:52:06"/>
    <x v="9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6"/>
    <n v="0"/>
    <n v="0"/>
    <s v="theater"/>
    <s v="plays"/>
    <x v="3972"/>
    <d v="2015-02-05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6"/>
    <n v="0"/>
    <n v="0"/>
    <s v="theater"/>
    <s v="plays"/>
    <x v="3973"/>
    <d v="2016-05-08T04:00:00"/>
    <x v="9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6"/>
    <n v="0"/>
    <n v="0"/>
    <s v="theater"/>
    <s v="plays"/>
    <x v="3974"/>
    <d v="2016-06-01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2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6"/>
    <n v="0"/>
    <n v="0"/>
    <s v="theater"/>
    <s v="plays"/>
    <x v="3976"/>
    <d v="2014-07-3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6"/>
    <n v="0"/>
    <n v="0"/>
    <s v="theater"/>
    <s v="plays"/>
    <x v="3977"/>
    <d v="2016-07-21T18:55:32"/>
    <x v="9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6"/>
    <n v="0"/>
    <n v="0"/>
    <s v="theater"/>
    <s v="plays"/>
    <x v="3978"/>
    <d v="2015-01-30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6"/>
    <n v="0"/>
    <n v="0"/>
    <s v="theater"/>
    <s v="plays"/>
    <x v="3979"/>
    <d v="2015-03-28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6"/>
    <n v="0"/>
    <n v="0"/>
    <s v="theater"/>
    <s v="plays"/>
    <x v="3980"/>
    <d v="2014-07-04T14:22:27"/>
    <x v="9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6"/>
    <n v="0"/>
    <n v="0"/>
    <s v="theater"/>
    <s v="plays"/>
    <x v="3981"/>
    <d v="2016-07-16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6"/>
    <n v="0"/>
    <n v="0"/>
    <s v="theater"/>
    <s v="plays"/>
    <x v="3982"/>
    <d v="2015-07-06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6"/>
    <n v="0"/>
    <n v="0"/>
    <s v="theater"/>
    <s v="plays"/>
    <x v="3983"/>
    <d v="2014-05-19T06:59:00"/>
    <x v="9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6"/>
    <n v="0"/>
    <n v="0"/>
    <s v="theater"/>
    <s v="plays"/>
    <x v="3984"/>
    <d v="2014-11-07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6"/>
    <n v="0"/>
    <n v="0"/>
    <s v="theater"/>
    <s v="plays"/>
    <x v="3985"/>
    <d v="2016-02-19T21:05:00"/>
    <x v="9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6"/>
    <n v="0"/>
    <n v="0"/>
    <s v="theater"/>
    <s v="plays"/>
    <x v="3986"/>
    <d v="2016-05-05T13:04:00"/>
    <x v="9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6"/>
    <n v="0"/>
    <n v="0"/>
    <s v="theater"/>
    <s v="plays"/>
    <x v="3987"/>
    <d v="2014-05-15T22:11:30"/>
    <x v="9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6"/>
    <n v="0"/>
    <n v="0"/>
    <s v="theater"/>
    <s v="plays"/>
    <x v="3988"/>
    <d v="2015-08-28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7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6"/>
    <n v="0"/>
    <n v="0"/>
    <s v="theater"/>
    <s v="plays"/>
    <x v="3990"/>
    <d v="2016-03-01T16:08:13"/>
    <x v="9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6"/>
    <n v="0"/>
    <n v="0"/>
    <s v="theater"/>
    <s v="plays"/>
    <x v="3991"/>
    <d v="2015-05-30T15:28:02"/>
    <x v="9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6"/>
    <n v="0"/>
    <n v="0"/>
    <s v="theater"/>
    <s v="plays"/>
    <x v="3992"/>
    <d v="2015-12-10T23:34:19"/>
    <x v="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6"/>
    <n v="0"/>
    <n v="0"/>
    <s v="theater"/>
    <s v="plays"/>
    <x v="3993"/>
    <d v="2015-05-12T20:45:12"/>
    <x v="9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6"/>
    <n v="0"/>
    <n v="0"/>
    <s v="theater"/>
    <s v="plays"/>
    <x v="3994"/>
    <d v="2014-07-18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6"/>
    <n v="0"/>
    <n v="0"/>
    <s v="theater"/>
    <s v="plays"/>
    <x v="3995"/>
    <d v="2015-02-13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6"/>
    <n v="0"/>
    <n v="0"/>
    <s v="theater"/>
    <s v="plays"/>
    <x v="3996"/>
    <d v="2014-11-19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4T08:23:41"/>
    <x v="9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6"/>
    <n v="0"/>
    <n v="0"/>
    <s v="theater"/>
    <s v="plays"/>
    <x v="3998"/>
    <d v="2015-03-27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6"/>
    <n v="0"/>
    <n v="0"/>
    <s v="theater"/>
    <s v="plays"/>
    <x v="3999"/>
    <d v="2014-08-30T19:51:49"/>
    <x v="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6"/>
    <n v="0"/>
    <n v="0"/>
    <s v="theater"/>
    <s v="plays"/>
    <x v="4000"/>
    <d v="2016-05-06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6"/>
    <n v="0"/>
    <n v="0"/>
    <s v="theater"/>
    <s v="plays"/>
    <x v="4001"/>
    <d v="2017-02-28T19:00:00"/>
    <x v="9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6"/>
    <n v="0"/>
    <n v="0"/>
    <s v="theater"/>
    <s v="plays"/>
    <x v="4002"/>
    <d v="2014-09-26T01:02:41"/>
    <x v="9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6"/>
    <n v="0"/>
    <n v="0"/>
    <s v="theater"/>
    <s v="plays"/>
    <x v="4003"/>
    <d v="2015-02-14T14:05:47"/>
    <x v="9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6"/>
    <n v="0"/>
    <n v="0"/>
    <s v="theater"/>
    <s v="plays"/>
    <x v="4004"/>
    <d v="2014-10-07T03:54:17"/>
    <x v="9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6"/>
    <n v="0"/>
    <n v="0"/>
    <s v="theater"/>
    <s v="plays"/>
    <x v="4005"/>
    <d v="2014-10-19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6"/>
    <n v="0"/>
    <n v="0"/>
    <s v="theater"/>
    <s v="plays"/>
    <x v="4006"/>
    <d v="2016-02-15T18:33:07"/>
    <x v="9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6"/>
    <n v="0"/>
    <n v="0"/>
    <s v="theater"/>
    <s v="plays"/>
    <x v="4007"/>
    <d v="2014-08-25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6"/>
    <n v="0"/>
    <n v="0"/>
    <s v="theater"/>
    <s v="plays"/>
    <x v="4008"/>
    <d v="2015-07-21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6"/>
    <n v="0"/>
    <n v="0"/>
    <s v="theater"/>
    <s v="plays"/>
    <x v="4009"/>
    <d v="2014-09-08T16:49:20"/>
    <x v="9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6"/>
    <n v="0"/>
    <n v="0"/>
    <s v="theater"/>
    <s v="plays"/>
    <x v="4010"/>
    <d v="2014-10-25T18:29:26"/>
    <x v="9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6"/>
    <n v="0"/>
    <n v="0"/>
    <s v="theater"/>
    <s v="plays"/>
    <x v="4011"/>
    <d v="2015-01-27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1T13:04:09"/>
    <x v="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6"/>
    <n v="0"/>
    <n v="0"/>
    <s v="theater"/>
    <s v="plays"/>
    <x v="4013"/>
    <d v="2015-02-15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4T05:54:29"/>
    <x v="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6"/>
    <n v="0"/>
    <n v="0"/>
    <s v="theater"/>
    <s v="plays"/>
    <x v="4015"/>
    <d v="2015-07-18T18:44:23"/>
    <x v="9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6"/>
    <n v="0"/>
    <n v="0"/>
    <s v="theater"/>
    <s v="plays"/>
    <x v="4016"/>
    <d v="2014-09-16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6"/>
    <n v="0"/>
    <n v="0"/>
    <s v="theater"/>
    <s v="plays"/>
    <x v="4017"/>
    <d v="2014-09-03T16:07:54"/>
    <x v="9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6"/>
    <n v="0"/>
    <n v="0"/>
    <s v="theater"/>
    <s v="plays"/>
    <x v="4018"/>
    <d v="2016-10-06T21:51:48"/>
    <x v="9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6"/>
    <n v="0"/>
    <n v="0"/>
    <s v="theater"/>
    <s v="plays"/>
    <x v="4019"/>
    <d v="2016-04-14T16:28:00"/>
    <x v="9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6"/>
    <n v="0"/>
    <n v="0"/>
    <s v="theater"/>
    <s v="plays"/>
    <x v="4020"/>
    <d v="2015-03-23T03:34:59"/>
    <x v="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6"/>
    <n v="0"/>
    <n v="0"/>
    <s v="theater"/>
    <s v="plays"/>
    <x v="4021"/>
    <d v="2014-10-25T21:52:38"/>
    <x v="9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6"/>
    <n v="0"/>
    <n v="0"/>
    <s v="theater"/>
    <s v="plays"/>
    <x v="4022"/>
    <d v="2015-01-3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3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6"/>
    <n v="0"/>
    <n v="0"/>
    <s v="theater"/>
    <s v="plays"/>
    <x v="4024"/>
    <d v="2015-08-30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6"/>
    <n v="0"/>
    <n v="0"/>
    <s v="theater"/>
    <s v="plays"/>
    <x v="4025"/>
    <d v="2015-07-25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3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6"/>
    <n v="0"/>
    <n v="0"/>
    <s v="theater"/>
    <s v="plays"/>
    <x v="4027"/>
    <d v="2017-02-22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6"/>
    <n v="0"/>
    <n v="0"/>
    <s v="theater"/>
    <s v="plays"/>
    <x v="4028"/>
    <d v="2014-06-04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3T00:36:10"/>
    <x v="9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6"/>
    <n v="0"/>
    <n v="0"/>
    <s v="theater"/>
    <s v="plays"/>
    <x v="4030"/>
    <d v="2016-02-02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7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6"/>
    <n v="0"/>
    <n v="0"/>
    <s v="theater"/>
    <s v="plays"/>
    <x v="4032"/>
    <d v="2015-12-14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6"/>
    <n v="0"/>
    <n v="0"/>
    <s v="theater"/>
    <s v="plays"/>
    <x v="4033"/>
    <d v="2016-10-01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6"/>
    <n v="0"/>
    <n v="0"/>
    <s v="theater"/>
    <s v="plays"/>
    <x v="4034"/>
    <d v="2015-04-02T21:44:10"/>
    <x v="9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6"/>
    <n v="0"/>
    <n v="0"/>
    <s v="theater"/>
    <s v="plays"/>
    <x v="4035"/>
    <d v="2014-10-20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6"/>
    <n v="0"/>
    <n v="0"/>
    <s v="theater"/>
    <s v="plays"/>
    <x v="4036"/>
    <d v="2014-06-30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6"/>
    <n v="0"/>
    <n v="0"/>
    <s v="theater"/>
    <s v="plays"/>
    <x v="4037"/>
    <d v="2016-05-23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6"/>
    <n v="0"/>
    <n v="0"/>
    <s v="theater"/>
    <s v="plays"/>
    <x v="4038"/>
    <d v="2014-10-16T19:10:10"/>
    <x v="9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6"/>
    <n v="0"/>
    <n v="0"/>
    <s v="theater"/>
    <s v="plays"/>
    <x v="4039"/>
    <d v="2015-11-30T05:59:00"/>
    <x v="9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6"/>
    <n v="0"/>
    <n v="0"/>
    <s v="theater"/>
    <s v="plays"/>
    <x v="4040"/>
    <d v="2015-07-17T03:00:00"/>
    <x v="9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6"/>
    <n v="0"/>
    <n v="0"/>
    <s v="theater"/>
    <s v="plays"/>
    <x v="4041"/>
    <d v="2016-09-05T11:22:34"/>
    <x v="9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6"/>
    <n v="0"/>
    <n v="0"/>
    <s v="theater"/>
    <s v="plays"/>
    <x v="4042"/>
    <d v="2015-01-19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19T22:58:45"/>
    <x v="9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6"/>
    <n v="0"/>
    <n v="0"/>
    <s v="theater"/>
    <s v="plays"/>
    <x v="4044"/>
    <d v="2015-04-09T05:00:00"/>
    <x v="9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6"/>
    <n v="0"/>
    <n v="0"/>
    <s v="theater"/>
    <s v="plays"/>
    <x v="4045"/>
    <d v="2014-08-20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6"/>
    <n v="0"/>
    <n v="0"/>
    <s v="theater"/>
    <s v="plays"/>
    <x v="4046"/>
    <d v="2014-10-21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6"/>
    <n v="0"/>
    <n v="0"/>
    <s v="theater"/>
    <s v="plays"/>
    <x v="4047"/>
    <d v="2015-01-10T01:00:00"/>
    <x v="9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6"/>
    <n v="0"/>
    <n v="0"/>
    <s v="theater"/>
    <s v="plays"/>
    <x v="4048"/>
    <d v="2016-04-10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6"/>
    <n v="0"/>
    <n v="0"/>
    <s v="theater"/>
    <s v="plays"/>
    <x v="4049"/>
    <d v="2015-07-13T23:00:15"/>
    <x v="9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6"/>
    <n v="0"/>
    <n v="0"/>
    <s v="theater"/>
    <s v="plays"/>
    <x v="4050"/>
    <d v="2014-10-22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8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6"/>
    <n v="0"/>
    <n v="0"/>
    <s v="theater"/>
    <s v="plays"/>
    <x v="4052"/>
    <d v="2014-10-12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6"/>
    <n v="0"/>
    <n v="0"/>
    <s v="theater"/>
    <s v="plays"/>
    <x v="4053"/>
    <d v="2014-11-14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09-30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6"/>
    <n v="0"/>
    <n v="0"/>
    <s v="theater"/>
    <s v="plays"/>
    <x v="4055"/>
    <d v="2014-06-18T15:33:51"/>
    <x v="9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6"/>
    <n v="0"/>
    <n v="0"/>
    <s v="theater"/>
    <s v="plays"/>
    <x v="4056"/>
    <d v="2016-07-02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6"/>
    <n v="0"/>
    <n v="0"/>
    <s v="theater"/>
    <s v="plays"/>
    <x v="4057"/>
    <d v="2015-11-24T23:00:00"/>
    <x v="9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6"/>
    <n v="0"/>
    <n v="0"/>
    <s v="theater"/>
    <s v="plays"/>
    <x v="4058"/>
    <d v="2016-03-31T03:59:00"/>
    <x v="9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6"/>
    <n v="0"/>
    <n v="0"/>
    <s v="theater"/>
    <s v="plays"/>
    <x v="4059"/>
    <d v="2014-09-15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6"/>
    <n v="0"/>
    <n v="0"/>
    <s v="theater"/>
    <s v="plays"/>
    <x v="4060"/>
    <d v="2014-06-22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0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6"/>
    <n v="0"/>
    <n v="0"/>
    <s v="theater"/>
    <s v="plays"/>
    <x v="4062"/>
    <d v="2016-07-01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6"/>
    <n v="0"/>
    <n v="0"/>
    <s v="theater"/>
    <s v="plays"/>
    <x v="4063"/>
    <d v="2014-06-26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6"/>
    <n v="0"/>
    <n v="0"/>
    <s v="theater"/>
    <s v="plays"/>
    <x v="4064"/>
    <d v="2015-04-28T14:07:06"/>
    <x v="9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6"/>
    <n v="0"/>
    <n v="0"/>
    <s v="theater"/>
    <s v="plays"/>
    <x v="4065"/>
    <d v="2014-08-11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6"/>
    <n v="0"/>
    <n v="0"/>
    <s v="theater"/>
    <s v="plays"/>
    <x v="4066"/>
    <d v="2016-05-18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6"/>
    <n v="0"/>
    <n v="0"/>
    <s v="theater"/>
    <s v="plays"/>
    <x v="4067"/>
    <d v="2015-09-27T02:49:10"/>
    <x v="9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6"/>
    <n v="0"/>
    <n v="0"/>
    <s v="theater"/>
    <s v="plays"/>
    <x v="4068"/>
    <d v="2017-01-12T23:05:00"/>
    <x v="9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6"/>
    <n v="0"/>
    <n v="0"/>
    <s v="theater"/>
    <s v="plays"/>
    <x v="4069"/>
    <d v="2015-02-27T12:00:00"/>
    <x v="9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6"/>
    <n v="0"/>
    <n v="0"/>
    <s v="theater"/>
    <s v="plays"/>
    <x v="4070"/>
    <d v="2015-02-28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5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6"/>
    <n v="0"/>
    <n v="0"/>
    <s v="theater"/>
    <s v="plays"/>
    <x v="4072"/>
    <d v="2014-08-20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6"/>
    <n v="0"/>
    <n v="0"/>
    <s v="theater"/>
    <s v="plays"/>
    <x v="4073"/>
    <d v="2015-05-08T04:00:00"/>
    <x v="9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6"/>
    <n v="0"/>
    <n v="0"/>
    <s v="theater"/>
    <s v="plays"/>
    <x v="4074"/>
    <d v="2015-11-04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6"/>
    <n v="0"/>
    <n v="0"/>
    <s v="theater"/>
    <s v="plays"/>
    <x v="4075"/>
    <d v="2014-06-29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0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6"/>
    <n v="0"/>
    <n v="0"/>
    <s v="theater"/>
    <s v="plays"/>
    <x v="4077"/>
    <d v="2016-12-20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6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6"/>
    <n v="0"/>
    <n v="0"/>
    <s v="theater"/>
    <s v="plays"/>
    <x v="4079"/>
    <d v="2016-06-18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3T18:54:00"/>
    <x v="9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6"/>
    <n v="0"/>
    <n v="0"/>
    <s v="theater"/>
    <s v="plays"/>
    <x v="4081"/>
    <d v="2015-03-07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6"/>
    <n v="0"/>
    <n v="0"/>
    <s v="theater"/>
    <s v="plays"/>
    <x v="4082"/>
    <d v="2015-11-13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6"/>
    <n v="0"/>
    <n v="0"/>
    <s v="theater"/>
    <s v="plays"/>
    <x v="4083"/>
    <d v="2016-01-13T18:16:56"/>
    <x v="9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6"/>
    <n v="0"/>
    <n v="0"/>
    <s v="theater"/>
    <s v="plays"/>
    <x v="4084"/>
    <d v="2016-10-08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6"/>
    <n v="0"/>
    <n v="0"/>
    <s v="theater"/>
    <s v="plays"/>
    <x v="4085"/>
    <d v="2015-03-23T03:59:00"/>
    <x v="9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6"/>
    <n v="0"/>
    <n v="0"/>
    <s v="theater"/>
    <s v="plays"/>
    <x v="4086"/>
    <d v="2015-11-20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6T17:49:46"/>
    <x v="9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6"/>
    <n v="0"/>
    <n v="0"/>
    <s v="theater"/>
    <s v="plays"/>
    <x v="4088"/>
    <d v="2015-01-15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6"/>
    <n v="0"/>
    <n v="0"/>
    <s v="theater"/>
    <s v="plays"/>
    <x v="4089"/>
    <d v="2015-05-30T17:35:00"/>
    <x v="9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6"/>
    <n v="0"/>
    <n v="0"/>
    <s v="theater"/>
    <s v="plays"/>
    <x v="4090"/>
    <d v="2015-08-06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6"/>
    <n v="0"/>
    <n v="0"/>
    <s v="theater"/>
    <s v="plays"/>
    <x v="4091"/>
    <d v="2015-01-15T12:09:11"/>
    <x v="9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6"/>
    <n v="0"/>
    <n v="0"/>
    <s v="theater"/>
    <s v="plays"/>
    <x v="4092"/>
    <d v="2015-04-04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6"/>
    <n v="0"/>
    <n v="0"/>
    <s v="theater"/>
    <s v="plays"/>
    <x v="4093"/>
    <d v="2015-08-21T19:34:53"/>
    <x v="9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6"/>
    <n v="0"/>
    <n v="0"/>
    <s v="theater"/>
    <s v="plays"/>
    <x v="4094"/>
    <d v="2014-10-21T04:59:00"/>
    <x v="9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6"/>
    <n v="0"/>
    <n v="0"/>
    <s v="theater"/>
    <s v="plays"/>
    <x v="4095"/>
    <d v="2016-12-18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6"/>
    <n v="0"/>
    <n v="0"/>
    <s v="theater"/>
    <s v="plays"/>
    <x v="4096"/>
    <d v="2017-02-27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0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3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6"/>
    <n v="0"/>
    <n v="0"/>
    <s v="theater"/>
    <s v="plays"/>
    <x v="4099"/>
    <d v="2016-09-01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4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4T21:41:22"/>
    <x v="9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6"/>
    <n v="0"/>
    <n v="0"/>
    <s v="theater"/>
    <s v="plays"/>
    <x v="4102"/>
    <d v="2016-05-14T20:21:13"/>
    <x v="9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6"/>
    <n v="0"/>
    <n v="0"/>
    <s v="theater"/>
    <s v="plays"/>
    <x v="4103"/>
    <d v="2015-08-25T18:32:00"/>
    <x v="9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6"/>
    <n v="0"/>
    <n v="0"/>
    <s v="theater"/>
    <s v="plays"/>
    <x v="4104"/>
    <d v="2016-10-26T06:40:34"/>
    <x v="9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6"/>
    <n v="0"/>
    <n v="0"/>
    <s v="theater"/>
    <s v="plays"/>
    <x v="4105"/>
    <d v="2016-12-25T00:15:09"/>
    <x v="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6"/>
    <n v="0"/>
    <n v="0"/>
    <s v="theater"/>
    <s v="plays"/>
    <x v="4106"/>
    <d v="2015-04-01T01:00:00"/>
    <x v="9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6"/>
    <n v="0"/>
    <n v="0"/>
    <s v="theater"/>
    <s v="plays"/>
    <x v="4107"/>
    <d v="2014-09-23T22:00:01"/>
    <x v="9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6"/>
    <n v="0"/>
    <n v="0"/>
    <s v="theater"/>
    <s v="plays"/>
    <x v="4108"/>
    <d v="2017-03-02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8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6"/>
    <n v="0"/>
    <n v="0"/>
    <s v="theater"/>
    <s v="plays"/>
    <x v="4110"/>
    <d v="2016-07-20T15:02:31"/>
    <x v="9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6"/>
    <n v="0"/>
    <n v="0"/>
    <s v="theater"/>
    <s v="plays"/>
    <x v="4111"/>
    <d v="2015-02-23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6"/>
    <n v="0"/>
    <n v="0"/>
    <s v="theater"/>
    <s v="plays"/>
    <x v="4112"/>
    <d v="2016-02-27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6"/>
    <n v="0"/>
    <n v="0"/>
    <s v="theater"/>
    <s v="plays"/>
    <x v="4113"/>
    <d v="2016-01-07T06:34:00"/>
    <x v="9"/>
  </r>
  <r>
    <m/>
    <m/>
    <m/>
    <m/>
    <m/>
    <x v="4"/>
    <m/>
    <m/>
    <m/>
    <m/>
    <m/>
    <m/>
    <m/>
    <x v="41"/>
    <m/>
    <m/>
    <m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  <r>
    <x v="11"/>
    <x v="11"/>
    <x v="11"/>
    <x v="1"/>
    <x v="12"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4547C-FEC6-9943-8168-7AAC1DE693C0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:D15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n="Greater than 50000" x="11"/>
        <item t="default"/>
      </items>
    </pivotField>
    <pivotField showAll="0">
      <items count="13">
        <item x="10"/>
        <item x="9"/>
        <item x="7"/>
        <item x="8"/>
        <item x="6"/>
        <item x="5"/>
        <item x="4"/>
        <item x="3"/>
        <item x="2"/>
        <item x="0"/>
        <item x="1"/>
        <item x="11"/>
        <item t="default"/>
      </items>
    </pivotField>
    <pivotField showAll="0">
      <items count="13">
        <item x="9"/>
        <item x="8"/>
        <item x="6"/>
        <item x="7"/>
        <item x="5"/>
        <item x="4"/>
        <item x="10"/>
        <item x="3"/>
        <item x="0"/>
        <item x="2"/>
        <item x="1"/>
        <item x="11"/>
        <item t="default"/>
      </items>
    </pivotField>
    <pivotField showAll="0">
      <items count="3">
        <item x="0"/>
        <item x="1"/>
        <item t="default"/>
      </items>
    </pivotField>
    <pivotField showAll="0">
      <items count="14">
        <item x="10"/>
        <item x="9"/>
        <item x="8"/>
        <item x="6"/>
        <item x="7"/>
        <item x="11"/>
        <item x="5"/>
        <item x="4"/>
        <item x="3"/>
        <item x="2"/>
        <item x="0"/>
        <item x="1"/>
        <item x="12"/>
        <item t="default"/>
      </items>
    </pivotField>
    <pivotField dataField="1" showAll="0">
      <items count="13">
        <item x="9"/>
        <item x="10"/>
        <item x="7"/>
        <item x="5"/>
        <item x="4"/>
        <item x="3"/>
        <item x="2"/>
        <item x="6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6"/>
        <item x="2"/>
        <item x="3"/>
        <item x="4"/>
        <item x="5"/>
        <item x="7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469DD-ABBE-614F-8C74-5AD0C459E80D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10"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12D3A-23F4-CF47-B6A5-BCBCD009CF4C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18EB7-CD1D-DF4B-9713-8569819DFBC8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36904-5D4E-214E-B065-B24236094161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K8" firstHeaderRow="1" firstDataRow="3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dataField="1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3" hier="-1"/>
  </pageFields>
  <dataFields count="2">
    <dataField name="Count of country" fld="6" subtotal="count" baseField="0" baseItem="0"/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1" format="1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110" zoomScaleNormal="110" workbookViewId="0">
      <pane ySplit="1" topLeftCell="A2" activePane="bottomLeft" state="frozen"/>
      <selection pane="bottomLef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33203125" customWidth="1"/>
    <col min="15" max="15" width="16" customWidth="1"/>
    <col min="16" max="16" width="15.1640625" style="13" customWidth="1"/>
    <col min="17" max="17" width="21.33203125" customWidth="1"/>
    <col min="18" max="18" width="22" customWidth="1"/>
    <col min="19" max="19" width="26.83203125" style="15" customWidth="1"/>
    <col min="20" max="20" width="27.1640625" style="15" customWidth="1"/>
    <col min="21" max="21" width="14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6" t="s">
        <v>8306</v>
      </c>
      <c r="Q1" s="9" t="s">
        <v>8358</v>
      </c>
      <c r="R1" s="1" t="s">
        <v>8358</v>
      </c>
      <c r="S1" s="14" t="s">
        <v>8368</v>
      </c>
      <c r="T1" s="14" t="s">
        <v>8369</v>
      </c>
      <c r="U1" s="1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 s="13">
        <f>IFERROR(ROUND(E2/L2,2),0)</f>
        <v>12879.86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(((I2/60)/60)/24)+DATE(1970,1,)</f>
        <v>42207.125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 s="13">
        <f t="shared" ref="P3:P66" si="1">IFERROR(ROUND(E3/L3,2),0)</f>
        <v>13629.76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(((I3/60)/60)/24)+DATE(1970,1,)</f>
        <v>42795.600497685184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13">
        <f t="shared" si="1"/>
        <v>30060.31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42414.702349537038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 s="13">
        <f t="shared" si="1"/>
        <v>6483.97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41857.515127314815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 s="13">
        <f t="shared" si="1"/>
        <v>2817.64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42356.834247685183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 s="13">
        <f t="shared" si="1"/>
        <v>16848.13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42579.232638888891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 s="13">
        <f t="shared" si="1"/>
        <v>10186.33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41803.072337962964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 s="13">
        <f t="shared" si="1"/>
        <v>9007.41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42555.047071759262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 s="13">
        <f t="shared" si="1"/>
        <v>42377.08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42474.875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 s="13">
        <f t="shared" si="1"/>
        <v>25039.21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42476.103518518517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 s="13">
        <f t="shared" si="1"/>
        <v>24819.32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41814.068043981482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 s="13">
        <f t="shared" si="1"/>
        <v>5463.76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42603.125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 s="13">
        <f t="shared" si="1"/>
        <v>479.64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41835.125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 s="13">
        <f t="shared" si="1"/>
        <v>6852.43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42543.852083333331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 s="13">
        <f t="shared" si="1"/>
        <v>8488.24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41832.582638888889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 s="13">
        <f t="shared" si="1"/>
        <v>3424.46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42273.843055555553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 s="13">
        <f t="shared" si="1"/>
        <v>4504.2299999999996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41805.229166666664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 s="13">
        <f t="shared" si="1"/>
        <v>8756.17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41946.773402777777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 s="13">
        <f t="shared" si="1"/>
        <v>897.57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41898.542314814818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 s="13">
        <f t="shared" si="1"/>
        <v>13714.53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42204.816365740742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 s="13">
        <f t="shared" si="1"/>
        <v>11683.88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42259.758240740746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 s="13">
        <f t="shared" si="1"/>
        <v>2824.84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41907.627187500002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 s="13">
        <f t="shared" si="1"/>
        <v>30472.25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42004.332638888889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 s="13">
        <f t="shared" si="1"/>
        <v>10067.09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42123.638888888891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 s="13">
        <f t="shared" si="1"/>
        <v>400.35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42261.818750000006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 s="13">
        <f t="shared" si="1"/>
        <v>15012.21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42377.025011574078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 s="13">
        <f t="shared" si="1"/>
        <v>10881.22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41867.515555555554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 s="13">
        <f t="shared" si="1"/>
        <v>1366.83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41958.206400462965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 s="13">
        <f t="shared" si="1"/>
        <v>2858.15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42353.96393518518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 s="13">
        <f t="shared" si="1"/>
        <v>1719.36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41841.67324074074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 s="13">
        <f t="shared" si="1"/>
        <v>3743.68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41871.292997685188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 s="13">
        <f t="shared" si="1"/>
        <v>193963.9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42393.79206018518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 s="13">
        <f t="shared" si="1"/>
        <v>2068.91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42502.165972222225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 s="13">
        <f t="shared" si="1"/>
        <v>2813.47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42315.702557870376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 s="13">
        <f t="shared" si="1"/>
        <v>2609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41855.321770833332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 s="13">
        <f t="shared" si="1"/>
        <v>6304.43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42121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 s="13">
        <f t="shared" si="1"/>
        <v>4009.55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42097.265335648146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 s="13">
        <f t="shared" si="1"/>
        <v>676.89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42061.693043981482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 s="13">
        <f t="shared" si="1"/>
        <v>2583.71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41404.057222222218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 s="13">
        <f t="shared" si="1"/>
        <v>784.66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41783.957638888889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 s="13">
        <f t="shared" si="1"/>
        <v>10624.12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41808.166666666664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 s="13">
        <f t="shared" si="1"/>
        <v>8915.51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41916.568912037037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 s="13">
        <f t="shared" si="1"/>
        <v>998.99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42000.639189814814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 s="13">
        <f t="shared" si="1"/>
        <v>638.1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41832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 s="13">
        <f t="shared" si="1"/>
        <v>11160.67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41918.098807870374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 s="13">
        <f t="shared" si="1"/>
        <v>2646.87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42486.623923611114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 s="13">
        <f t="shared" si="1"/>
        <v>3576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42352.964976851858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 s="13">
        <f t="shared" si="1"/>
        <v>2190.89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41991.861192129625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 s="13">
        <f t="shared" si="1"/>
        <v>4015.9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42063.5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 s="13">
        <f t="shared" si="1"/>
        <v>1753.78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42300.176446759258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 s="13">
        <f t="shared" si="1"/>
        <v>6916.59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42033.708333333328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 s="13">
        <f t="shared" si="1"/>
        <v>1261.3599999999999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42225.928668981483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 s="13">
        <f t="shared" si="1"/>
        <v>2831.42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41836.701921296299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 s="13">
        <f t="shared" si="1"/>
        <v>1217.8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41732.916666666664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 s="13">
        <f t="shared" si="1"/>
        <v>2639.52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42362.713206018518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 s="13">
        <f t="shared" si="1"/>
        <v>1592.14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42516.968935185185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 s="13">
        <f t="shared" si="1"/>
        <v>781.67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42162.666666666672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 s="13">
        <f t="shared" si="1"/>
        <v>1880.42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42118.83289351852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 s="13">
        <f t="shared" si="1"/>
        <v>1681.1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41961.786712962959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 s="13">
        <f t="shared" si="1"/>
        <v>3792.03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42260.875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 s="13">
        <f t="shared" si="1"/>
        <v>1147.4100000000001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41720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 s="13">
        <f t="shared" si="1"/>
        <v>5367.14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41430.814317129632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 s="13">
        <f t="shared" si="1"/>
        <v>2505.19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41335.799513888887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 s="13">
        <f t="shared" si="1"/>
        <v>1831.41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41635.207638888889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 s="13">
        <f t="shared" si="1"/>
        <v>4879.5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41462.01829861111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 s="13">
        <f t="shared" ref="P67:P130" si="6">IFERROR(ROUND(E67/L67,2),0)</f>
        <v>2031.86</v>
      </c>
      <c r="Q67" s="10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(((I67/60)/60)/24)+DATE(1970,1,)</f>
        <v>41861.249305555553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 s="13">
        <f t="shared" si="6"/>
        <v>4434.5200000000004</v>
      </c>
      <c r="Q68" s="10" t="s">
        <v>8307</v>
      </c>
      <c r="R68" t="s">
        <v>8309</v>
      </c>
      <c r="S68" s="15">
        <f t="shared" si="7"/>
        <v>42539.849768518514</v>
      </c>
      <c r="T68" s="15">
        <f t="shared" si="8"/>
        <v>42568.849768518514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 s="13">
        <f t="shared" si="6"/>
        <v>5748.85</v>
      </c>
      <c r="Q69" s="10" t="s">
        <v>8307</v>
      </c>
      <c r="R69" t="s">
        <v>8309</v>
      </c>
      <c r="S69" s="15">
        <f t="shared" si="7"/>
        <v>41075.583379629628</v>
      </c>
      <c r="T69" s="15">
        <f t="shared" si="8"/>
        <v>41104.583379629628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 s="13">
        <f t="shared" si="6"/>
        <v>3139.31</v>
      </c>
      <c r="Q70" s="10" t="s">
        <v>8307</v>
      </c>
      <c r="R70" t="s">
        <v>8309</v>
      </c>
      <c r="S70" s="15">
        <f t="shared" si="7"/>
        <v>41663.569340277776</v>
      </c>
      <c r="T70" s="15">
        <f t="shared" si="8"/>
        <v>41692.569340277776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 s="13">
        <f t="shared" si="6"/>
        <v>632.22</v>
      </c>
      <c r="Q71" s="10" t="s">
        <v>8307</v>
      </c>
      <c r="R71" t="s">
        <v>8309</v>
      </c>
      <c r="S71" s="15">
        <f t="shared" si="7"/>
        <v>40786.187789351854</v>
      </c>
      <c r="T71" s="15">
        <f t="shared" si="8"/>
        <v>40817.290972222225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 s="13">
        <f t="shared" si="6"/>
        <v>6502.24</v>
      </c>
      <c r="Q72" s="10" t="s">
        <v>8307</v>
      </c>
      <c r="R72" t="s">
        <v>8309</v>
      </c>
      <c r="S72" s="15">
        <f t="shared" si="7"/>
        <v>40730.896354166667</v>
      </c>
      <c r="T72" s="15">
        <f t="shared" si="8"/>
        <v>40789.896354166667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 s="13">
        <f t="shared" si="6"/>
        <v>3448.55</v>
      </c>
      <c r="Q73" s="10" t="s">
        <v>8307</v>
      </c>
      <c r="R73" t="s">
        <v>8309</v>
      </c>
      <c r="S73" s="15">
        <f t="shared" si="7"/>
        <v>40997.271493055552</v>
      </c>
      <c r="T73" s="15">
        <f t="shared" si="8"/>
        <v>41056.271493055552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 s="13">
        <f t="shared" si="6"/>
        <v>2643.83</v>
      </c>
      <c r="Q74" s="10" t="s">
        <v>8307</v>
      </c>
      <c r="R74" t="s">
        <v>8309</v>
      </c>
      <c r="S74" s="15">
        <f t="shared" si="7"/>
        <v>41208.010196759256</v>
      </c>
      <c r="T74" s="15">
        <f t="shared" si="8"/>
        <v>41227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 s="13">
        <f t="shared" si="6"/>
        <v>5967.87</v>
      </c>
      <c r="Q75" s="10" t="s">
        <v>8307</v>
      </c>
      <c r="R75" t="s">
        <v>8309</v>
      </c>
      <c r="S75" s="15">
        <f t="shared" si="7"/>
        <v>40587.75675925926</v>
      </c>
      <c r="T75" s="15">
        <f t="shared" si="8"/>
        <v>40665.165972222225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 s="13">
        <f t="shared" si="6"/>
        <v>3694.78</v>
      </c>
      <c r="Q76" s="10" t="s">
        <v>8307</v>
      </c>
      <c r="R76" t="s">
        <v>8309</v>
      </c>
      <c r="S76" s="15">
        <f t="shared" si="7"/>
        <v>42360.487210648149</v>
      </c>
      <c r="T76" s="15">
        <f t="shared" si="8"/>
        <v>42389.487210648149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 s="13">
        <f t="shared" si="6"/>
        <v>2262.35</v>
      </c>
      <c r="Q77" s="10" t="s">
        <v>8307</v>
      </c>
      <c r="R77" t="s">
        <v>8309</v>
      </c>
      <c r="S77" s="15">
        <f t="shared" si="7"/>
        <v>41357.209166666667</v>
      </c>
      <c r="T77" s="15">
        <f t="shared" si="8"/>
        <v>41386.209166666667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 s="13">
        <f t="shared" si="6"/>
        <v>7081.47</v>
      </c>
      <c r="Q78" s="10" t="s">
        <v>8307</v>
      </c>
      <c r="R78" t="s">
        <v>8309</v>
      </c>
      <c r="S78" s="15">
        <f t="shared" si="7"/>
        <v>40844.691643518519</v>
      </c>
      <c r="T78" s="15">
        <f t="shared" si="8"/>
        <v>40903.733310185184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 s="13">
        <f t="shared" si="6"/>
        <v>4080.17</v>
      </c>
      <c r="Q79" s="10" t="s">
        <v>8307</v>
      </c>
      <c r="R79" t="s">
        <v>8309</v>
      </c>
      <c r="S79" s="15">
        <f t="shared" si="7"/>
        <v>40997.144872685189</v>
      </c>
      <c r="T79" s="15">
        <f t="shared" si="8"/>
        <v>41049.124305555553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 s="13">
        <f t="shared" si="6"/>
        <v>3025.17</v>
      </c>
      <c r="Q80" s="10" t="s">
        <v>8307</v>
      </c>
      <c r="R80" t="s">
        <v>8309</v>
      </c>
      <c r="S80" s="15">
        <f t="shared" si="7"/>
        <v>42604.730567129634</v>
      </c>
      <c r="T80" s="15">
        <f t="shared" si="8"/>
        <v>42613.730567129634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 s="13">
        <f t="shared" si="6"/>
        <v>2579.15</v>
      </c>
      <c r="Q81" s="10" t="s">
        <v>8307</v>
      </c>
      <c r="R81" t="s">
        <v>8309</v>
      </c>
      <c r="S81" s="15">
        <f t="shared" si="7"/>
        <v>41724.776539351849</v>
      </c>
      <c r="T81" s="15">
        <f t="shared" si="8"/>
        <v>41753.776539351849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 s="13">
        <f t="shared" si="6"/>
        <v>2215.88</v>
      </c>
      <c r="Q82" s="10" t="s">
        <v>8307</v>
      </c>
      <c r="R82" t="s">
        <v>8309</v>
      </c>
      <c r="S82" s="15">
        <f t="shared" si="7"/>
        <v>41583.083981481483</v>
      </c>
      <c r="T82" s="15">
        <f t="shared" si="8"/>
        <v>41617.083981481483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 s="13">
        <f t="shared" si="6"/>
        <v>3604.96</v>
      </c>
      <c r="Q83" s="10" t="s">
        <v>8307</v>
      </c>
      <c r="R83" t="s">
        <v>8309</v>
      </c>
      <c r="S83" s="15">
        <f t="shared" si="7"/>
        <v>41100.158877314818</v>
      </c>
      <c r="T83" s="15">
        <f t="shared" si="8"/>
        <v>41103.126388888886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 s="13">
        <f t="shared" si="6"/>
        <v>1008.24</v>
      </c>
      <c r="Q84" s="10" t="s">
        <v>8307</v>
      </c>
      <c r="R84" t="s">
        <v>8309</v>
      </c>
      <c r="S84" s="15">
        <f t="shared" si="7"/>
        <v>40795.820150462961</v>
      </c>
      <c r="T84" s="15">
        <f t="shared" si="8"/>
        <v>40824.820150462961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 s="13">
        <f t="shared" si="6"/>
        <v>7730</v>
      </c>
      <c r="Q85" s="10" t="s">
        <v>8307</v>
      </c>
      <c r="R85" t="s">
        <v>8309</v>
      </c>
      <c r="S85" s="15">
        <f t="shared" si="7"/>
        <v>42042.615613425922</v>
      </c>
      <c r="T85" s="15">
        <f t="shared" si="8"/>
        <v>42056.479166666672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 s="13">
        <f t="shared" si="6"/>
        <v>14290.86</v>
      </c>
      <c r="Q86" s="10" t="s">
        <v>8307</v>
      </c>
      <c r="R86" t="s">
        <v>8309</v>
      </c>
      <c r="S86" s="15">
        <f t="shared" si="7"/>
        <v>40648.757939814815</v>
      </c>
      <c r="T86" s="15">
        <f t="shared" si="8"/>
        <v>40677.757939814815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 s="13">
        <f t="shared" si="6"/>
        <v>4712.07</v>
      </c>
      <c r="Q87" s="10" t="s">
        <v>8307</v>
      </c>
      <c r="R87" t="s">
        <v>8309</v>
      </c>
      <c r="S87" s="15">
        <f t="shared" si="7"/>
        <v>40779.125428240739</v>
      </c>
      <c r="T87" s="15">
        <f t="shared" si="8"/>
        <v>40808.125428240739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 s="13">
        <f t="shared" si="6"/>
        <v>5721.94</v>
      </c>
      <c r="Q88" s="10" t="s">
        <v>8307</v>
      </c>
      <c r="R88" t="s">
        <v>8309</v>
      </c>
      <c r="S88" s="15">
        <f t="shared" si="7"/>
        <v>42291.556076388893</v>
      </c>
      <c r="T88" s="15">
        <f t="shared" si="8"/>
        <v>42364.59774305555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 s="13">
        <f t="shared" si="6"/>
        <v>3849.96</v>
      </c>
      <c r="Q89" s="10" t="s">
        <v>8307</v>
      </c>
      <c r="R89" t="s">
        <v>8309</v>
      </c>
      <c r="S89" s="15">
        <f t="shared" si="7"/>
        <v>40322.53938657407</v>
      </c>
      <c r="T89" s="15">
        <f t="shared" si="8"/>
        <v>40331.070138888892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 s="13">
        <f t="shared" si="6"/>
        <v>1600.27</v>
      </c>
      <c r="Q90" s="10" t="s">
        <v>8307</v>
      </c>
      <c r="R90" t="s">
        <v>8309</v>
      </c>
      <c r="S90" s="15">
        <f t="shared" si="7"/>
        <v>41786.65892361111</v>
      </c>
      <c r="T90" s="15">
        <f t="shared" si="8"/>
        <v>41811.65892361111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 s="13">
        <f t="shared" si="6"/>
        <v>1667.39</v>
      </c>
      <c r="Q91" s="10" t="s">
        <v>8307</v>
      </c>
      <c r="R91" t="s">
        <v>8309</v>
      </c>
      <c r="S91" s="15">
        <f t="shared" si="7"/>
        <v>41402.752222222225</v>
      </c>
      <c r="T91" s="15">
        <f t="shared" si="8"/>
        <v>41426.752222222225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 s="13">
        <f t="shared" si="6"/>
        <v>5803.03</v>
      </c>
      <c r="Q92" s="10" t="s">
        <v>8307</v>
      </c>
      <c r="R92" t="s">
        <v>8309</v>
      </c>
      <c r="S92" s="15">
        <f t="shared" si="7"/>
        <v>40706.297442129631</v>
      </c>
      <c r="T92" s="15">
        <f t="shared" si="8"/>
        <v>40735.297442129631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 s="13">
        <f t="shared" si="6"/>
        <v>2007.4</v>
      </c>
      <c r="Q93" s="10" t="s">
        <v>8307</v>
      </c>
      <c r="R93" t="s">
        <v>8309</v>
      </c>
      <c r="S93" s="15">
        <f t="shared" si="7"/>
        <v>40619.402361111112</v>
      </c>
      <c r="T93" s="15">
        <f t="shared" si="8"/>
        <v>40679.402361111112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 s="13">
        <f t="shared" si="6"/>
        <v>2143.12</v>
      </c>
      <c r="Q94" s="10" t="s">
        <v>8307</v>
      </c>
      <c r="R94" t="s">
        <v>8309</v>
      </c>
      <c r="S94" s="15">
        <f t="shared" si="7"/>
        <v>42721.198877314819</v>
      </c>
      <c r="T94" s="15">
        <f t="shared" si="8"/>
        <v>42766.333333333328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 s="13">
        <f t="shared" si="6"/>
        <v>5766.13</v>
      </c>
      <c r="Q95" s="10" t="s">
        <v>8307</v>
      </c>
      <c r="R95" t="s">
        <v>8309</v>
      </c>
      <c r="S95" s="15">
        <f t="shared" si="7"/>
        <v>41065.858067129629</v>
      </c>
      <c r="T95" s="15">
        <f t="shared" si="8"/>
        <v>41092.875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 s="13">
        <f t="shared" si="6"/>
        <v>7177.75</v>
      </c>
      <c r="Q96" s="10" t="s">
        <v>8307</v>
      </c>
      <c r="R96" t="s">
        <v>8309</v>
      </c>
      <c r="S96" s="15">
        <f t="shared" si="7"/>
        <v>41716.717847222222</v>
      </c>
      <c r="T96" s="15">
        <f t="shared" si="8"/>
        <v>41735.717847222222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 s="13">
        <f t="shared" si="6"/>
        <v>4056.76</v>
      </c>
      <c r="Q97" s="10" t="s">
        <v>8307</v>
      </c>
      <c r="R97" t="s">
        <v>8309</v>
      </c>
      <c r="S97" s="15">
        <f t="shared" si="7"/>
        <v>40935.005104166667</v>
      </c>
      <c r="T97" s="15">
        <f t="shared" si="8"/>
        <v>40964.005104166667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 s="13">
        <f t="shared" si="6"/>
        <v>2498.44</v>
      </c>
      <c r="Q98" s="10" t="s">
        <v>8307</v>
      </c>
      <c r="R98" t="s">
        <v>8309</v>
      </c>
      <c r="S98" s="15">
        <f t="shared" si="7"/>
        <v>40324.662511574075</v>
      </c>
      <c r="T98" s="15">
        <f t="shared" si="8"/>
        <v>40390.125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 s="13">
        <f t="shared" si="6"/>
        <v>10316.5</v>
      </c>
      <c r="Q99" s="10" t="s">
        <v>8307</v>
      </c>
      <c r="R99" t="s">
        <v>8309</v>
      </c>
      <c r="S99" s="15">
        <f t="shared" si="7"/>
        <v>40706.135208333333</v>
      </c>
      <c r="T99" s="15">
        <f t="shared" si="8"/>
        <v>40735.135208333333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 s="13">
        <f t="shared" si="6"/>
        <v>1355.27</v>
      </c>
      <c r="Q100" s="10" t="s">
        <v>8307</v>
      </c>
      <c r="R100" t="s">
        <v>8309</v>
      </c>
      <c r="S100" s="15">
        <f t="shared" si="7"/>
        <v>41214.79483796296</v>
      </c>
      <c r="T100" s="15">
        <f t="shared" si="8"/>
        <v>41249.979166666664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 s="13">
        <f t="shared" si="6"/>
        <v>2053.08</v>
      </c>
      <c r="Q101" s="10" t="s">
        <v>8307</v>
      </c>
      <c r="R101" t="s">
        <v>8309</v>
      </c>
      <c r="S101" s="15">
        <f t="shared" si="7"/>
        <v>41631.902766203704</v>
      </c>
      <c r="T101" s="15">
        <f t="shared" si="8"/>
        <v>41660.902766203704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 s="13">
        <f t="shared" si="6"/>
        <v>3064.85</v>
      </c>
      <c r="Q102" s="10" t="s">
        <v>8307</v>
      </c>
      <c r="R102" t="s">
        <v>8309</v>
      </c>
      <c r="S102" s="15">
        <f t="shared" si="7"/>
        <v>41197.753310185188</v>
      </c>
      <c r="T102" s="15">
        <f t="shared" si="8"/>
        <v>41216.794976851852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 s="13">
        <f t="shared" si="6"/>
        <v>2266.7199999999998</v>
      </c>
      <c r="Q103" s="10" t="s">
        <v>8307</v>
      </c>
      <c r="R103" t="s">
        <v>8309</v>
      </c>
      <c r="S103" s="15">
        <f t="shared" si="7"/>
        <v>41274.776736111111</v>
      </c>
      <c r="T103" s="15">
        <f t="shared" si="8"/>
        <v>41297.776736111111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 s="13">
        <f t="shared" si="6"/>
        <v>1218.05</v>
      </c>
      <c r="Q104" s="10" t="s">
        <v>8307</v>
      </c>
      <c r="R104" t="s">
        <v>8309</v>
      </c>
      <c r="S104" s="15">
        <f t="shared" si="7"/>
        <v>40505.131168981483</v>
      </c>
      <c r="T104" s="15">
        <f t="shared" si="8"/>
        <v>40534.131168981483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 s="13">
        <f t="shared" si="6"/>
        <v>1585.93</v>
      </c>
      <c r="Q105" s="10" t="s">
        <v>8307</v>
      </c>
      <c r="R105" t="s">
        <v>8309</v>
      </c>
      <c r="S105" s="15">
        <f t="shared" si="7"/>
        <v>41682.805902777778</v>
      </c>
      <c r="T105" s="15">
        <f t="shared" si="8"/>
        <v>41704.805902777778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 s="13">
        <f t="shared" si="6"/>
        <v>7694.98</v>
      </c>
      <c r="Q106" s="10" t="s">
        <v>8307</v>
      </c>
      <c r="R106" t="s">
        <v>8309</v>
      </c>
      <c r="S106" s="15">
        <f t="shared" si="7"/>
        <v>40612.695208333331</v>
      </c>
      <c r="T106" s="15">
        <f t="shared" si="8"/>
        <v>40635.041666666664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 s="13">
        <f t="shared" si="6"/>
        <v>1278.77</v>
      </c>
      <c r="Q107" s="10" t="s">
        <v>8307</v>
      </c>
      <c r="R107" t="s">
        <v>8309</v>
      </c>
      <c r="S107" s="15">
        <f t="shared" si="7"/>
        <v>42485.724768518514</v>
      </c>
      <c r="T107" s="15">
        <f t="shared" si="8"/>
        <v>42503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 s="13">
        <f t="shared" si="6"/>
        <v>2819.64</v>
      </c>
      <c r="Q108" s="10" t="s">
        <v>8307</v>
      </c>
      <c r="R108" t="s">
        <v>8309</v>
      </c>
      <c r="S108" s="15">
        <f t="shared" si="7"/>
        <v>40987.776631944449</v>
      </c>
      <c r="T108" s="15">
        <f t="shared" si="8"/>
        <v>41000.776631944449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 s="13">
        <f t="shared" si="6"/>
        <v>1102.97</v>
      </c>
      <c r="Q109" s="10" t="s">
        <v>8307</v>
      </c>
      <c r="R109" t="s">
        <v>8309</v>
      </c>
      <c r="S109" s="15">
        <f t="shared" si="7"/>
        <v>40635.982488425929</v>
      </c>
      <c r="T109" s="15">
        <f t="shared" si="8"/>
        <v>40656.982488425929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 s="13">
        <f t="shared" si="6"/>
        <v>1618.02</v>
      </c>
      <c r="Q110" s="10" t="s">
        <v>8307</v>
      </c>
      <c r="R110" t="s">
        <v>8309</v>
      </c>
      <c r="S110" s="15">
        <f t="shared" si="7"/>
        <v>41365.613078703704</v>
      </c>
      <c r="T110" s="15">
        <f t="shared" si="8"/>
        <v>41424.613078703704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 s="13">
        <f t="shared" si="6"/>
        <v>1597.86</v>
      </c>
      <c r="Q111" s="10" t="s">
        <v>8307</v>
      </c>
      <c r="R111" t="s">
        <v>8309</v>
      </c>
      <c r="S111" s="15">
        <f t="shared" si="7"/>
        <v>40570.025810185187</v>
      </c>
      <c r="T111" s="15">
        <f t="shared" si="8"/>
        <v>40599.025810185187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 s="13">
        <f t="shared" si="6"/>
        <v>2885.75</v>
      </c>
      <c r="Q112" s="10" t="s">
        <v>8307</v>
      </c>
      <c r="R112" t="s">
        <v>8309</v>
      </c>
      <c r="S112" s="15">
        <f t="shared" si="7"/>
        <v>41557.949687500004</v>
      </c>
      <c r="T112" s="15">
        <f t="shared" si="8"/>
        <v>41591.249305555553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 s="13">
        <f t="shared" si="6"/>
        <v>1398.75</v>
      </c>
      <c r="Q113" s="10" t="s">
        <v>8307</v>
      </c>
      <c r="R113" t="s">
        <v>8309</v>
      </c>
      <c r="S113" s="15">
        <f t="shared" si="7"/>
        <v>42125.333182870367</v>
      </c>
      <c r="T113" s="15">
        <f t="shared" si="8"/>
        <v>42154.333182870367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 s="13">
        <f t="shared" si="6"/>
        <v>913.9</v>
      </c>
      <c r="Q114" s="10" t="s">
        <v>8307</v>
      </c>
      <c r="R114" t="s">
        <v>8309</v>
      </c>
      <c r="S114" s="15">
        <f t="shared" si="7"/>
        <v>41718.043032407404</v>
      </c>
      <c r="T114" s="15">
        <f t="shared" si="8"/>
        <v>41741.083333333336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 s="13">
        <f t="shared" si="6"/>
        <v>946.39</v>
      </c>
      <c r="Q115" s="10" t="s">
        <v>8307</v>
      </c>
      <c r="R115" t="s">
        <v>8309</v>
      </c>
      <c r="S115" s="15">
        <f t="shared" si="7"/>
        <v>40753.758425925924</v>
      </c>
      <c r="T115" s="15">
        <f t="shared" si="8"/>
        <v>40760.625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 s="13">
        <f t="shared" si="6"/>
        <v>2101.4899999999998</v>
      </c>
      <c r="Q116" s="10" t="s">
        <v>8307</v>
      </c>
      <c r="R116" t="s">
        <v>8309</v>
      </c>
      <c r="S116" s="15">
        <f t="shared" si="7"/>
        <v>40861.27416666667</v>
      </c>
      <c r="T116" s="15">
        <f t="shared" si="8"/>
        <v>40920.27416666667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 s="13">
        <f t="shared" si="6"/>
        <v>3262.32</v>
      </c>
      <c r="Q117" s="10" t="s">
        <v>8307</v>
      </c>
      <c r="R117" t="s">
        <v>8309</v>
      </c>
      <c r="S117" s="15">
        <f t="shared" si="7"/>
        <v>40918.738935185182</v>
      </c>
      <c r="T117" s="15">
        <f t="shared" si="8"/>
        <v>40942.738935185182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 s="13">
        <f t="shared" si="6"/>
        <v>1258.74</v>
      </c>
      <c r="Q118" s="10" t="s">
        <v>8307</v>
      </c>
      <c r="R118" t="s">
        <v>8309</v>
      </c>
      <c r="S118" s="15">
        <f t="shared" si="7"/>
        <v>40595.497164351851</v>
      </c>
      <c r="T118" s="15">
        <f t="shared" si="8"/>
        <v>40640.455497685187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 s="13">
        <f t="shared" si="6"/>
        <v>2572.79</v>
      </c>
      <c r="Q119" s="10" t="s">
        <v>8307</v>
      </c>
      <c r="R119" t="s">
        <v>8309</v>
      </c>
      <c r="S119" s="15">
        <f t="shared" si="7"/>
        <v>40248.834999999999</v>
      </c>
      <c r="T119" s="15">
        <f t="shared" si="8"/>
        <v>40337.791666666664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 s="13">
        <f t="shared" si="6"/>
        <v>1739.9</v>
      </c>
      <c r="Q120" s="10" t="s">
        <v>8307</v>
      </c>
      <c r="R120" t="s">
        <v>8309</v>
      </c>
      <c r="S120" s="15">
        <f t="shared" si="7"/>
        <v>40723.053657407407</v>
      </c>
      <c r="T120" s="15">
        <f t="shared" si="8"/>
        <v>40752.053657407407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 s="13">
        <f t="shared" si="6"/>
        <v>1798.77</v>
      </c>
      <c r="Q121" s="10" t="s">
        <v>8307</v>
      </c>
      <c r="R121" t="s">
        <v>8309</v>
      </c>
      <c r="S121" s="15">
        <f t="shared" si="7"/>
        <v>40739.069282407407</v>
      </c>
      <c r="T121" s="15">
        <f t="shared" si="8"/>
        <v>40767.958333333336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 s="13">
        <f t="shared" si="6"/>
        <v>66458.23</v>
      </c>
      <c r="Q122" s="10" t="s">
        <v>8307</v>
      </c>
      <c r="R122" t="s">
        <v>8310</v>
      </c>
      <c r="S122" s="15">
        <f t="shared" si="7"/>
        <v>42616.049849537041</v>
      </c>
      <c r="T122" s="15">
        <f t="shared" si="8"/>
        <v>42645.049849537041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 s="13">
        <f t="shared" si="6"/>
        <v>65924.38</v>
      </c>
      <c r="Q123" s="10" t="s">
        <v>8307</v>
      </c>
      <c r="R123" t="s">
        <v>8310</v>
      </c>
      <c r="S123" s="15">
        <f t="shared" si="7"/>
        <v>42096.704976851848</v>
      </c>
      <c r="T123" s="15">
        <f t="shared" si="8"/>
        <v>42111.427777777775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3">
        <f t="shared" si="6"/>
        <v>0</v>
      </c>
      <c r="Q124" s="10" t="s">
        <v>8307</v>
      </c>
      <c r="R124" t="s">
        <v>8310</v>
      </c>
      <c r="S124" s="15">
        <f t="shared" si="7"/>
        <v>42593.431793981479</v>
      </c>
      <c r="T124" s="15">
        <f t="shared" si="8"/>
        <v>42652.431793981479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 s="13">
        <f t="shared" si="6"/>
        <v>10829</v>
      </c>
      <c r="Q125" s="10" t="s">
        <v>8307</v>
      </c>
      <c r="R125" t="s">
        <v>8310</v>
      </c>
      <c r="S125" s="15">
        <f t="shared" si="7"/>
        <v>41904.781990740739</v>
      </c>
      <c r="T125" s="15">
        <f t="shared" si="8"/>
        <v>41939.916666666664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 s="13">
        <f t="shared" si="6"/>
        <v>0</v>
      </c>
      <c r="Q126" s="10" t="s">
        <v>8307</v>
      </c>
      <c r="R126" t="s">
        <v>8310</v>
      </c>
      <c r="S126" s="15">
        <f t="shared" si="7"/>
        <v>42114.928726851853</v>
      </c>
      <c r="T126" s="15">
        <f t="shared" si="8"/>
        <v>42138.928726851853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 s="13">
        <f t="shared" si="6"/>
        <v>10587.83</v>
      </c>
      <c r="Q127" s="10" t="s">
        <v>8307</v>
      </c>
      <c r="R127" t="s">
        <v>8310</v>
      </c>
      <c r="S127" s="15">
        <f t="shared" si="7"/>
        <v>42709.993981481486</v>
      </c>
      <c r="T127" s="15">
        <f t="shared" si="8"/>
        <v>42768.993981481486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 s="13">
        <f t="shared" si="6"/>
        <v>4881.55</v>
      </c>
      <c r="Q128" s="10" t="s">
        <v>8307</v>
      </c>
      <c r="R128" t="s">
        <v>8310</v>
      </c>
      <c r="S128" s="15">
        <f t="shared" si="7"/>
        <v>42135.589548611111</v>
      </c>
      <c r="T128" s="15">
        <f t="shared" si="8"/>
        <v>42165.083333333328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 s="13">
        <f t="shared" si="6"/>
        <v>15112.53</v>
      </c>
      <c r="Q129" s="10" t="s">
        <v>8307</v>
      </c>
      <c r="R129" t="s">
        <v>8310</v>
      </c>
      <c r="S129" s="15">
        <f t="shared" si="7"/>
        <v>42067.62431712963</v>
      </c>
      <c r="T129" s="15">
        <f t="shared" si="8"/>
        <v>42096.582650462966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60</v>
      </c>
      <c r="P130" s="13">
        <f t="shared" si="6"/>
        <v>10030</v>
      </c>
      <c r="Q130" s="10" t="s">
        <v>8307</v>
      </c>
      <c r="R130" t="s">
        <v>8310</v>
      </c>
      <c r="S130" s="15">
        <f t="shared" si="7"/>
        <v>42628.22792824074</v>
      </c>
      <c r="T130" s="15">
        <f t="shared" si="8"/>
        <v>42662.22792824074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301</v>
      </c>
      <c r="P131" s="13">
        <f t="shared" ref="P131:P194" si="11">IFERROR(ROUND(E131/L131,2),0)</f>
        <v>0</v>
      </c>
      <c r="Q131" s="10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(((I131/60)/60)/24)+DATE(1970,1,)</f>
        <v>41941.937303240738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 s="13">
        <f t="shared" si="11"/>
        <v>0</v>
      </c>
      <c r="Q132" s="10" t="s">
        <v>8307</v>
      </c>
      <c r="R132" t="s">
        <v>8310</v>
      </c>
      <c r="S132" s="15">
        <f t="shared" si="12"/>
        <v>41778.915416666663</v>
      </c>
      <c r="T132" s="15">
        <f t="shared" si="13"/>
        <v>41805.844444444447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 s="13">
        <f t="shared" si="11"/>
        <v>0</v>
      </c>
      <c r="Q133" s="10" t="s">
        <v>8307</v>
      </c>
      <c r="R133" t="s">
        <v>8310</v>
      </c>
      <c r="S133" s="15">
        <f t="shared" si="12"/>
        <v>42541.837511574078</v>
      </c>
      <c r="T133" s="15">
        <f t="shared" si="13"/>
        <v>42556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 s="13">
        <f t="shared" si="11"/>
        <v>722.47</v>
      </c>
      <c r="Q134" s="10" t="s">
        <v>8307</v>
      </c>
      <c r="R134" t="s">
        <v>8310</v>
      </c>
      <c r="S134" s="15">
        <f t="shared" si="12"/>
        <v>41905.812581018516</v>
      </c>
      <c r="T134" s="15">
        <f t="shared" si="13"/>
        <v>41949.854247685187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 s="13">
        <f t="shared" si="11"/>
        <v>0</v>
      </c>
      <c r="Q135" s="10" t="s">
        <v>8307</v>
      </c>
      <c r="R135" t="s">
        <v>8310</v>
      </c>
      <c r="S135" s="15">
        <f t="shared" si="12"/>
        <v>42491.80768518518</v>
      </c>
      <c r="T135" s="15">
        <f t="shared" si="13"/>
        <v>42520.729861111111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 s="13">
        <f t="shared" si="11"/>
        <v>0</v>
      </c>
      <c r="Q136" s="10" t="s">
        <v>8307</v>
      </c>
      <c r="R136" t="s">
        <v>8310</v>
      </c>
      <c r="S136" s="15">
        <f t="shared" si="12"/>
        <v>42221.909930555557</v>
      </c>
      <c r="T136" s="15">
        <f t="shared" si="13"/>
        <v>42250.708333333328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 s="13">
        <f t="shared" si="11"/>
        <v>11468.4</v>
      </c>
      <c r="Q137" s="10" t="s">
        <v>8307</v>
      </c>
      <c r="R137" t="s">
        <v>8310</v>
      </c>
      <c r="S137" s="15">
        <f t="shared" si="12"/>
        <v>41788.381909722222</v>
      </c>
      <c r="T137" s="15">
        <f t="shared" si="13"/>
        <v>41820.791666666664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 s="13">
        <f t="shared" si="11"/>
        <v>0</v>
      </c>
      <c r="Q138" s="10" t="s">
        <v>8307</v>
      </c>
      <c r="R138" t="s">
        <v>8310</v>
      </c>
      <c r="S138" s="15">
        <f t="shared" si="12"/>
        <v>42096.410115740742</v>
      </c>
      <c r="T138" s="15">
        <f t="shared" si="13"/>
        <v>42139.427777777775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 s="13">
        <f t="shared" si="11"/>
        <v>0</v>
      </c>
      <c r="Q139" s="10" t="s">
        <v>8307</v>
      </c>
      <c r="R139" t="s">
        <v>8310</v>
      </c>
      <c r="S139" s="15">
        <f t="shared" si="12"/>
        <v>42239.573993055557</v>
      </c>
      <c r="T139" s="15">
        <f t="shared" si="13"/>
        <v>42288.573993055557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 s="13">
        <f t="shared" si="11"/>
        <v>975.69</v>
      </c>
      <c r="Q140" s="10" t="s">
        <v>8307</v>
      </c>
      <c r="R140" t="s">
        <v>8310</v>
      </c>
      <c r="S140" s="15">
        <f t="shared" si="12"/>
        <v>42186.257418981477</v>
      </c>
      <c r="T140" s="15">
        <f t="shared" si="13"/>
        <v>42216.207638888889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 s="13">
        <f t="shared" si="11"/>
        <v>56146</v>
      </c>
      <c r="Q141" s="10" t="s">
        <v>8307</v>
      </c>
      <c r="R141" t="s">
        <v>8310</v>
      </c>
      <c r="S141" s="15">
        <f t="shared" si="12"/>
        <v>42187.920972222222</v>
      </c>
      <c r="T141" s="15">
        <f t="shared" si="13"/>
        <v>42196.920972222222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 s="13">
        <f t="shared" si="11"/>
        <v>0</v>
      </c>
      <c r="Q142" s="10" t="s">
        <v>8307</v>
      </c>
      <c r="R142" t="s">
        <v>8310</v>
      </c>
      <c r="S142" s="15">
        <f t="shared" si="12"/>
        <v>42053.198287037041</v>
      </c>
      <c r="T142" s="15">
        <f t="shared" si="13"/>
        <v>42082.15662037037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 s="13">
        <f t="shared" si="11"/>
        <v>1972.25</v>
      </c>
      <c r="Q143" s="10" t="s">
        <v>8307</v>
      </c>
      <c r="R143" t="s">
        <v>8310</v>
      </c>
      <c r="S143" s="15">
        <f t="shared" si="12"/>
        <v>42110.153043981481</v>
      </c>
      <c r="T143" s="15">
        <f t="shared" si="13"/>
        <v>42154.153043981481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 s="13">
        <f t="shared" si="11"/>
        <v>55201.52</v>
      </c>
      <c r="Q144" s="10" t="s">
        <v>8307</v>
      </c>
      <c r="R144" t="s">
        <v>8310</v>
      </c>
      <c r="S144" s="15">
        <f t="shared" si="12"/>
        <v>41938.893263888887</v>
      </c>
      <c r="T144" s="15">
        <f t="shared" si="13"/>
        <v>41958.934930555552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 s="13">
        <f t="shared" si="11"/>
        <v>0</v>
      </c>
      <c r="Q145" s="10" t="s">
        <v>8307</v>
      </c>
      <c r="R145" t="s">
        <v>8310</v>
      </c>
      <c r="S145" s="15">
        <f t="shared" si="12"/>
        <v>42559.064143518524</v>
      </c>
      <c r="T145" s="15">
        <f t="shared" si="13"/>
        <v>42615.246527777781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 s="13">
        <f t="shared" si="11"/>
        <v>1453.27</v>
      </c>
      <c r="Q146" s="10" t="s">
        <v>8307</v>
      </c>
      <c r="R146" t="s">
        <v>8310</v>
      </c>
      <c r="S146" s="15">
        <f t="shared" si="12"/>
        <v>42047.762407407412</v>
      </c>
      <c r="T146" s="15">
        <f t="shared" si="13"/>
        <v>42106.72074074074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 s="13">
        <f t="shared" si="11"/>
        <v>5974.33</v>
      </c>
      <c r="Q147" s="10" t="s">
        <v>8307</v>
      </c>
      <c r="R147" t="s">
        <v>8310</v>
      </c>
      <c r="S147" s="15">
        <f t="shared" si="12"/>
        <v>42200.542268518519</v>
      </c>
      <c r="T147" s="15">
        <f t="shared" si="13"/>
        <v>42226.542268518519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 s="13">
        <f t="shared" si="11"/>
        <v>17912.330000000002</v>
      </c>
      <c r="Q148" s="10" t="s">
        <v>8307</v>
      </c>
      <c r="R148" t="s">
        <v>8310</v>
      </c>
      <c r="S148" s="15">
        <f t="shared" si="12"/>
        <v>42693.016180555554</v>
      </c>
      <c r="T148" s="15">
        <f t="shared" si="13"/>
        <v>42752.016180555554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 s="13">
        <f t="shared" si="11"/>
        <v>0</v>
      </c>
      <c r="Q149" s="10" t="s">
        <v>8307</v>
      </c>
      <c r="R149" t="s">
        <v>8310</v>
      </c>
      <c r="S149" s="15">
        <f t="shared" si="12"/>
        <v>41969.767824074079</v>
      </c>
      <c r="T149" s="15">
        <f t="shared" si="13"/>
        <v>42011.762499999997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 s="13">
        <f t="shared" si="11"/>
        <v>26578.5</v>
      </c>
      <c r="Q150" s="10" t="s">
        <v>8307</v>
      </c>
      <c r="R150" t="s">
        <v>8310</v>
      </c>
      <c r="S150" s="15">
        <f t="shared" si="12"/>
        <v>42397.281666666662</v>
      </c>
      <c r="T150" s="15">
        <f t="shared" si="13"/>
        <v>42426.281666666662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 s="13">
        <f t="shared" si="11"/>
        <v>8833.5499999999993</v>
      </c>
      <c r="Q151" s="10" t="s">
        <v>8307</v>
      </c>
      <c r="R151" t="s">
        <v>8310</v>
      </c>
      <c r="S151" s="15">
        <f t="shared" si="12"/>
        <v>41968.172106481477</v>
      </c>
      <c r="T151" s="15">
        <f t="shared" si="13"/>
        <v>41997.333333333328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 s="13">
        <f t="shared" si="11"/>
        <v>784.72</v>
      </c>
      <c r="Q152" s="10" t="s">
        <v>8307</v>
      </c>
      <c r="R152" t="s">
        <v>8310</v>
      </c>
      <c r="S152" s="15">
        <f t="shared" si="12"/>
        <v>42090.161828703705</v>
      </c>
      <c r="T152" s="15">
        <f t="shared" si="13"/>
        <v>42149.161828703705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 s="13">
        <f t="shared" si="11"/>
        <v>10439.6</v>
      </c>
      <c r="Q153" s="10" t="s">
        <v>8307</v>
      </c>
      <c r="R153" t="s">
        <v>8310</v>
      </c>
      <c r="S153" s="15">
        <f t="shared" si="12"/>
        <v>42113.550821759258</v>
      </c>
      <c r="T153" s="15">
        <f t="shared" si="13"/>
        <v>42172.550821759258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 s="13">
        <f t="shared" si="11"/>
        <v>25953</v>
      </c>
      <c r="Q154" s="10" t="s">
        <v>8307</v>
      </c>
      <c r="R154" t="s">
        <v>8310</v>
      </c>
      <c r="S154" s="15">
        <f t="shared" si="12"/>
        <v>41875.077546296299</v>
      </c>
      <c r="T154" s="15">
        <f t="shared" si="13"/>
        <v>41904.077546296299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 s="13">
        <f t="shared" si="11"/>
        <v>5160.53</v>
      </c>
      <c r="Q155" s="10" t="s">
        <v>8307</v>
      </c>
      <c r="R155" t="s">
        <v>8310</v>
      </c>
      <c r="S155" s="15">
        <f t="shared" si="12"/>
        <v>41933.586157407408</v>
      </c>
      <c r="T155" s="15">
        <f t="shared" si="13"/>
        <v>41974.627824074079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 s="13">
        <f t="shared" si="11"/>
        <v>17181.330000000002</v>
      </c>
      <c r="Q156" s="10" t="s">
        <v>8307</v>
      </c>
      <c r="R156" t="s">
        <v>8310</v>
      </c>
      <c r="S156" s="15">
        <f t="shared" si="12"/>
        <v>42115.547395833331</v>
      </c>
      <c r="T156" s="15">
        <f t="shared" si="13"/>
        <v>42157.547395833331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 s="13">
        <f t="shared" si="11"/>
        <v>12878.63</v>
      </c>
      <c r="Q157" s="10" t="s">
        <v>8307</v>
      </c>
      <c r="R157" t="s">
        <v>8310</v>
      </c>
      <c r="S157" s="15">
        <f t="shared" si="12"/>
        <v>42168.559432870374</v>
      </c>
      <c r="T157" s="15">
        <f t="shared" si="13"/>
        <v>42207.559432870374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 s="13">
        <f t="shared" si="11"/>
        <v>3412.27</v>
      </c>
      <c r="Q158" s="10" t="s">
        <v>8307</v>
      </c>
      <c r="R158" t="s">
        <v>8310</v>
      </c>
      <c r="S158" s="15">
        <f t="shared" si="12"/>
        <v>41794.124953703707</v>
      </c>
      <c r="T158" s="15">
        <f t="shared" si="13"/>
        <v>41853.124953703707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 s="13">
        <f t="shared" si="11"/>
        <v>25574.5</v>
      </c>
      <c r="Q159" s="10" t="s">
        <v>8307</v>
      </c>
      <c r="R159" t="s">
        <v>8310</v>
      </c>
      <c r="S159" s="15">
        <f t="shared" si="12"/>
        <v>42396.911712962959</v>
      </c>
      <c r="T159" s="15">
        <f t="shared" si="13"/>
        <v>42425.911712962959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 s="13">
        <f t="shared" si="11"/>
        <v>0</v>
      </c>
      <c r="Q160" s="10" t="s">
        <v>8307</v>
      </c>
      <c r="R160" t="s">
        <v>8310</v>
      </c>
      <c r="S160" s="15">
        <f t="shared" si="12"/>
        <v>41904.07671296296</v>
      </c>
      <c r="T160" s="15">
        <f t="shared" si="13"/>
        <v>41933.07671296296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 s="13">
        <f t="shared" si="11"/>
        <v>50803</v>
      </c>
      <c r="Q161" s="10" t="s">
        <v>8307</v>
      </c>
      <c r="R161" t="s">
        <v>8310</v>
      </c>
      <c r="S161" s="15">
        <f t="shared" si="12"/>
        <v>42514.434548611112</v>
      </c>
      <c r="T161" s="15">
        <f t="shared" si="13"/>
        <v>42553.434548611112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 s="13">
        <f t="shared" si="11"/>
        <v>0</v>
      </c>
      <c r="Q162" s="10" t="s">
        <v>8307</v>
      </c>
      <c r="R162" t="s">
        <v>8311</v>
      </c>
      <c r="S162" s="15">
        <f t="shared" si="12"/>
        <v>42171.913090277783</v>
      </c>
      <c r="T162" s="15">
        <f t="shared" si="13"/>
        <v>42230.913090277783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 s="13">
        <f t="shared" si="11"/>
        <v>50251.41</v>
      </c>
      <c r="Q163" s="10" t="s">
        <v>8307</v>
      </c>
      <c r="R163" t="s">
        <v>8311</v>
      </c>
      <c r="S163" s="15">
        <f t="shared" si="12"/>
        <v>41792.687442129631</v>
      </c>
      <c r="T163" s="15">
        <f t="shared" si="13"/>
        <v>41821.687442129631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 s="13">
        <f t="shared" si="11"/>
        <v>5009.1000000000004</v>
      </c>
      <c r="Q164" s="10" t="s">
        <v>8307</v>
      </c>
      <c r="R164" t="s">
        <v>8311</v>
      </c>
      <c r="S164" s="15">
        <f t="shared" si="12"/>
        <v>41835.126805555556</v>
      </c>
      <c r="T164" s="15">
        <f t="shared" si="13"/>
        <v>41866.987500000003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 s="13">
        <f t="shared" si="11"/>
        <v>0</v>
      </c>
      <c r="Q165" s="10" t="s">
        <v>8307</v>
      </c>
      <c r="R165" t="s">
        <v>8311</v>
      </c>
      <c r="S165" s="15">
        <f t="shared" si="12"/>
        <v>42243.961273148147</v>
      </c>
      <c r="T165" s="15">
        <f t="shared" si="13"/>
        <v>42277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 s="13">
        <f t="shared" si="11"/>
        <v>7115.86</v>
      </c>
      <c r="Q166" s="10" t="s">
        <v>8307</v>
      </c>
      <c r="R166" t="s">
        <v>8311</v>
      </c>
      <c r="S166" s="15">
        <f t="shared" si="12"/>
        <v>41841.762743055559</v>
      </c>
      <c r="T166" s="15">
        <f t="shared" si="13"/>
        <v>41900.762743055559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 s="13">
        <f t="shared" si="11"/>
        <v>0</v>
      </c>
      <c r="Q167" s="10" t="s">
        <v>8307</v>
      </c>
      <c r="R167" t="s">
        <v>8311</v>
      </c>
      <c r="S167" s="15">
        <f t="shared" si="12"/>
        <v>42351.658842592587</v>
      </c>
      <c r="T167" s="15">
        <f t="shared" si="13"/>
        <v>42380.658842592587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 s="13">
        <f t="shared" si="11"/>
        <v>49321</v>
      </c>
      <c r="Q168" s="10" t="s">
        <v>8307</v>
      </c>
      <c r="R168" t="s">
        <v>8311</v>
      </c>
      <c r="S168" s="15">
        <f t="shared" si="12"/>
        <v>42721.075949074075</v>
      </c>
      <c r="T168" s="15">
        <f t="shared" si="13"/>
        <v>42750.075949074075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 s="13">
        <f t="shared" si="11"/>
        <v>24550</v>
      </c>
      <c r="Q169" s="10" t="s">
        <v>8307</v>
      </c>
      <c r="R169" t="s">
        <v>8311</v>
      </c>
      <c r="S169" s="15">
        <f t="shared" si="12"/>
        <v>42160.927488425921</v>
      </c>
      <c r="T169" s="15">
        <f t="shared" si="13"/>
        <v>42219.927488425921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 s="13">
        <f t="shared" si="11"/>
        <v>16144.67</v>
      </c>
      <c r="Q170" s="10" t="s">
        <v>8307</v>
      </c>
      <c r="R170" t="s">
        <v>8311</v>
      </c>
      <c r="S170" s="15">
        <f t="shared" si="12"/>
        <v>42052.83530092593</v>
      </c>
      <c r="T170" s="15">
        <f t="shared" si="13"/>
        <v>42081.793634259258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 s="13">
        <f t="shared" si="11"/>
        <v>4797.8</v>
      </c>
      <c r="Q171" s="10" t="s">
        <v>8307</v>
      </c>
      <c r="R171" t="s">
        <v>8311</v>
      </c>
      <c r="S171" s="15">
        <f t="shared" si="12"/>
        <v>41900.505312499998</v>
      </c>
      <c r="T171" s="15">
        <f t="shared" si="13"/>
        <v>41929.505312499998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 s="13">
        <f t="shared" si="11"/>
        <v>4766.5</v>
      </c>
      <c r="Q172" s="10" t="s">
        <v>8307</v>
      </c>
      <c r="R172" t="s">
        <v>8311</v>
      </c>
      <c r="S172" s="15">
        <f t="shared" si="12"/>
        <v>42216.977812500001</v>
      </c>
      <c r="T172" s="15">
        <f t="shared" si="13"/>
        <v>42245.227777777778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 s="13">
        <f t="shared" si="11"/>
        <v>47327</v>
      </c>
      <c r="Q173" s="10" t="s">
        <v>8307</v>
      </c>
      <c r="R173" t="s">
        <v>8311</v>
      </c>
      <c r="S173" s="15">
        <f t="shared" si="12"/>
        <v>42534.180717592593</v>
      </c>
      <c r="T173" s="15">
        <f t="shared" si="13"/>
        <v>42593.180717592593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 s="13">
        <f t="shared" si="11"/>
        <v>0</v>
      </c>
      <c r="Q174" s="10" t="s">
        <v>8307</v>
      </c>
      <c r="R174" t="s">
        <v>8311</v>
      </c>
      <c r="S174" s="15">
        <f t="shared" si="12"/>
        <v>42047.394942129627</v>
      </c>
      <c r="T174" s="15">
        <f t="shared" si="13"/>
        <v>42081.353275462956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 s="13">
        <f t="shared" si="11"/>
        <v>0</v>
      </c>
      <c r="Q175" s="10" t="s">
        <v>8307</v>
      </c>
      <c r="R175" t="s">
        <v>8311</v>
      </c>
      <c r="S175" s="15">
        <f t="shared" si="12"/>
        <v>42033.573009259257</v>
      </c>
      <c r="T175" s="15">
        <f t="shared" si="13"/>
        <v>42062.573009259257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 s="13">
        <f t="shared" si="11"/>
        <v>0</v>
      </c>
      <c r="Q176" s="10" t="s">
        <v>8307</v>
      </c>
      <c r="R176" t="s">
        <v>8311</v>
      </c>
      <c r="S176" s="15">
        <f t="shared" si="12"/>
        <v>42072.758981481486</v>
      </c>
      <c r="T176" s="15">
        <f t="shared" si="13"/>
        <v>42131.758981481486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 s="13">
        <f t="shared" si="11"/>
        <v>1773.1</v>
      </c>
      <c r="Q177" s="10" t="s">
        <v>8307</v>
      </c>
      <c r="R177" t="s">
        <v>8311</v>
      </c>
      <c r="S177" s="15">
        <f t="shared" si="12"/>
        <v>41855.777905092589</v>
      </c>
      <c r="T177" s="15">
        <f t="shared" si="13"/>
        <v>41879.777905092589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 s="13">
        <f t="shared" si="11"/>
        <v>0</v>
      </c>
      <c r="Q178" s="10" t="s">
        <v>8307</v>
      </c>
      <c r="R178" t="s">
        <v>8311</v>
      </c>
      <c r="S178" s="15">
        <f t="shared" si="12"/>
        <v>42191.824062500003</v>
      </c>
      <c r="T178" s="15">
        <f t="shared" si="13"/>
        <v>42220.824062500003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 s="13">
        <f t="shared" si="11"/>
        <v>6568.43</v>
      </c>
      <c r="Q179" s="10" t="s">
        <v>8307</v>
      </c>
      <c r="R179" t="s">
        <v>8311</v>
      </c>
      <c r="S179" s="15">
        <f t="shared" si="12"/>
        <v>42070.047754629632</v>
      </c>
      <c r="T179" s="15">
        <f t="shared" si="13"/>
        <v>42086.00608796296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 s="13">
        <f t="shared" si="11"/>
        <v>0</v>
      </c>
      <c r="Q180" s="10" t="s">
        <v>8307</v>
      </c>
      <c r="R180" t="s">
        <v>8311</v>
      </c>
      <c r="S180" s="15">
        <f t="shared" si="12"/>
        <v>42304.955381944441</v>
      </c>
      <c r="T180" s="15">
        <f t="shared" si="13"/>
        <v>42333.997048611112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 s="13">
        <f t="shared" si="11"/>
        <v>22563</v>
      </c>
      <c r="Q181" s="10" t="s">
        <v>8307</v>
      </c>
      <c r="R181" t="s">
        <v>8311</v>
      </c>
      <c r="S181" s="15">
        <f t="shared" si="12"/>
        <v>42403.080497685187</v>
      </c>
      <c r="T181" s="15">
        <f t="shared" si="13"/>
        <v>42432.080497685187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 s="13">
        <f t="shared" si="11"/>
        <v>3464.69</v>
      </c>
      <c r="Q182" s="10" t="s">
        <v>8307</v>
      </c>
      <c r="R182" t="s">
        <v>8311</v>
      </c>
      <c r="S182" s="15">
        <f t="shared" si="12"/>
        <v>42067.991238425922</v>
      </c>
      <c r="T182" s="15">
        <f t="shared" si="13"/>
        <v>42106.791666666672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 s="13">
        <f t="shared" si="11"/>
        <v>11167.25</v>
      </c>
      <c r="Q183" s="10" t="s">
        <v>8307</v>
      </c>
      <c r="R183" t="s">
        <v>8311</v>
      </c>
      <c r="S183" s="15">
        <f t="shared" si="12"/>
        <v>42147.741840277777</v>
      </c>
      <c r="T183" s="15">
        <f t="shared" si="13"/>
        <v>42176.741840277777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 s="13">
        <f t="shared" si="11"/>
        <v>0</v>
      </c>
      <c r="Q184" s="10" t="s">
        <v>8307</v>
      </c>
      <c r="R184" t="s">
        <v>8311</v>
      </c>
      <c r="S184" s="15">
        <f t="shared" si="12"/>
        <v>42712.011944444443</v>
      </c>
      <c r="T184" s="15">
        <f t="shared" si="13"/>
        <v>42741.011944444443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 s="13">
        <f t="shared" si="11"/>
        <v>3699</v>
      </c>
      <c r="Q185" s="10" t="s">
        <v>8307</v>
      </c>
      <c r="R185" t="s">
        <v>8311</v>
      </c>
      <c r="S185" s="15">
        <f t="shared" si="12"/>
        <v>41939.810300925928</v>
      </c>
      <c r="T185" s="15">
        <f t="shared" si="13"/>
        <v>41968.851967592593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 s="13">
        <f t="shared" si="11"/>
        <v>21879</v>
      </c>
      <c r="Q186" s="10" t="s">
        <v>8307</v>
      </c>
      <c r="R186" t="s">
        <v>8311</v>
      </c>
      <c r="S186" s="15">
        <f t="shared" si="12"/>
        <v>41825.791226851856</v>
      </c>
      <c r="T186" s="15">
        <f t="shared" si="13"/>
        <v>41882.165972222225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 s="13">
        <f t="shared" si="11"/>
        <v>4329.6000000000004</v>
      </c>
      <c r="Q187" s="10" t="s">
        <v>8307</v>
      </c>
      <c r="R187" t="s">
        <v>8311</v>
      </c>
      <c r="S187" s="15">
        <f t="shared" si="12"/>
        <v>42570.91133101852</v>
      </c>
      <c r="T187" s="15">
        <f t="shared" si="13"/>
        <v>42599.91133101852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 s="13">
        <f t="shared" si="11"/>
        <v>0</v>
      </c>
      <c r="Q188" s="10" t="s">
        <v>8307</v>
      </c>
      <c r="R188" t="s">
        <v>8311</v>
      </c>
      <c r="S188" s="15">
        <f t="shared" si="12"/>
        <v>42767.812893518523</v>
      </c>
      <c r="T188" s="15">
        <f t="shared" si="13"/>
        <v>42796.833333333328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 s="13">
        <f t="shared" si="11"/>
        <v>8603</v>
      </c>
      <c r="Q189" s="10" t="s">
        <v>8307</v>
      </c>
      <c r="R189" t="s">
        <v>8311</v>
      </c>
      <c r="S189" s="15">
        <f t="shared" si="12"/>
        <v>42182.234456018516</v>
      </c>
      <c r="T189" s="15">
        <f t="shared" si="13"/>
        <v>42205.290972222225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 s="13">
        <f t="shared" si="11"/>
        <v>0</v>
      </c>
      <c r="Q190" s="10" t="s">
        <v>8307</v>
      </c>
      <c r="R190" t="s">
        <v>8311</v>
      </c>
      <c r="S190" s="15">
        <f t="shared" si="12"/>
        <v>41857.18304398148</v>
      </c>
      <c r="T190" s="15">
        <f t="shared" si="13"/>
        <v>41886.18304398148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 s="13">
        <f t="shared" si="11"/>
        <v>8462.2000000000007</v>
      </c>
      <c r="Q191" s="10" t="s">
        <v>8307</v>
      </c>
      <c r="R191" t="s">
        <v>8311</v>
      </c>
      <c r="S191" s="15">
        <f t="shared" si="12"/>
        <v>42556.690706018519</v>
      </c>
      <c r="T191" s="15">
        <f t="shared" si="13"/>
        <v>42615.690706018519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 s="13">
        <f t="shared" si="11"/>
        <v>42086.42</v>
      </c>
      <c r="Q192" s="10" t="s">
        <v>8307</v>
      </c>
      <c r="R192" t="s">
        <v>8311</v>
      </c>
      <c r="S192" s="15">
        <f t="shared" si="12"/>
        <v>42527.650995370372</v>
      </c>
      <c r="T192" s="15">
        <f t="shared" si="13"/>
        <v>42536.650995370372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 s="13">
        <f t="shared" si="11"/>
        <v>13983.33</v>
      </c>
      <c r="Q193" s="10" t="s">
        <v>8307</v>
      </c>
      <c r="R193" t="s">
        <v>8311</v>
      </c>
      <c r="S193" s="15">
        <f t="shared" si="12"/>
        <v>42239.441412037035</v>
      </c>
      <c r="T193" s="15">
        <f t="shared" si="13"/>
        <v>42278.441412037035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4</v>
      </c>
      <c r="P194" s="13">
        <f t="shared" si="11"/>
        <v>13950.15</v>
      </c>
      <c r="Q194" s="10" t="s">
        <v>8307</v>
      </c>
      <c r="R194" t="s">
        <v>8311</v>
      </c>
      <c r="S194" s="15">
        <f t="shared" si="12"/>
        <v>41899.792037037041</v>
      </c>
      <c r="T194" s="15">
        <f t="shared" si="13"/>
        <v>41928.792037037041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4150</v>
      </c>
      <c r="P195" s="13">
        <f t="shared" ref="P195:P258" si="16">IFERROR(ROUND(E195/L195,2),0)</f>
        <v>0</v>
      </c>
      <c r="Q195" s="10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(((I195/60)/60)/24)+DATE(1970,1,)</f>
        <v>41970.976458333331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 s="13">
        <f t="shared" si="16"/>
        <v>13666.67</v>
      </c>
      <c r="Q196" s="10" t="s">
        <v>8307</v>
      </c>
      <c r="R196" t="s">
        <v>8311</v>
      </c>
      <c r="S196" s="15">
        <f t="shared" si="17"/>
        <v>42375.996886574074</v>
      </c>
      <c r="T196" s="15">
        <f t="shared" si="18"/>
        <v>42434.996886574074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 s="13">
        <f t="shared" si="16"/>
        <v>0</v>
      </c>
      <c r="Q197" s="10" t="s">
        <v>8307</v>
      </c>
      <c r="R197" t="s">
        <v>8311</v>
      </c>
      <c r="S197" s="15">
        <f t="shared" si="17"/>
        <v>42135.67050925926</v>
      </c>
      <c r="T197" s="15">
        <f t="shared" si="18"/>
        <v>42194.67050925926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 s="13">
        <f t="shared" si="16"/>
        <v>2141.58</v>
      </c>
      <c r="Q198" s="10" t="s">
        <v>8307</v>
      </c>
      <c r="R198" t="s">
        <v>8311</v>
      </c>
      <c r="S198" s="15">
        <f t="shared" si="17"/>
        <v>42259.542800925927</v>
      </c>
      <c r="T198" s="15">
        <f t="shared" si="18"/>
        <v>42286.875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 s="13">
        <f t="shared" si="16"/>
        <v>5074.25</v>
      </c>
      <c r="Q199" s="10" t="s">
        <v>8307</v>
      </c>
      <c r="R199" t="s">
        <v>8311</v>
      </c>
      <c r="S199" s="15">
        <f t="shared" si="17"/>
        <v>42741.848379629635</v>
      </c>
      <c r="T199" s="15">
        <f t="shared" si="18"/>
        <v>42782.875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 s="13">
        <f t="shared" si="16"/>
        <v>6750.5</v>
      </c>
      <c r="Q200" s="10" t="s">
        <v>8307</v>
      </c>
      <c r="R200" t="s">
        <v>8311</v>
      </c>
      <c r="S200" s="15">
        <f t="shared" si="17"/>
        <v>41887.383356481485</v>
      </c>
      <c r="T200" s="15">
        <f t="shared" si="18"/>
        <v>41916.383356481485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 s="13">
        <f t="shared" si="16"/>
        <v>0</v>
      </c>
      <c r="Q201" s="10" t="s">
        <v>8307</v>
      </c>
      <c r="R201" t="s">
        <v>8311</v>
      </c>
      <c r="S201" s="15">
        <f t="shared" si="17"/>
        <v>42584.123865740738</v>
      </c>
      <c r="T201" s="15">
        <f t="shared" si="18"/>
        <v>42613.123865740738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 s="13">
        <f t="shared" si="16"/>
        <v>2242.06</v>
      </c>
      <c r="Q202" s="10" t="s">
        <v>8307</v>
      </c>
      <c r="R202" t="s">
        <v>8311</v>
      </c>
      <c r="S202" s="15">
        <f t="shared" si="17"/>
        <v>41867.083368055559</v>
      </c>
      <c r="T202" s="15">
        <f t="shared" si="18"/>
        <v>41896.083368055559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 s="13">
        <f t="shared" si="16"/>
        <v>5754.29</v>
      </c>
      <c r="Q203" s="10" t="s">
        <v>8307</v>
      </c>
      <c r="R203" t="s">
        <v>8311</v>
      </c>
      <c r="S203" s="15">
        <f t="shared" si="17"/>
        <v>42023.818622685183</v>
      </c>
      <c r="T203" s="15">
        <f t="shared" si="18"/>
        <v>42042.818622685183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 s="13">
        <f t="shared" si="16"/>
        <v>0</v>
      </c>
      <c r="Q204" s="10" t="s">
        <v>8307</v>
      </c>
      <c r="R204" t="s">
        <v>8311</v>
      </c>
      <c r="S204" s="15">
        <f t="shared" si="17"/>
        <v>42255.927824074075</v>
      </c>
      <c r="T204" s="15">
        <f t="shared" si="18"/>
        <v>42284.874305555553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 s="13">
        <f t="shared" si="16"/>
        <v>5017.5</v>
      </c>
      <c r="Q205" s="10" t="s">
        <v>8307</v>
      </c>
      <c r="R205" t="s">
        <v>8311</v>
      </c>
      <c r="S205" s="15">
        <f t="shared" si="17"/>
        <v>41973.847962962958</v>
      </c>
      <c r="T205" s="15">
        <f t="shared" si="18"/>
        <v>42032.847962962958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 s="13">
        <f t="shared" si="16"/>
        <v>31</v>
      </c>
      <c r="Q206" s="10" t="s">
        <v>8307</v>
      </c>
      <c r="R206" t="s">
        <v>8311</v>
      </c>
      <c r="S206" s="15">
        <f t="shared" si="17"/>
        <v>42556.583368055552</v>
      </c>
      <c r="T206" s="15">
        <f t="shared" si="18"/>
        <v>42585.583368055552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 s="13">
        <f t="shared" si="16"/>
        <v>2356.1799999999998</v>
      </c>
      <c r="Q207" s="10" t="s">
        <v>8307</v>
      </c>
      <c r="R207" t="s">
        <v>8311</v>
      </c>
      <c r="S207" s="15">
        <f t="shared" si="17"/>
        <v>42248.632199074069</v>
      </c>
      <c r="T207" s="15">
        <f t="shared" si="18"/>
        <v>42282.632199074069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 s="13">
        <f t="shared" si="16"/>
        <v>0</v>
      </c>
      <c r="Q208" s="10" t="s">
        <v>8307</v>
      </c>
      <c r="R208" t="s">
        <v>8311</v>
      </c>
      <c r="S208" s="15">
        <f t="shared" si="17"/>
        <v>42567.004432870366</v>
      </c>
      <c r="T208" s="15">
        <f t="shared" si="18"/>
        <v>42587.004432870366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 s="13">
        <f t="shared" si="16"/>
        <v>3058.23</v>
      </c>
      <c r="Q209" s="10" t="s">
        <v>8307</v>
      </c>
      <c r="R209" t="s">
        <v>8311</v>
      </c>
      <c r="S209" s="15">
        <f t="shared" si="17"/>
        <v>41978.197199074071</v>
      </c>
      <c r="T209" s="15">
        <f t="shared" si="18"/>
        <v>42007.197199074071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 s="13">
        <f t="shared" si="16"/>
        <v>0</v>
      </c>
      <c r="Q210" s="10" t="s">
        <v>8307</v>
      </c>
      <c r="R210" t="s">
        <v>8311</v>
      </c>
      <c r="S210" s="15">
        <f t="shared" si="17"/>
        <v>41959.369988425926</v>
      </c>
      <c r="T210" s="15">
        <f t="shared" si="18"/>
        <v>41988.369988425926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 s="13">
        <f t="shared" si="16"/>
        <v>0</v>
      </c>
      <c r="Q211" s="10" t="s">
        <v>8307</v>
      </c>
      <c r="R211" t="s">
        <v>8311</v>
      </c>
      <c r="S211" s="15">
        <f t="shared" si="17"/>
        <v>42165.922858796301</v>
      </c>
      <c r="T211" s="15">
        <f t="shared" si="18"/>
        <v>42194.922858796301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 s="13">
        <f t="shared" si="16"/>
        <v>1196.98</v>
      </c>
      <c r="Q212" s="10" t="s">
        <v>8307</v>
      </c>
      <c r="R212" t="s">
        <v>8311</v>
      </c>
      <c r="S212" s="15">
        <f t="shared" si="17"/>
        <v>42249.064722222218</v>
      </c>
      <c r="T212" s="15">
        <f t="shared" si="18"/>
        <v>42277.208333333328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 s="13">
        <f t="shared" si="16"/>
        <v>3275.33</v>
      </c>
      <c r="Q213" s="10" t="s">
        <v>8307</v>
      </c>
      <c r="R213" t="s">
        <v>8311</v>
      </c>
      <c r="S213" s="15">
        <f t="shared" si="17"/>
        <v>42236.159918981488</v>
      </c>
      <c r="T213" s="15">
        <f t="shared" si="18"/>
        <v>42265.159918981488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 s="13">
        <f t="shared" si="16"/>
        <v>39304</v>
      </c>
      <c r="Q214" s="10" t="s">
        <v>8307</v>
      </c>
      <c r="R214" t="s">
        <v>8311</v>
      </c>
      <c r="S214" s="15">
        <f t="shared" si="17"/>
        <v>42416.881018518514</v>
      </c>
      <c r="T214" s="15">
        <f t="shared" si="18"/>
        <v>42475.839351851857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 s="13">
        <f t="shared" si="16"/>
        <v>39137</v>
      </c>
      <c r="Q215" s="10" t="s">
        <v>8307</v>
      </c>
      <c r="R215" t="s">
        <v>8311</v>
      </c>
      <c r="S215" s="15">
        <f t="shared" si="17"/>
        <v>42202.594293981485</v>
      </c>
      <c r="T215" s="15">
        <f t="shared" si="18"/>
        <v>42231.587974537033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 s="13">
        <f t="shared" si="16"/>
        <v>39131</v>
      </c>
      <c r="Q216" s="10" t="s">
        <v>8307</v>
      </c>
      <c r="R216" t="s">
        <v>8311</v>
      </c>
      <c r="S216" s="15">
        <f t="shared" si="17"/>
        <v>42009.64061342593</v>
      </c>
      <c r="T216" s="15">
        <f t="shared" si="18"/>
        <v>42068.64061342593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 s="13">
        <f t="shared" si="16"/>
        <v>38876.949999999997</v>
      </c>
      <c r="Q217" s="10" t="s">
        <v>8307</v>
      </c>
      <c r="R217" t="s">
        <v>8311</v>
      </c>
      <c r="S217" s="15">
        <f t="shared" si="17"/>
        <v>42375.230115740742</v>
      </c>
      <c r="T217" s="15">
        <f t="shared" si="18"/>
        <v>42416.999305555553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 s="13">
        <f t="shared" si="16"/>
        <v>461.24</v>
      </c>
      <c r="Q218" s="10" t="s">
        <v>8307</v>
      </c>
      <c r="R218" t="s">
        <v>8311</v>
      </c>
      <c r="S218" s="15">
        <f t="shared" si="17"/>
        <v>42066.958761574075</v>
      </c>
      <c r="T218" s="15">
        <f t="shared" si="18"/>
        <v>42115.917094907403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 s="13">
        <f t="shared" si="16"/>
        <v>1013.16</v>
      </c>
      <c r="Q219" s="10" t="s">
        <v>8307</v>
      </c>
      <c r="R219" t="s">
        <v>8311</v>
      </c>
      <c r="S219" s="15">
        <f t="shared" si="17"/>
        <v>41970.64061342593</v>
      </c>
      <c r="T219" s="15">
        <f t="shared" si="18"/>
        <v>42000.64061342593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 s="13">
        <f t="shared" si="16"/>
        <v>38082.69</v>
      </c>
      <c r="Q220" s="10" t="s">
        <v>8307</v>
      </c>
      <c r="R220" t="s">
        <v>8311</v>
      </c>
      <c r="S220" s="15">
        <f t="shared" si="17"/>
        <v>42079.628344907411</v>
      </c>
      <c r="T220" s="15">
        <f t="shared" si="18"/>
        <v>42138.628344907411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 s="13">
        <f t="shared" si="16"/>
        <v>499.92</v>
      </c>
      <c r="Q221" s="10" t="s">
        <v>8307</v>
      </c>
      <c r="R221" t="s">
        <v>8311</v>
      </c>
      <c r="S221" s="15">
        <f t="shared" si="17"/>
        <v>42429.326678240745</v>
      </c>
      <c r="T221" s="15">
        <f t="shared" si="18"/>
        <v>42460.290972222225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 s="13">
        <f t="shared" si="16"/>
        <v>12451.42</v>
      </c>
      <c r="Q222" s="10" t="s">
        <v>8307</v>
      </c>
      <c r="R222" t="s">
        <v>8311</v>
      </c>
      <c r="S222" s="15">
        <f t="shared" si="17"/>
        <v>42195.643865740742</v>
      </c>
      <c r="T222" s="15">
        <f t="shared" si="18"/>
        <v>42235.837499999994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 s="13">
        <f t="shared" si="16"/>
        <v>0</v>
      </c>
      <c r="Q223" s="10" t="s">
        <v>8307</v>
      </c>
      <c r="R223" t="s">
        <v>8311</v>
      </c>
      <c r="S223" s="15">
        <f t="shared" si="17"/>
        <v>42031.837546296301</v>
      </c>
      <c r="T223" s="15">
        <f t="shared" si="18"/>
        <v>42090.79587962963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 s="13">
        <f t="shared" si="16"/>
        <v>18041</v>
      </c>
      <c r="Q224" s="10" t="s">
        <v>8307</v>
      </c>
      <c r="R224" t="s">
        <v>8311</v>
      </c>
      <c r="S224" s="15">
        <f t="shared" si="17"/>
        <v>42031.769884259258</v>
      </c>
      <c r="T224" s="15">
        <f t="shared" si="18"/>
        <v>42089.110416666663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 s="13">
        <f t="shared" si="16"/>
        <v>0</v>
      </c>
      <c r="Q225" s="10" t="s">
        <v>8307</v>
      </c>
      <c r="R225" t="s">
        <v>8311</v>
      </c>
      <c r="S225" s="15">
        <f t="shared" si="17"/>
        <v>42482.048032407409</v>
      </c>
      <c r="T225" s="15">
        <f t="shared" si="18"/>
        <v>42511.045138888891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 s="13">
        <f t="shared" si="16"/>
        <v>0</v>
      </c>
      <c r="Q226" s="10" t="s">
        <v>8307</v>
      </c>
      <c r="R226" t="s">
        <v>8311</v>
      </c>
      <c r="S226" s="15">
        <f t="shared" si="17"/>
        <v>42135.235254629632</v>
      </c>
      <c r="T226" s="15">
        <f t="shared" si="18"/>
        <v>42194.235254629632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 s="13">
        <f t="shared" si="16"/>
        <v>0</v>
      </c>
      <c r="Q227" s="10" t="s">
        <v>8307</v>
      </c>
      <c r="R227" t="s">
        <v>8311</v>
      </c>
      <c r="S227" s="15">
        <f t="shared" si="17"/>
        <v>42438.961273148147</v>
      </c>
      <c r="T227" s="15">
        <f t="shared" si="18"/>
        <v>42467.919606481482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 s="13">
        <f t="shared" si="16"/>
        <v>17694.57</v>
      </c>
      <c r="Q228" s="10" t="s">
        <v>8307</v>
      </c>
      <c r="R228" t="s">
        <v>8311</v>
      </c>
      <c r="S228" s="15">
        <f t="shared" si="17"/>
        <v>42106.666018518517</v>
      </c>
      <c r="T228" s="15">
        <f t="shared" si="18"/>
        <v>42154.395138888889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 s="13">
        <f t="shared" si="16"/>
        <v>0</v>
      </c>
      <c r="Q229" s="10" t="s">
        <v>8307</v>
      </c>
      <c r="R229" t="s">
        <v>8311</v>
      </c>
      <c r="S229" s="15">
        <f t="shared" si="17"/>
        <v>42164.893993055557</v>
      </c>
      <c r="T229" s="15">
        <f t="shared" si="18"/>
        <v>42193.893993055557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 s="13">
        <f t="shared" si="16"/>
        <v>0</v>
      </c>
      <c r="Q230" s="10" t="s">
        <v>8307</v>
      </c>
      <c r="R230" t="s">
        <v>8311</v>
      </c>
      <c r="S230" s="15">
        <f t="shared" si="17"/>
        <v>42096.686400462961</v>
      </c>
      <c r="T230" s="15">
        <f t="shared" si="18"/>
        <v>42155.686400462961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 s="13">
        <f t="shared" si="16"/>
        <v>0</v>
      </c>
      <c r="Q231" s="10" t="s">
        <v>8307</v>
      </c>
      <c r="R231" t="s">
        <v>8311</v>
      </c>
      <c r="S231" s="15">
        <f t="shared" si="17"/>
        <v>42383.933993055558</v>
      </c>
      <c r="T231" s="15">
        <f t="shared" si="18"/>
        <v>42412.933993055558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 s="13">
        <f t="shared" si="16"/>
        <v>17637.82</v>
      </c>
      <c r="Q232" s="10" t="s">
        <v>8307</v>
      </c>
      <c r="R232" t="s">
        <v>8311</v>
      </c>
      <c r="S232" s="15">
        <f t="shared" si="17"/>
        <v>42129.777210648142</v>
      </c>
      <c r="T232" s="15">
        <f t="shared" si="18"/>
        <v>42158.777210648142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 s="13">
        <f t="shared" si="16"/>
        <v>0</v>
      </c>
      <c r="Q233" s="10" t="s">
        <v>8307</v>
      </c>
      <c r="R233" t="s">
        <v>8311</v>
      </c>
      <c r="S233" s="15">
        <f t="shared" si="17"/>
        <v>42341.958923611113</v>
      </c>
      <c r="T233" s="15">
        <f t="shared" si="18"/>
        <v>42370.958923611113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 s="13">
        <f t="shared" si="16"/>
        <v>5017.57</v>
      </c>
      <c r="Q234" s="10" t="s">
        <v>8307</v>
      </c>
      <c r="R234" t="s">
        <v>8311</v>
      </c>
      <c r="S234" s="15">
        <f t="shared" si="17"/>
        <v>42032.82576388889</v>
      </c>
      <c r="T234" s="15">
        <f t="shared" si="18"/>
        <v>42061.82576388889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 s="13">
        <f t="shared" si="16"/>
        <v>0</v>
      </c>
      <c r="Q235" s="10" t="s">
        <v>8307</v>
      </c>
      <c r="R235" t="s">
        <v>8311</v>
      </c>
      <c r="S235" s="15">
        <f t="shared" si="17"/>
        <v>42612.911712962959</v>
      </c>
      <c r="T235" s="15">
        <f t="shared" si="18"/>
        <v>42641.911712962959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 s="13">
        <f t="shared" si="16"/>
        <v>6935.2</v>
      </c>
      <c r="Q236" s="10" t="s">
        <v>8307</v>
      </c>
      <c r="R236" t="s">
        <v>8311</v>
      </c>
      <c r="S236" s="15">
        <f t="shared" si="17"/>
        <v>42136.035405092596</v>
      </c>
      <c r="T236" s="15">
        <f t="shared" si="18"/>
        <v>42175.035405092596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 s="13">
        <f t="shared" si="16"/>
        <v>0</v>
      </c>
      <c r="Q237" s="10" t="s">
        <v>8307</v>
      </c>
      <c r="R237" t="s">
        <v>8311</v>
      </c>
      <c r="S237" s="15">
        <f t="shared" si="17"/>
        <v>42164.908530092594</v>
      </c>
      <c r="T237" s="15">
        <f t="shared" si="18"/>
        <v>42193.908530092594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 s="13">
        <f t="shared" si="16"/>
        <v>0</v>
      </c>
      <c r="Q238" s="10" t="s">
        <v>8307</v>
      </c>
      <c r="R238" t="s">
        <v>8311</v>
      </c>
      <c r="S238" s="15">
        <f t="shared" si="17"/>
        <v>42321.08447916666</v>
      </c>
      <c r="T238" s="15">
        <f t="shared" si="18"/>
        <v>42373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 s="13">
        <f t="shared" si="16"/>
        <v>34090.629999999997</v>
      </c>
      <c r="Q239" s="10" t="s">
        <v>8307</v>
      </c>
      <c r="R239" t="s">
        <v>8311</v>
      </c>
      <c r="S239" s="15">
        <f t="shared" si="17"/>
        <v>42377.577187499999</v>
      </c>
      <c r="T239" s="15">
        <f t="shared" si="18"/>
        <v>42436.577187499999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 s="13">
        <f t="shared" si="16"/>
        <v>0</v>
      </c>
      <c r="Q240" s="10" t="s">
        <v>8307</v>
      </c>
      <c r="R240" t="s">
        <v>8311</v>
      </c>
      <c r="S240" s="15">
        <f t="shared" si="17"/>
        <v>42713.962499999994</v>
      </c>
      <c r="T240" s="15">
        <f t="shared" si="18"/>
        <v>42733.375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 s="13">
        <f t="shared" si="16"/>
        <v>6758.2</v>
      </c>
      <c r="Q241" s="10" t="s">
        <v>8307</v>
      </c>
      <c r="R241" t="s">
        <v>8311</v>
      </c>
      <c r="S241" s="15">
        <f t="shared" si="17"/>
        <v>42297.110300925924</v>
      </c>
      <c r="T241" s="15">
        <f t="shared" si="18"/>
        <v>42315.5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 s="13">
        <f t="shared" si="16"/>
        <v>245.55</v>
      </c>
      <c r="Q242" s="10" t="s">
        <v>8307</v>
      </c>
      <c r="R242" t="s">
        <v>8312</v>
      </c>
      <c r="S242" s="15">
        <f t="shared" si="17"/>
        <v>41354.708460648151</v>
      </c>
      <c r="T242" s="15">
        <f t="shared" si="18"/>
        <v>41398.708460648151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 s="13">
        <f t="shared" si="16"/>
        <v>89.06</v>
      </c>
      <c r="Q243" s="10" t="s">
        <v>8307</v>
      </c>
      <c r="R243" t="s">
        <v>8312</v>
      </c>
      <c r="S243" s="15">
        <f t="shared" si="17"/>
        <v>41949.697962962964</v>
      </c>
      <c r="T243" s="15">
        <f t="shared" si="18"/>
        <v>41993.697962962964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 s="13">
        <f t="shared" si="16"/>
        <v>165.31</v>
      </c>
      <c r="Q244" s="10" t="s">
        <v>8307</v>
      </c>
      <c r="R244" t="s">
        <v>8312</v>
      </c>
      <c r="S244" s="15">
        <f t="shared" si="17"/>
        <v>40862.492939814816</v>
      </c>
      <c r="T244" s="15">
        <f t="shared" si="18"/>
        <v>40896.492939814816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 s="13">
        <f t="shared" si="16"/>
        <v>101.81</v>
      </c>
      <c r="Q245" s="10" t="s">
        <v>8307</v>
      </c>
      <c r="R245" t="s">
        <v>8312</v>
      </c>
      <c r="S245" s="15">
        <f t="shared" si="17"/>
        <v>41662.047500000001</v>
      </c>
      <c r="T245" s="15">
        <f t="shared" si="18"/>
        <v>41691.047500000001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 s="13">
        <f t="shared" si="16"/>
        <v>397.27</v>
      </c>
      <c r="Q246" s="10" t="s">
        <v>8307</v>
      </c>
      <c r="R246" t="s">
        <v>8312</v>
      </c>
      <c r="S246" s="15">
        <f t="shared" si="17"/>
        <v>40213.323599537034</v>
      </c>
      <c r="T246" s="15">
        <f t="shared" si="18"/>
        <v>40252.29583333333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 s="13">
        <f t="shared" si="16"/>
        <v>346.14</v>
      </c>
      <c r="Q247" s="10" t="s">
        <v>8307</v>
      </c>
      <c r="R247" t="s">
        <v>8312</v>
      </c>
      <c r="S247" s="15">
        <f t="shared" si="17"/>
        <v>41107.053067129629</v>
      </c>
      <c r="T247" s="15">
        <f t="shared" si="18"/>
        <v>41136.053067129629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 s="13">
        <f t="shared" si="16"/>
        <v>148.01</v>
      </c>
      <c r="Q248" s="10" t="s">
        <v>8307</v>
      </c>
      <c r="R248" t="s">
        <v>8312</v>
      </c>
      <c r="S248" s="15">
        <f t="shared" si="17"/>
        <v>40480.363483796296</v>
      </c>
      <c r="T248" s="15">
        <f t="shared" si="18"/>
        <v>40529.405150462961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 s="13">
        <f t="shared" si="16"/>
        <v>530.69000000000005</v>
      </c>
      <c r="Q249" s="10" t="s">
        <v>8307</v>
      </c>
      <c r="R249" t="s">
        <v>8312</v>
      </c>
      <c r="S249" s="15">
        <f t="shared" si="17"/>
        <v>40430.604328703703</v>
      </c>
      <c r="T249" s="15">
        <f t="shared" si="18"/>
        <v>40466.152083333334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 s="13">
        <f t="shared" si="16"/>
        <v>225.1</v>
      </c>
      <c r="Q250" s="10" t="s">
        <v>8307</v>
      </c>
      <c r="R250" t="s">
        <v>8312</v>
      </c>
      <c r="S250" s="15">
        <f t="shared" si="17"/>
        <v>40870.774409722224</v>
      </c>
      <c r="T250" s="15">
        <f t="shared" si="18"/>
        <v>40914.774409722224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 s="13">
        <f t="shared" si="16"/>
        <v>139.34</v>
      </c>
      <c r="Q251" s="10" t="s">
        <v>8307</v>
      </c>
      <c r="R251" t="s">
        <v>8312</v>
      </c>
      <c r="S251" s="15">
        <f t="shared" si="17"/>
        <v>40332.923842592594</v>
      </c>
      <c r="T251" s="15">
        <f t="shared" si="18"/>
        <v>40411.736111111109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 s="13">
        <f t="shared" si="16"/>
        <v>74.64</v>
      </c>
      <c r="Q252" s="10" t="s">
        <v>8307</v>
      </c>
      <c r="R252" t="s">
        <v>8312</v>
      </c>
      <c r="S252" s="15">
        <f t="shared" si="17"/>
        <v>41401.565868055557</v>
      </c>
      <c r="T252" s="15">
        <f t="shared" si="18"/>
        <v>41430.565868055557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 s="13">
        <f t="shared" si="16"/>
        <v>417.83</v>
      </c>
      <c r="Q253" s="10" t="s">
        <v>8307</v>
      </c>
      <c r="R253" t="s">
        <v>8312</v>
      </c>
      <c r="S253" s="15">
        <f t="shared" si="17"/>
        <v>41013.787569444445</v>
      </c>
      <c r="T253" s="15">
        <f t="shared" si="18"/>
        <v>41044.791666666664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 s="13">
        <f t="shared" si="16"/>
        <v>296.99</v>
      </c>
      <c r="Q254" s="10" t="s">
        <v>8307</v>
      </c>
      <c r="R254" t="s">
        <v>8312</v>
      </c>
      <c r="S254" s="15">
        <f t="shared" si="17"/>
        <v>40266.662708333337</v>
      </c>
      <c r="T254" s="15">
        <f t="shared" si="18"/>
        <v>40329.165972222225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 s="13">
        <f t="shared" si="16"/>
        <v>4576.5</v>
      </c>
      <c r="Q255" s="10" t="s">
        <v>8307</v>
      </c>
      <c r="R255" t="s">
        <v>8312</v>
      </c>
      <c r="S255" s="15">
        <f t="shared" si="17"/>
        <v>40924.650868055556</v>
      </c>
      <c r="T255" s="15">
        <f t="shared" si="18"/>
        <v>40953.650868055556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 s="13">
        <f t="shared" si="16"/>
        <v>101.93</v>
      </c>
      <c r="Q256" s="10" t="s">
        <v>8307</v>
      </c>
      <c r="R256" t="s">
        <v>8312</v>
      </c>
      <c r="S256" s="15">
        <f t="shared" si="17"/>
        <v>42263.952662037031</v>
      </c>
      <c r="T256" s="15">
        <f t="shared" si="18"/>
        <v>42293.083333333328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 s="13">
        <f t="shared" si="16"/>
        <v>169.66</v>
      </c>
      <c r="Q257" s="10" t="s">
        <v>8307</v>
      </c>
      <c r="R257" t="s">
        <v>8312</v>
      </c>
      <c r="S257" s="15">
        <f t="shared" si="17"/>
        <v>40588.526412037041</v>
      </c>
      <c r="T257" s="15">
        <f t="shared" si="18"/>
        <v>40617.48474537037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245</v>
      </c>
      <c r="P258" s="13">
        <f t="shared" si="16"/>
        <v>115.71</v>
      </c>
      <c r="Q258" s="10" t="s">
        <v>8307</v>
      </c>
      <c r="R258" t="s">
        <v>8312</v>
      </c>
      <c r="S258" s="15">
        <f t="shared" si="17"/>
        <v>41319.769293981481</v>
      </c>
      <c r="T258" s="15">
        <f t="shared" si="18"/>
        <v>41348.769293981481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91</v>
      </c>
      <c r="P259" s="13">
        <f t="shared" ref="P259:P322" si="21">IFERROR(ROUND(E259/L259,2),0)</f>
        <v>56.7</v>
      </c>
      <c r="Q259" s="10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(((I259/60)/60)/24)+DATE(1970,1,)</f>
        <v>42508.626875000002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 s="13">
        <f t="shared" si="21"/>
        <v>46.05</v>
      </c>
      <c r="Q260" s="10" t="s">
        <v>8307</v>
      </c>
      <c r="R260" t="s">
        <v>8312</v>
      </c>
      <c r="S260" s="15">
        <f t="shared" si="22"/>
        <v>40682.051689814813</v>
      </c>
      <c r="T260" s="15">
        <f t="shared" si="23"/>
        <v>40711.051689814813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 s="13">
        <f t="shared" si="21"/>
        <v>33.630000000000003</v>
      </c>
      <c r="Q261" s="10" t="s">
        <v>8307</v>
      </c>
      <c r="R261" t="s">
        <v>8312</v>
      </c>
      <c r="S261" s="15">
        <f t="shared" si="22"/>
        <v>42072.738067129627</v>
      </c>
      <c r="T261" s="15">
        <f t="shared" si="23"/>
        <v>42101.738067129627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 s="13">
        <f t="shared" si="21"/>
        <v>358.2</v>
      </c>
      <c r="Q262" s="10" t="s">
        <v>8307</v>
      </c>
      <c r="R262" t="s">
        <v>8312</v>
      </c>
      <c r="S262" s="15">
        <f t="shared" si="22"/>
        <v>40330.755543981482</v>
      </c>
      <c r="T262" s="15">
        <f t="shared" si="23"/>
        <v>40375.415972222225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 s="13">
        <f t="shared" si="21"/>
        <v>142.75</v>
      </c>
      <c r="Q263" s="10" t="s">
        <v>8307</v>
      </c>
      <c r="R263" t="s">
        <v>8312</v>
      </c>
      <c r="S263" s="15">
        <f t="shared" si="22"/>
        <v>41017.885462962964</v>
      </c>
      <c r="T263" s="15">
        <f t="shared" si="23"/>
        <v>41066.621527777781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 s="13">
        <f t="shared" si="21"/>
        <v>216.07</v>
      </c>
      <c r="Q264" s="10" t="s">
        <v>8307</v>
      </c>
      <c r="R264" t="s">
        <v>8312</v>
      </c>
      <c r="S264" s="15">
        <f t="shared" si="22"/>
        <v>40555.24800925926</v>
      </c>
      <c r="T264" s="15">
        <f t="shared" si="23"/>
        <v>40599.24800925926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 s="13">
        <f t="shared" si="21"/>
        <v>32.49</v>
      </c>
      <c r="Q265" s="10" t="s">
        <v>8307</v>
      </c>
      <c r="R265" t="s">
        <v>8312</v>
      </c>
      <c r="S265" s="15">
        <f t="shared" si="22"/>
        <v>41149.954791666663</v>
      </c>
      <c r="T265" s="15">
        <f t="shared" si="23"/>
        <v>41178.954791666663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 s="13">
        <f t="shared" si="21"/>
        <v>343.69</v>
      </c>
      <c r="Q266" s="10" t="s">
        <v>8307</v>
      </c>
      <c r="R266" t="s">
        <v>8312</v>
      </c>
      <c r="S266" s="15">
        <f t="shared" si="22"/>
        <v>41010.620312500003</v>
      </c>
      <c r="T266" s="15">
        <f t="shared" si="23"/>
        <v>41039.620312500003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 s="13">
        <f t="shared" si="21"/>
        <v>539.19000000000005</v>
      </c>
      <c r="Q267" s="10" t="s">
        <v>8307</v>
      </c>
      <c r="R267" t="s">
        <v>8312</v>
      </c>
      <c r="S267" s="15">
        <f t="shared" si="22"/>
        <v>40267.245717592588</v>
      </c>
      <c r="T267" s="15">
        <f t="shared" si="23"/>
        <v>40307.844444444447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 s="13">
        <f t="shared" si="21"/>
        <v>858.09</v>
      </c>
      <c r="Q268" s="10" t="s">
        <v>8307</v>
      </c>
      <c r="R268" t="s">
        <v>8312</v>
      </c>
      <c r="S268" s="15">
        <f t="shared" si="22"/>
        <v>40205.174849537041</v>
      </c>
      <c r="T268" s="15">
        <f t="shared" si="23"/>
        <v>40290.160416666666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 s="13">
        <f t="shared" si="21"/>
        <v>187.07</v>
      </c>
      <c r="Q269" s="10" t="s">
        <v>8307</v>
      </c>
      <c r="R269" t="s">
        <v>8312</v>
      </c>
      <c r="S269" s="15">
        <f t="shared" si="22"/>
        <v>41785.452534722222</v>
      </c>
      <c r="T269" s="15">
        <f t="shared" si="23"/>
        <v>41814.452534722222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 s="13">
        <f t="shared" si="21"/>
        <v>277.52</v>
      </c>
      <c r="Q270" s="10" t="s">
        <v>8307</v>
      </c>
      <c r="R270" t="s">
        <v>8312</v>
      </c>
      <c r="S270" s="15">
        <f t="shared" si="22"/>
        <v>40809.15252314815</v>
      </c>
      <c r="T270" s="15">
        <f t="shared" si="23"/>
        <v>40853.194189814814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 s="13">
        <f t="shared" si="21"/>
        <v>19.27</v>
      </c>
      <c r="Q271" s="10" t="s">
        <v>8307</v>
      </c>
      <c r="R271" t="s">
        <v>8312</v>
      </c>
      <c r="S271" s="15">
        <f t="shared" si="22"/>
        <v>42758.197013888886</v>
      </c>
      <c r="T271" s="15">
        <f t="shared" si="23"/>
        <v>42787.197013888886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 s="13">
        <f t="shared" si="21"/>
        <v>502.87</v>
      </c>
      <c r="Q272" s="10" t="s">
        <v>8307</v>
      </c>
      <c r="R272" t="s">
        <v>8312</v>
      </c>
      <c r="S272" s="15">
        <f t="shared" si="22"/>
        <v>40637.866550925923</v>
      </c>
      <c r="T272" s="15">
        <f t="shared" si="23"/>
        <v>40687.166666666664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 s="13">
        <f t="shared" si="21"/>
        <v>106.66</v>
      </c>
      <c r="Q273" s="10" t="s">
        <v>8307</v>
      </c>
      <c r="R273" t="s">
        <v>8312</v>
      </c>
      <c r="S273" s="15">
        <f t="shared" si="22"/>
        <v>41612.10024305556</v>
      </c>
      <c r="T273" s="15">
        <f t="shared" si="23"/>
        <v>41640.333333333336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 s="13">
        <f t="shared" si="21"/>
        <v>470.9</v>
      </c>
      <c r="Q274" s="10" t="s">
        <v>8307</v>
      </c>
      <c r="R274" t="s">
        <v>8312</v>
      </c>
      <c r="S274" s="15">
        <f t="shared" si="22"/>
        <v>40235.900358796294</v>
      </c>
      <c r="T274" s="15">
        <f t="shared" si="23"/>
        <v>40295.78402777778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 s="13">
        <f t="shared" si="21"/>
        <v>258.52</v>
      </c>
      <c r="Q275" s="10" t="s">
        <v>8307</v>
      </c>
      <c r="R275" t="s">
        <v>8312</v>
      </c>
      <c r="S275" s="15">
        <f t="shared" si="22"/>
        <v>40697.498449074075</v>
      </c>
      <c r="T275" s="15">
        <f t="shared" si="23"/>
        <v>40726.498449074075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 s="13">
        <f t="shared" si="21"/>
        <v>268.88</v>
      </c>
      <c r="Q276" s="10" t="s">
        <v>8307</v>
      </c>
      <c r="R276" t="s">
        <v>8312</v>
      </c>
      <c r="S276" s="15">
        <f t="shared" si="22"/>
        <v>40969.912372685183</v>
      </c>
      <c r="T276" s="15">
        <f t="shared" si="23"/>
        <v>41003.290972222225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 s="13">
        <f t="shared" si="21"/>
        <v>91.37</v>
      </c>
      <c r="Q277" s="10" t="s">
        <v>8307</v>
      </c>
      <c r="R277" t="s">
        <v>8312</v>
      </c>
      <c r="S277" s="15">
        <f t="shared" si="22"/>
        <v>41193.032013888893</v>
      </c>
      <c r="T277" s="15">
        <f t="shared" si="23"/>
        <v>41222.073680555557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 s="13">
        <f t="shared" si="21"/>
        <v>488.95</v>
      </c>
      <c r="Q278" s="10" t="s">
        <v>8307</v>
      </c>
      <c r="R278" t="s">
        <v>8312</v>
      </c>
      <c r="S278" s="15">
        <f t="shared" si="22"/>
        <v>40967.081874999996</v>
      </c>
      <c r="T278" s="15">
        <f t="shared" si="23"/>
        <v>41026.040208333332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 s="13">
        <f t="shared" si="21"/>
        <v>31.86</v>
      </c>
      <c r="Q279" s="10" t="s">
        <v>8307</v>
      </c>
      <c r="R279" t="s">
        <v>8312</v>
      </c>
      <c r="S279" s="15">
        <f t="shared" si="22"/>
        <v>42117.891423611116</v>
      </c>
      <c r="T279" s="15">
        <f t="shared" si="23"/>
        <v>42146.891423611116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 s="13">
        <f t="shared" si="21"/>
        <v>72.95</v>
      </c>
      <c r="Q280" s="10" t="s">
        <v>8307</v>
      </c>
      <c r="R280" t="s">
        <v>8312</v>
      </c>
      <c r="S280" s="15">
        <f t="shared" si="22"/>
        <v>41164.040960648148</v>
      </c>
      <c r="T280" s="15">
        <f t="shared" si="23"/>
        <v>41193.040960648148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 s="13">
        <f t="shared" si="21"/>
        <v>99.15</v>
      </c>
      <c r="Q281" s="10" t="s">
        <v>8307</v>
      </c>
      <c r="R281" t="s">
        <v>8312</v>
      </c>
      <c r="S281" s="15">
        <f t="shared" si="22"/>
        <v>42759.244166666671</v>
      </c>
      <c r="T281" s="15">
        <f t="shared" si="23"/>
        <v>42792.084027777775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 s="13">
        <f t="shared" si="21"/>
        <v>14.13</v>
      </c>
      <c r="Q282" s="10" t="s">
        <v>8307</v>
      </c>
      <c r="R282" t="s">
        <v>8312</v>
      </c>
      <c r="S282" s="15">
        <f t="shared" si="22"/>
        <v>41744.590682870366</v>
      </c>
      <c r="T282" s="15">
        <f t="shared" si="23"/>
        <v>41788.590682870366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 s="13">
        <f t="shared" si="21"/>
        <v>381.99</v>
      </c>
      <c r="Q283" s="10" t="s">
        <v>8307</v>
      </c>
      <c r="R283" t="s">
        <v>8312</v>
      </c>
      <c r="S283" s="15">
        <f t="shared" si="22"/>
        <v>39950.163344907407</v>
      </c>
      <c r="T283" s="15">
        <f t="shared" si="23"/>
        <v>40034.80972222222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 s="13">
        <f t="shared" si="21"/>
        <v>168.22</v>
      </c>
      <c r="Q284" s="10" t="s">
        <v>8307</v>
      </c>
      <c r="R284" t="s">
        <v>8312</v>
      </c>
      <c r="S284" s="15">
        <f t="shared" si="22"/>
        <v>40194.920046296298</v>
      </c>
      <c r="T284" s="15">
        <f t="shared" si="23"/>
        <v>40230.916666666664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 s="13">
        <f t="shared" si="21"/>
        <v>148.75</v>
      </c>
      <c r="Q285" s="10" t="s">
        <v>8307</v>
      </c>
      <c r="R285" t="s">
        <v>8312</v>
      </c>
      <c r="S285" s="15">
        <f t="shared" si="22"/>
        <v>40675.71</v>
      </c>
      <c r="T285" s="15">
        <f t="shared" si="23"/>
        <v>40694.207638888889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 s="13">
        <f t="shared" si="21"/>
        <v>39.520000000000003</v>
      </c>
      <c r="Q286" s="10" t="s">
        <v>8307</v>
      </c>
      <c r="R286" t="s">
        <v>8312</v>
      </c>
      <c r="S286" s="15">
        <f t="shared" si="22"/>
        <v>40904.738194444442</v>
      </c>
      <c r="T286" s="15">
        <f t="shared" si="23"/>
        <v>40928.738194444442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 s="13">
        <f t="shared" si="21"/>
        <v>53.33</v>
      </c>
      <c r="Q287" s="10" t="s">
        <v>8307</v>
      </c>
      <c r="R287" t="s">
        <v>8312</v>
      </c>
      <c r="S287" s="15">
        <f t="shared" si="22"/>
        <v>41506.756111111114</v>
      </c>
      <c r="T287" s="15">
        <f t="shared" si="23"/>
        <v>41535.756111111114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 s="13">
        <f t="shared" si="21"/>
        <v>221.77</v>
      </c>
      <c r="Q288" s="10" t="s">
        <v>8307</v>
      </c>
      <c r="R288" t="s">
        <v>8312</v>
      </c>
      <c r="S288" s="15">
        <f t="shared" si="22"/>
        <v>41313.816249999996</v>
      </c>
      <c r="T288" s="15">
        <f t="shared" si="23"/>
        <v>41357.774583333332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 s="13">
        <f t="shared" si="21"/>
        <v>102.35</v>
      </c>
      <c r="Q289" s="10" t="s">
        <v>8307</v>
      </c>
      <c r="R289" t="s">
        <v>8312</v>
      </c>
      <c r="S289" s="15">
        <f t="shared" si="22"/>
        <v>41184.277986111112</v>
      </c>
      <c r="T289" s="15">
        <f t="shared" si="23"/>
        <v>41214.166666666664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 s="13">
        <f t="shared" si="21"/>
        <v>66.06</v>
      </c>
      <c r="Q290" s="10" t="s">
        <v>8307</v>
      </c>
      <c r="R290" t="s">
        <v>8312</v>
      </c>
      <c r="S290" s="15">
        <f t="shared" si="22"/>
        <v>41051.168900462959</v>
      </c>
      <c r="T290" s="15">
        <f t="shared" si="23"/>
        <v>41085.168900462959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 s="13">
        <f t="shared" si="21"/>
        <v>127.24</v>
      </c>
      <c r="Q291" s="10" t="s">
        <v>8307</v>
      </c>
      <c r="R291" t="s">
        <v>8312</v>
      </c>
      <c r="S291" s="15">
        <f t="shared" si="22"/>
        <v>41550.456412037034</v>
      </c>
      <c r="T291" s="15">
        <f t="shared" si="23"/>
        <v>41579.456412037034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 s="13">
        <f t="shared" si="21"/>
        <v>173.87</v>
      </c>
      <c r="Q292" s="10" t="s">
        <v>8307</v>
      </c>
      <c r="R292" t="s">
        <v>8312</v>
      </c>
      <c r="S292" s="15">
        <f t="shared" si="22"/>
        <v>40526.36917824074</v>
      </c>
      <c r="T292" s="15">
        <f t="shared" si="23"/>
        <v>40575.332638888889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 s="13">
        <f t="shared" si="21"/>
        <v>227.26</v>
      </c>
      <c r="Q293" s="10" t="s">
        <v>8307</v>
      </c>
      <c r="R293" t="s">
        <v>8312</v>
      </c>
      <c r="S293" s="15">
        <f t="shared" si="22"/>
        <v>41376.769050925926</v>
      </c>
      <c r="T293" s="15">
        <f t="shared" si="23"/>
        <v>41394.000694444447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 s="13">
        <f t="shared" si="21"/>
        <v>58.8</v>
      </c>
      <c r="Q294" s="10" t="s">
        <v>8307</v>
      </c>
      <c r="R294" t="s">
        <v>8312</v>
      </c>
      <c r="S294" s="15">
        <f t="shared" si="22"/>
        <v>40812.803229166668</v>
      </c>
      <c r="T294" s="15">
        <f t="shared" si="23"/>
        <v>40844.165972222225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 s="13">
        <f t="shared" si="21"/>
        <v>219.98</v>
      </c>
      <c r="Q295" s="10" t="s">
        <v>8307</v>
      </c>
      <c r="R295" t="s">
        <v>8312</v>
      </c>
      <c r="S295" s="15">
        <f t="shared" si="22"/>
        <v>41719.667986111112</v>
      </c>
      <c r="T295" s="15">
        <f t="shared" si="23"/>
        <v>41748.667986111112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 s="13">
        <f t="shared" si="21"/>
        <v>574.55999999999995</v>
      </c>
      <c r="Q296" s="10" t="s">
        <v>8307</v>
      </c>
      <c r="R296" t="s">
        <v>8312</v>
      </c>
      <c r="S296" s="15">
        <f t="shared" si="22"/>
        <v>40343.084421296298</v>
      </c>
      <c r="T296" s="15">
        <f t="shared" si="23"/>
        <v>40377.666666666664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 s="13">
        <f t="shared" si="21"/>
        <v>43.14</v>
      </c>
      <c r="Q297" s="10" t="s">
        <v>8307</v>
      </c>
      <c r="R297" t="s">
        <v>8312</v>
      </c>
      <c r="S297" s="15">
        <f t="shared" si="22"/>
        <v>41519.004733796297</v>
      </c>
      <c r="T297" s="15">
        <f t="shared" si="23"/>
        <v>41578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 s="13">
        <f t="shared" si="21"/>
        <v>221.97</v>
      </c>
      <c r="Q298" s="10" t="s">
        <v>8307</v>
      </c>
      <c r="R298" t="s">
        <v>8312</v>
      </c>
      <c r="S298" s="15">
        <f t="shared" si="22"/>
        <v>41134.475497685184</v>
      </c>
      <c r="T298" s="15">
        <f t="shared" si="23"/>
        <v>41158.475497685184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 s="13">
        <f t="shared" si="21"/>
        <v>200.85</v>
      </c>
      <c r="Q299" s="10" t="s">
        <v>8307</v>
      </c>
      <c r="R299" t="s">
        <v>8312</v>
      </c>
      <c r="S299" s="15">
        <f t="shared" si="22"/>
        <v>42089.72802083334</v>
      </c>
      <c r="T299" s="15">
        <f t="shared" si="23"/>
        <v>42124.165972222225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 s="13">
        <f t="shared" si="21"/>
        <v>11.69</v>
      </c>
      <c r="Q300" s="10" t="s">
        <v>8307</v>
      </c>
      <c r="R300" t="s">
        <v>8312</v>
      </c>
      <c r="S300" s="15">
        <f t="shared" si="22"/>
        <v>41709.463518518518</v>
      </c>
      <c r="T300" s="15">
        <f t="shared" si="23"/>
        <v>41767.875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 s="13">
        <f t="shared" si="21"/>
        <v>115.99</v>
      </c>
      <c r="Q301" s="10" t="s">
        <v>8307</v>
      </c>
      <c r="R301" t="s">
        <v>8312</v>
      </c>
      <c r="S301" s="15">
        <f t="shared" si="22"/>
        <v>40469.225231481483</v>
      </c>
      <c r="T301" s="15">
        <f t="shared" si="23"/>
        <v>40498.266898148147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 s="13">
        <f t="shared" si="21"/>
        <v>94.89</v>
      </c>
      <c r="Q302" s="10" t="s">
        <v>8307</v>
      </c>
      <c r="R302" t="s">
        <v>8312</v>
      </c>
      <c r="S302" s="15">
        <f t="shared" si="22"/>
        <v>40626.959930555553</v>
      </c>
      <c r="T302" s="15">
        <f t="shared" si="23"/>
        <v>40656.959930555553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 s="13">
        <f t="shared" si="21"/>
        <v>112.22</v>
      </c>
      <c r="Q303" s="10" t="s">
        <v>8307</v>
      </c>
      <c r="R303" t="s">
        <v>8312</v>
      </c>
      <c r="S303" s="15">
        <f t="shared" si="22"/>
        <v>41312.737673611111</v>
      </c>
      <c r="T303" s="15">
        <f t="shared" si="23"/>
        <v>41351.696006944447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 s="13">
        <f t="shared" si="21"/>
        <v>259.88</v>
      </c>
      <c r="Q304" s="10" t="s">
        <v>8307</v>
      </c>
      <c r="R304" t="s">
        <v>8312</v>
      </c>
      <c r="S304" s="15">
        <f t="shared" si="22"/>
        <v>40933.856921296298</v>
      </c>
      <c r="T304" s="15">
        <f t="shared" si="23"/>
        <v>40962.856921296298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 s="13">
        <f t="shared" si="21"/>
        <v>342.28</v>
      </c>
      <c r="Q305" s="10" t="s">
        <v>8307</v>
      </c>
      <c r="R305" t="s">
        <v>8312</v>
      </c>
      <c r="S305" s="15">
        <f t="shared" si="22"/>
        <v>41032.071134259262</v>
      </c>
      <c r="T305" s="15">
        <f t="shared" si="23"/>
        <v>41061.071134259262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 s="13">
        <f t="shared" si="21"/>
        <v>376.34</v>
      </c>
      <c r="Q306" s="10" t="s">
        <v>8307</v>
      </c>
      <c r="R306" t="s">
        <v>8312</v>
      </c>
      <c r="S306" s="15">
        <f t="shared" si="22"/>
        <v>41114.094872685186</v>
      </c>
      <c r="T306" s="15">
        <f t="shared" si="23"/>
        <v>41152.083333333336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 s="13">
        <f t="shared" si="21"/>
        <v>146.43</v>
      </c>
      <c r="Q307" s="10" t="s">
        <v>8307</v>
      </c>
      <c r="R307" t="s">
        <v>8312</v>
      </c>
      <c r="S307" s="15">
        <f t="shared" si="22"/>
        <v>40948.630196759259</v>
      </c>
      <c r="T307" s="15">
        <f t="shared" si="23"/>
        <v>40977.630196759259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 s="13">
        <f t="shared" si="21"/>
        <v>345</v>
      </c>
      <c r="Q308" s="10" t="s">
        <v>8307</v>
      </c>
      <c r="R308" t="s">
        <v>8312</v>
      </c>
      <c r="S308" s="15">
        <f t="shared" si="22"/>
        <v>41333.837187500001</v>
      </c>
      <c r="T308" s="15">
        <f t="shared" si="23"/>
        <v>41352.795520833337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 s="13">
        <f t="shared" si="21"/>
        <v>47.81</v>
      </c>
      <c r="Q309" s="10" t="s">
        <v>8307</v>
      </c>
      <c r="R309" t="s">
        <v>8312</v>
      </c>
      <c r="S309" s="15">
        <f t="shared" si="22"/>
        <v>41282.944456018515</v>
      </c>
      <c r="T309" s="15">
        <f t="shared" si="23"/>
        <v>41311.944456018515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 s="13">
        <f t="shared" si="21"/>
        <v>134.63999999999999</v>
      </c>
      <c r="Q310" s="10" t="s">
        <v>8307</v>
      </c>
      <c r="R310" t="s">
        <v>8312</v>
      </c>
      <c r="S310" s="15">
        <f t="shared" si="22"/>
        <v>40567.694560185184</v>
      </c>
      <c r="T310" s="15">
        <f t="shared" si="23"/>
        <v>40611.694560185184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 s="13">
        <f t="shared" si="21"/>
        <v>114.27</v>
      </c>
      <c r="Q311" s="10" t="s">
        <v>8307</v>
      </c>
      <c r="R311" t="s">
        <v>8312</v>
      </c>
      <c r="S311" s="15">
        <f t="shared" si="22"/>
        <v>41134.751550925925</v>
      </c>
      <c r="T311" s="15">
        <f t="shared" si="23"/>
        <v>41154.751550925925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 s="13">
        <f t="shared" si="21"/>
        <v>755.25</v>
      </c>
      <c r="Q312" s="10" t="s">
        <v>8307</v>
      </c>
      <c r="R312" t="s">
        <v>8312</v>
      </c>
      <c r="S312" s="15">
        <f t="shared" si="22"/>
        <v>40821.183136574073</v>
      </c>
      <c r="T312" s="15">
        <f t="shared" si="23"/>
        <v>40835.083333333336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 s="13">
        <f t="shared" si="21"/>
        <v>179.85</v>
      </c>
      <c r="Q313" s="10" t="s">
        <v>8307</v>
      </c>
      <c r="R313" t="s">
        <v>8312</v>
      </c>
      <c r="S313" s="15">
        <f t="shared" si="22"/>
        <v>40868.219814814816</v>
      </c>
      <c r="T313" s="15">
        <f t="shared" si="23"/>
        <v>40908.332638888889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 s="13">
        <f t="shared" si="21"/>
        <v>183.18</v>
      </c>
      <c r="Q314" s="10" t="s">
        <v>8307</v>
      </c>
      <c r="R314" t="s">
        <v>8312</v>
      </c>
      <c r="S314" s="15">
        <f t="shared" si="22"/>
        <v>41348.877685185187</v>
      </c>
      <c r="T314" s="15">
        <f t="shared" si="23"/>
        <v>41377.877685185187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 s="13">
        <f t="shared" si="21"/>
        <v>119.91</v>
      </c>
      <c r="Q315" s="10" t="s">
        <v>8307</v>
      </c>
      <c r="R315" t="s">
        <v>8312</v>
      </c>
      <c r="S315" s="15">
        <f t="shared" si="22"/>
        <v>40357.227939814817</v>
      </c>
      <c r="T315" s="15">
        <f t="shared" si="23"/>
        <v>40400.665972222225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 s="13">
        <f t="shared" si="21"/>
        <v>221.48</v>
      </c>
      <c r="Q316" s="10" t="s">
        <v>8307</v>
      </c>
      <c r="R316" t="s">
        <v>8312</v>
      </c>
      <c r="S316" s="15">
        <f t="shared" si="22"/>
        <v>41304.833194444444</v>
      </c>
      <c r="T316" s="15">
        <f t="shared" si="23"/>
        <v>41333.833194444444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 s="13">
        <f t="shared" si="21"/>
        <v>210.28</v>
      </c>
      <c r="Q317" s="10" t="s">
        <v>8307</v>
      </c>
      <c r="R317" t="s">
        <v>8312</v>
      </c>
      <c r="S317" s="15">
        <f t="shared" si="22"/>
        <v>41113.77238425926</v>
      </c>
      <c r="T317" s="15">
        <f t="shared" si="23"/>
        <v>41142.77238425926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 s="13">
        <f t="shared" si="21"/>
        <v>167.59</v>
      </c>
      <c r="Q318" s="10" t="s">
        <v>8307</v>
      </c>
      <c r="R318" t="s">
        <v>8312</v>
      </c>
      <c r="S318" s="15">
        <f t="shared" si="22"/>
        <v>41950.923576388886</v>
      </c>
      <c r="T318" s="15">
        <f t="shared" si="23"/>
        <v>41983.207638888889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 s="13">
        <f t="shared" si="21"/>
        <v>83.71</v>
      </c>
      <c r="Q319" s="10" t="s">
        <v>8307</v>
      </c>
      <c r="R319" t="s">
        <v>8312</v>
      </c>
      <c r="S319" s="15">
        <f t="shared" si="22"/>
        <v>41589.676886574074</v>
      </c>
      <c r="T319" s="15">
        <f t="shared" si="23"/>
        <v>41618.676886574074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 s="13">
        <f t="shared" si="21"/>
        <v>93.12</v>
      </c>
      <c r="Q320" s="10" t="s">
        <v>8307</v>
      </c>
      <c r="R320" t="s">
        <v>8312</v>
      </c>
      <c r="S320" s="15">
        <f t="shared" si="22"/>
        <v>41330.038784722223</v>
      </c>
      <c r="T320" s="15">
        <f t="shared" si="23"/>
        <v>41358.997118055559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 s="13">
        <f t="shared" si="21"/>
        <v>518.39</v>
      </c>
      <c r="Q321" s="10" t="s">
        <v>8307</v>
      </c>
      <c r="R321" t="s">
        <v>8312</v>
      </c>
      <c r="S321" s="15">
        <f t="shared" si="22"/>
        <v>40123.83829861111</v>
      </c>
      <c r="T321" s="15">
        <f t="shared" si="23"/>
        <v>40210.332638888889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132</v>
      </c>
      <c r="P322" s="13">
        <f t="shared" si="21"/>
        <v>166.84</v>
      </c>
      <c r="Q322" s="10" t="s">
        <v>8307</v>
      </c>
      <c r="R322" t="s">
        <v>8312</v>
      </c>
      <c r="S322" s="15">
        <f t="shared" si="22"/>
        <v>42331.551307870366</v>
      </c>
      <c r="T322" s="15">
        <f t="shared" si="23"/>
        <v>42359.958333333328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75</v>
      </c>
      <c r="P323" s="13">
        <f t="shared" ref="P323:P386" si="26">IFERROR(ROUND(E323/L323,2),0)</f>
        <v>78.19</v>
      </c>
      <c r="Q323" s="10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(((I323/60)/60)/24)+DATE(1970,1,)</f>
        <v>42681.488263888896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 s="13">
        <f t="shared" si="26"/>
        <v>141.43</v>
      </c>
      <c r="Q324" s="10" t="s">
        <v>8307</v>
      </c>
      <c r="R324" t="s">
        <v>8312</v>
      </c>
      <c r="S324" s="15">
        <f t="shared" si="27"/>
        <v>42473.57</v>
      </c>
      <c r="T324" s="15">
        <f t="shared" si="28"/>
        <v>42502.57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 s="13">
        <f t="shared" si="26"/>
        <v>452.43</v>
      </c>
      <c r="Q325" s="10" t="s">
        <v>8307</v>
      </c>
      <c r="R325" t="s">
        <v>8312</v>
      </c>
      <c r="S325" s="15">
        <f t="shared" si="27"/>
        <v>42697.32136574074</v>
      </c>
      <c r="T325" s="15">
        <f t="shared" si="28"/>
        <v>42724.332638888889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 s="13">
        <f t="shared" si="26"/>
        <v>319.92</v>
      </c>
      <c r="Q326" s="10" t="s">
        <v>8307</v>
      </c>
      <c r="R326" t="s">
        <v>8312</v>
      </c>
      <c r="S326" s="15">
        <f t="shared" si="27"/>
        <v>42184.626250000001</v>
      </c>
      <c r="T326" s="15">
        <f t="shared" si="28"/>
        <v>42216.626250000001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 s="13">
        <f t="shared" si="26"/>
        <v>35.57</v>
      </c>
      <c r="Q327" s="10" t="s">
        <v>8307</v>
      </c>
      <c r="R327" t="s">
        <v>8312</v>
      </c>
      <c r="S327" s="15">
        <f t="shared" si="27"/>
        <v>42689.187881944439</v>
      </c>
      <c r="T327" s="15">
        <f t="shared" si="28"/>
        <v>42723.187881944439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 s="13">
        <f t="shared" si="26"/>
        <v>22.68</v>
      </c>
      <c r="Q328" s="10" t="s">
        <v>8307</v>
      </c>
      <c r="R328" t="s">
        <v>8312</v>
      </c>
      <c r="S328" s="15">
        <f t="shared" si="27"/>
        <v>42775.314884259264</v>
      </c>
      <c r="T328" s="15">
        <f t="shared" si="28"/>
        <v>42807.956250000003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 s="13">
        <f t="shared" si="26"/>
        <v>765.41</v>
      </c>
      <c r="Q329" s="10" t="s">
        <v>8307</v>
      </c>
      <c r="R329" t="s">
        <v>8312</v>
      </c>
      <c r="S329" s="15">
        <f t="shared" si="27"/>
        <v>42058.235289351855</v>
      </c>
      <c r="T329" s="15">
        <f t="shared" si="28"/>
        <v>42084.333333333328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 s="13">
        <f t="shared" si="26"/>
        <v>51.81</v>
      </c>
      <c r="Q330" s="10" t="s">
        <v>8307</v>
      </c>
      <c r="R330" t="s">
        <v>8312</v>
      </c>
      <c r="S330" s="15">
        <f t="shared" si="27"/>
        <v>42278.946620370371</v>
      </c>
      <c r="T330" s="15">
        <f t="shared" si="28"/>
        <v>42308.166666666672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 s="13">
        <f t="shared" si="26"/>
        <v>154.13</v>
      </c>
      <c r="Q331" s="10" t="s">
        <v>8307</v>
      </c>
      <c r="R331" t="s">
        <v>8312</v>
      </c>
      <c r="S331" s="15">
        <f t="shared" si="27"/>
        <v>42291.46674768519</v>
      </c>
      <c r="T331" s="15">
        <f t="shared" si="28"/>
        <v>42314.166666666672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 s="13">
        <f t="shared" si="26"/>
        <v>75.459999999999994</v>
      </c>
      <c r="Q332" s="10" t="s">
        <v>8307</v>
      </c>
      <c r="R332" t="s">
        <v>8312</v>
      </c>
      <c r="S332" s="15">
        <f t="shared" si="27"/>
        <v>41379.515775462962</v>
      </c>
      <c r="T332" s="15">
        <f t="shared" si="28"/>
        <v>41410.165972222225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 s="13">
        <f t="shared" si="26"/>
        <v>58.56</v>
      </c>
      <c r="Q333" s="10" t="s">
        <v>8307</v>
      </c>
      <c r="R333" t="s">
        <v>8312</v>
      </c>
      <c r="S333" s="15">
        <f t="shared" si="27"/>
        <v>42507.581412037034</v>
      </c>
      <c r="T333" s="15">
        <f t="shared" si="28"/>
        <v>42537.581412037034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 s="13">
        <f t="shared" si="26"/>
        <v>46.09</v>
      </c>
      <c r="Q334" s="10" t="s">
        <v>8307</v>
      </c>
      <c r="R334" t="s">
        <v>8312</v>
      </c>
      <c r="S334" s="15">
        <f t="shared" si="27"/>
        <v>42263.680289351847</v>
      </c>
      <c r="T334" s="15">
        <f t="shared" si="28"/>
        <v>42304.333333333328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 s="13">
        <f t="shared" si="26"/>
        <v>96.12</v>
      </c>
      <c r="Q335" s="10" t="s">
        <v>8307</v>
      </c>
      <c r="R335" t="s">
        <v>8312</v>
      </c>
      <c r="S335" s="15">
        <f t="shared" si="27"/>
        <v>42437.636469907404</v>
      </c>
      <c r="T335" s="15">
        <f t="shared" si="28"/>
        <v>42466.59480324074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 s="13">
        <f t="shared" si="26"/>
        <v>368.77</v>
      </c>
      <c r="Q336" s="10" t="s">
        <v>8307</v>
      </c>
      <c r="R336" t="s">
        <v>8312</v>
      </c>
      <c r="S336" s="15">
        <f t="shared" si="27"/>
        <v>42101.682372685187</v>
      </c>
      <c r="T336" s="15">
        <f t="shared" si="28"/>
        <v>42138.791666666672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 s="13">
        <f t="shared" si="26"/>
        <v>317.88</v>
      </c>
      <c r="Q337" s="10" t="s">
        <v>8307</v>
      </c>
      <c r="R337" t="s">
        <v>8312</v>
      </c>
      <c r="S337" s="15">
        <f t="shared" si="27"/>
        <v>42101.737442129626</v>
      </c>
      <c r="T337" s="15">
        <f t="shared" si="28"/>
        <v>42131.916666666672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 s="13">
        <f t="shared" si="26"/>
        <v>51.5</v>
      </c>
      <c r="Q338" s="10" t="s">
        <v>8307</v>
      </c>
      <c r="R338" t="s">
        <v>8312</v>
      </c>
      <c r="S338" s="15">
        <f t="shared" si="27"/>
        <v>42291.596273148149</v>
      </c>
      <c r="T338" s="15">
        <f t="shared" si="28"/>
        <v>42320.637939814813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 s="13">
        <f t="shared" si="26"/>
        <v>818.55</v>
      </c>
      <c r="Q339" s="10" t="s">
        <v>8307</v>
      </c>
      <c r="R339" t="s">
        <v>8312</v>
      </c>
      <c r="S339" s="15">
        <f t="shared" si="27"/>
        <v>42047.128564814819</v>
      </c>
      <c r="T339" s="15">
        <f t="shared" si="28"/>
        <v>42076.086898148147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 s="13">
        <f t="shared" si="26"/>
        <v>107.25</v>
      </c>
      <c r="Q340" s="10" t="s">
        <v>8307</v>
      </c>
      <c r="R340" t="s">
        <v>8312</v>
      </c>
      <c r="S340" s="15">
        <f t="shared" si="27"/>
        <v>42559.755671296298</v>
      </c>
      <c r="T340" s="15">
        <f t="shared" si="28"/>
        <v>42615.041666666672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 s="13">
        <f t="shared" si="26"/>
        <v>282.85000000000002</v>
      </c>
      <c r="Q341" s="10" t="s">
        <v>8307</v>
      </c>
      <c r="R341" t="s">
        <v>8312</v>
      </c>
      <c r="S341" s="15">
        <f t="shared" si="27"/>
        <v>42093.760046296295</v>
      </c>
      <c r="T341" s="15">
        <f t="shared" si="28"/>
        <v>42122.760046296295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 s="13">
        <f t="shared" si="26"/>
        <v>84.05</v>
      </c>
      <c r="Q342" s="10" t="s">
        <v>8307</v>
      </c>
      <c r="R342" t="s">
        <v>8312</v>
      </c>
      <c r="S342" s="15">
        <f t="shared" si="27"/>
        <v>42772.669062500005</v>
      </c>
      <c r="T342" s="15">
        <f t="shared" si="28"/>
        <v>42801.875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 s="13">
        <f t="shared" si="26"/>
        <v>456.15</v>
      </c>
      <c r="Q343" s="10" t="s">
        <v>8307</v>
      </c>
      <c r="R343" t="s">
        <v>8312</v>
      </c>
      <c r="S343" s="15">
        <f t="shared" si="27"/>
        <v>41894.879606481481</v>
      </c>
      <c r="T343" s="15">
        <f t="shared" si="28"/>
        <v>41912.165972222225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 s="13">
        <f t="shared" si="26"/>
        <v>76.28</v>
      </c>
      <c r="Q344" s="10" t="s">
        <v>8307</v>
      </c>
      <c r="R344" t="s">
        <v>8312</v>
      </c>
      <c r="S344" s="15">
        <f t="shared" si="27"/>
        <v>42459.780844907407</v>
      </c>
      <c r="T344" s="15">
        <f t="shared" si="28"/>
        <v>42488.780844907407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 s="13">
        <f t="shared" si="26"/>
        <v>47.12</v>
      </c>
      <c r="Q345" s="10" t="s">
        <v>8307</v>
      </c>
      <c r="R345" t="s">
        <v>8312</v>
      </c>
      <c r="S345" s="15">
        <f t="shared" si="27"/>
        <v>41926.73778935185</v>
      </c>
      <c r="T345" s="15">
        <f t="shared" si="28"/>
        <v>41956.125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 s="13">
        <f t="shared" si="26"/>
        <v>86.49</v>
      </c>
      <c r="Q346" s="10" t="s">
        <v>8307</v>
      </c>
      <c r="R346" t="s">
        <v>8312</v>
      </c>
      <c r="S346" s="15">
        <f t="shared" si="27"/>
        <v>42111.970995370371</v>
      </c>
      <c r="T346" s="15">
        <f t="shared" si="28"/>
        <v>42155.097222222219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 s="13">
        <f t="shared" si="26"/>
        <v>136.9</v>
      </c>
      <c r="Q347" s="10" t="s">
        <v>8307</v>
      </c>
      <c r="R347" t="s">
        <v>8312</v>
      </c>
      <c r="S347" s="15">
        <f t="shared" si="27"/>
        <v>42114.944328703699</v>
      </c>
      <c r="T347" s="15">
        <f t="shared" si="28"/>
        <v>42143.944328703699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 s="13">
        <f t="shared" si="26"/>
        <v>130.27000000000001</v>
      </c>
      <c r="Q348" s="10" t="s">
        <v>8307</v>
      </c>
      <c r="R348" t="s">
        <v>8312</v>
      </c>
      <c r="S348" s="15">
        <f t="shared" si="27"/>
        <v>42261.500243055561</v>
      </c>
      <c r="T348" s="15">
        <f t="shared" si="28"/>
        <v>42290.500243055561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 s="13">
        <f t="shared" si="26"/>
        <v>64.430000000000007</v>
      </c>
      <c r="Q349" s="10" t="s">
        <v>8307</v>
      </c>
      <c r="R349" t="s">
        <v>8312</v>
      </c>
      <c r="S349" s="15">
        <f t="shared" si="27"/>
        <v>42292.495474537034</v>
      </c>
      <c r="T349" s="15">
        <f t="shared" si="28"/>
        <v>42321.537141203706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 s="13">
        <f t="shared" si="26"/>
        <v>204.38</v>
      </c>
      <c r="Q350" s="10" t="s">
        <v>8307</v>
      </c>
      <c r="R350" t="s">
        <v>8312</v>
      </c>
      <c r="S350" s="15">
        <f t="shared" si="27"/>
        <v>42207.58699074074</v>
      </c>
      <c r="T350" s="15">
        <f t="shared" si="28"/>
        <v>42236.58699074074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 s="13">
        <f t="shared" si="26"/>
        <v>145.6</v>
      </c>
      <c r="Q351" s="10" t="s">
        <v>8307</v>
      </c>
      <c r="R351" t="s">
        <v>8312</v>
      </c>
      <c r="S351" s="15">
        <f t="shared" si="27"/>
        <v>42760.498935185184</v>
      </c>
      <c r="T351" s="15">
        <f t="shared" si="28"/>
        <v>42789.498935185184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 s="13">
        <f t="shared" si="26"/>
        <v>109.94</v>
      </c>
      <c r="Q352" s="10" t="s">
        <v>8307</v>
      </c>
      <c r="R352" t="s">
        <v>8312</v>
      </c>
      <c r="S352" s="15">
        <f t="shared" si="27"/>
        <v>42586.066076388888</v>
      </c>
      <c r="T352" s="15">
        <f t="shared" si="28"/>
        <v>42623.165972222225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 s="13">
        <f t="shared" si="26"/>
        <v>25.1</v>
      </c>
      <c r="Q353" s="10" t="s">
        <v>8307</v>
      </c>
      <c r="R353" t="s">
        <v>8312</v>
      </c>
      <c r="S353" s="15">
        <f t="shared" si="27"/>
        <v>42427.964745370366</v>
      </c>
      <c r="T353" s="15">
        <f t="shared" si="28"/>
        <v>42466.923078703709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 s="13">
        <f t="shared" si="26"/>
        <v>84.29</v>
      </c>
      <c r="Q354" s="10" t="s">
        <v>8307</v>
      </c>
      <c r="R354" t="s">
        <v>8312</v>
      </c>
      <c r="S354" s="15">
        <f t="shared" si="27"/>
        <v>41890.167453703703</v>
      </c>
      <c r="T354" s="15">
        <f t="shared" si="28"/>
        <v>41919.167453703703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 s="13">
        <f t="shared" si="26"/>
        <v>39.07</v>
      </c>
      <c r="Q355" s="10" t="s">
        <v>8307</v>
      </c>
      <c r="R355" t="s">
        <v>8312</v>
      </c>
      <c r="S355" s="15">
        <f t="shared" si="27"/>
        <v>42297.791886574079</v>
      </c>
      <c r="T355" s="15">
        <f t="shared" si="28"/>
        <v>42326.833553240736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 s="13">
        <f t="shared" si="26"/>
        <v>818.19</v>
      </c>
      <c r="Q356" s="10" t="s">
        <v>8307</v>
      </c>
      <c r="R356" t="s">
        <v>8312</v>
      </c>
      <c r="S356" s="15">
        <f t="shared" si="27"/>
        <v>42438.827789351853</v>
      </c>
      <c r="T356" s="15">
        <f t="shared" si="28"/>
        <v>42467.786122685182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 s="13">
        <f t="shared" si="26"/>
        <v>142.61000000000001</v>
      </c>
      <c r="Q357" s="10" t="s">
        <v>8307</v>
      </c>
      <c r="R357" t="s">
        <v>8312</v>
      </c>
      <c r="S357" s="15">
        <f t="shared" si="27"/>
        <v>41943.293912037036</v>
      </c>
      <c r="T357" s="15">
        <f t="shared" si="28"/>
        <v>41973.3355787037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 s="13">
        <f t="shared" si="26"/>
        <v>242.32</v>
      </c>
      <c r="Q358" s="10" t="s">
        <v>8307</v>
      </c>
      <c r="R358" t="s">
        <v>8312</v>
      </c>
      <c r="S358" s="15">
        <f t="shared" si="27"/>
        <v>42415.803159722222</v>
      </c>
      <c r="T358" s="15">
        <f t="shared" si="28"/>
        <v>42444.761493055557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 s="13">
        <f t="shared" si="26"/>
        <v>77.27</v>
      </c>
      <c r="Q359" s="10" t="s">
        <v>8307</v>
      </c>
      <c r="R359" t="s">
        <v>8312</v>
      </c>
      <c r="S359" s="15">
        <f t="shared" si="27"/>
        <v>42078.222187499996</v>
      </c>
      <c r="T359" s="15">
        <f t="shared" si="28"/>
        <v>42117.222187499996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 s="13">
        <f t="shared" si="26"/>
        <v>87.21</v>
      </c>
      <c r="Q360" s="10" t="s">
        <v>8307</v>
      </c>
      <c r="R360" t="s">
        <v>8312</v>
      </c>
      <c r="S360" s="15">
        <f t="shared" si="27"/>
        <v>42507.860196759255</v>
      </c>
      <c r="T360" s="15">
        <f t="shared" si="28"/>
        <v>42535.625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 s="13">
        <f t="shared" si="26"/>
        <v>76.48</v>
      </c>
      <c r="Q361" s="10" t="s">
        <v>8307</v>
      </c>
      <c r="R361" t="s">
        <v>8312</v>
      </c>
      <c r="S361" s="15">
        <f t="shared" si="27"/>
        <v>41935.070486111108</v>
      </c>
      <c r="T361" s="15">
        <f t="shared" si="28"/>
        <v>41956.216666666667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 s="13">
        <f t="shared" si="26"/>
        <v>265.36</v>
      </c>
      <c r="Q362" s="10" t="s">
        <v>8307</v>
      </c>
      <c r="R362" t="s">
        <v>8312</v>
      </c>
      <c r="S362" s="15">
        <f t="shared" si="27"/>
        <v>42163.897916666669</v>
      </c>
      <c r="T362" s="15">
        <f t="shared" si="28"/>
        <v>42207.132638888885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 s="13">
        <f t="shared" si="26"/>
        <v>64.95</v>
      </c>
      <c r="Q363" s="10" t="s">
        <v>8307</v>
      </c>
      <c r="R363" t="s">
        <v>8312</v>
      </c>
      <c r="S363" s="15">
        <f t="shared" si="27"/>
        <v>41936.001226851848</v>
      </c>
      <c r="T363" s="15">
        <f t="shared" si="28"/>
        <v>41965.042893518519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 s="13">
        <f t="shared" si="26"/>
        <v>266.66000000000003</v>
      </c>
      <c r="Q364" s="10" t="s">
        <v>8307</v>
      </c>
      <c r="R364" t="s">
        <v>8312</v>
      </c>
      <c r="S364" s="15">
        <f t="shared" si="27"/>
        <v>41837.210543981484</v>
      </c>
      <c r="T364" s="15">
        <f t="shared" si="28"/>
        <v>41858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 s="13">
        <f t="shared" si="26"/>
        <v>870.96</v>
      </c>
      <c r="Q365" s="10" t="s">
        <v>8307</v>
      </c>
      <c r="R365" t="s">
        <v>8312</v>
      </c>
      <c r="S365" s="15">
        <f t="shared" si="27"/>
        <v>40255.744629629626</v>
      </c>
      <c r="T365" s="15">
        <f t="shared" si="28"/>
        <v>40299.806944444441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 s="13">
        <f t="shared" si="26"/>
        <v>200.03</v>
      </c>
      <c r="Q366" s="10" t="s">
        <v>8307</v>
      </c>
      <c r="R366" t="s">
        <v>8312</v>
      </c>
      <c r="S366" s="15">
        <f t="shared" si="27"/>
        <v>41780.859629629631</v>
      </c>
      <c r="T366" s="15">
        <f t="shared" si="28"/>
        <v>41810.165972222225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 s="13">
        <f t="shared" si="26"/>
        <v>346.8</v>
      </c>
      <c r="Q367" s="10" t="s">
        <v>8307</v>
      </c>
      <c r="R367" t="s">
        <v>8312</v>
      </c>
      <c r="S367" s="15">
        <f t="shared" si="27"/>
        <v>41668.606469907405</v>
      </c>
      <c r="T367" s="15">
        <f t="shared" si="28"/>
        <v>41697.606469907405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 s="13">
        <f t="shared" si="26"/>
        <v>167.32</v>
      </c>
      <c r="Q368" s="10" t="s">
        <v>8307</v>
      </c>
      <c r="R368" t="s">
        <v>8312</v>
      </c>
      <c r="S368" s="15">
        <f t="shared" si="27"/>
        <v>41019.793032407404</v>
      </c>
      <c r="T368" s="15">
        <f t="shared" si="28"/>
        <v>41048.793032407404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 s="13">
        <f t="shared" si="26"/>
        <v>188.2</v>
      </c>
      <c r="Q369" s="10" t="s">
        <v>8307</v>
      </c>
      <c r="R369" t="s">
        <v>8312</v>
      </c>
      <c r="S369" s="15">
        <f t="shared" si="27"/>
        <v>41355.577291666668</v>
      </c>
      <c r="T369" s="15">
        <f t="shared" si="28"/>
        <v>41394.207638888889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 s="13">
        <f t="shared" si="26"/>
        <v>140.53</v>
      </c>
      <c r="Q370" s="10" t="s">
        <v>8307</v>
      </c>
      <c r="R370" t="s">
        <v>8312</v>
      </c>
      <c r="S370" s="15">
        <f t="shared" si="27"/>
        <v>42043.605578703704</v>
      </c>
      <c r="T370" s="15">
        <f t="shared" si="28"/>
        <v>42077.563912037032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 s="13">
        <f t="shared" si="26"/>
        <v>133.63999999999999</v>
      </c>
      <c r="Q371" s="10" t="s">
        <v>8307</v>
      </c>
      <c r="R371" t="s">
        <v>8312</v>
      </c>
      <c r="S371" s="15">
        <f t="shared" si="27"/>
        <v>40893.551724537036</v>
      </c>
      <c r="T371" s="15">
        <f t="shared" si="28"/>
        <v>40922.551724537036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 s="13">
        <f t="shared" si="26"/>
        <v>516.63</v>
      </c>
      <c r="Q372" s="10" t="s">
        <v>8307</v>
      </c>
      <c r="R372" t="s">
        <v>8312</v>
      </c>
      <c r="S372" s="15">
        <f t="shared" si="27"/>
        <v>42711.795138888891</v>
      </c>
      <c r="T372" s="15">
        <f t="shared" si="28"/>
        <v>42740.795138888891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 s="13">
        <f t="shared" si="26"/>
        <v>20.9</v>
      </c>
      <c r="Q373" s="10" t="s">
        <v>8307</v>
      </c>
      <c r="R373" t="s">
        <v>8312</v>
      </c>
      <c r="S373" s="15">
        <f t="shared" si="27"/>
        <v>41261.767812500002</v>
      </c>
      <c r="T373" s="15">
        <f t="shared" si="28"/>
        <v>41305.767812500002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 s="13">
        <f t="shared" si="26"/>
        <v>2443.7800000000002</v>
      </c>
      <c r="Q374" s="10" t="s">
        <v>8307</v>
      </c>
      <c r="R374" t="s">
        <v>8312</v>
      </c>
      <c r="S374" s="15">
        <f t="shared" si="27"/>
        <v>42425.576898148152</v>
      </c>
      <c r="T374" s="15">
        <f t="shared" si="28"/>
        <v>42464.666666666672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 s="13">
        <f t="shared" si="26"/>
        <v>246.46</v>
      </c>
      <c r="Q375" s="10" t="s">
        <v>8307</v>
      </c>
      <c r="R375" t="s">
        <v>8312</v>
      </c>
      <c r="S375" s="15">
        <f t="shared" si="27"/>
        <v>41078.91201388889</v>
      </c>
      <c r="T375" s="15">
        <f t="shared" si="28"/>
        <v>41107.91201388889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 s="13">
        <f t="shared" si="26"/>
        <v>125.89</v>
      </c>
      <c r="Q376" s="10" t="s">
        <v>8307</v>
      </c>
      <c r="R376" t="s">
        <v>8312</v>
      </c>
      <c r="S376" s="15">
        <f t="shared" si="27"/>
        <v>40757.889247685183</v>
      </c>
      <c r="T376" s="15">
        <f t="shared" si="28"/>
        <v>40801.889247685183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 s="13">
        <f t="shared" si="26"/>
        <v>1564.57</v>
      </c>
      <c r="Q377" s="10" t="s">
        <v>8307</v>
      </c>
      <c r="R377" t="s">
        <v>8312</v>
      </c>
      <c r="S377" s="15">
        <f t="shared" si="27"/>
        <v>41657.985081018516</v>
      </c>
      <c r="T377" s="15">
        <f t="shared" si="28"/>
        <v>41698.720833333333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 s="13">
        <f t="shared" si="26"/>
        <v>455.93</v>
      </c>
      <c r="Q378" s="10" t="s">
        <v>8307</v>
      </c>
      <c r="R378" t="s">
        <v>8312</v>
      </c>
      <c r="S378" s="15">
        <f t="shared" si="27"/>
        <v>42576.452731481477</v>
      </c>
      <c r="T378" s="15">
        <f t="shared" si="28"/>
        <v>42606.452731481477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 s="13">
        <f t="shared" si="26"/>
        <v>164.53</v>
      </c>
      <c r="Q379" s="10" t="s">
        <v>8307</v>
      </c>
      <c r="R379" t="s">
        <v>8312</v>
      </c>
      <c r="S379" s="15">
        <f t="shared" si="27"/>
        <v>42292.250787037032</v>
      </c>
      <c r="T379" s="15">
        <f t="shared" si="28"/>
        <v>42321.292361111111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 s="13">
        <f t="shared" si="26"/>
        <v>263.02</v>
      </c>
      <c r="Q380" s="10" t="s">
        <v>8307</v>
      </c>
      <c r="R380" t="s">
        <v>8312</v>
      </c>
      <c r="S380" s="15">
        <f t="shared" si="27"/>
        <v>42370.571851851855</v>
      </c>
      <c r="T380" s="15">
        <f t="shared" si="28"/>
        <v>42393.994444444441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 s="13">
        <f t="shared" si="26"/>
        <v>145.91999999999999</v>
      </c>
      <c r="Q381" s="10" t="s">
        <v>8307</v>
      </c>
      <c r="R381" t="s">
        <v>8312</v>
      </c>
      <c r="S381" s="15">
        <f t="shared" si="27"/>
        <v>40987.688333333332</v>
      </c>
      <c r="T381" s="15">
        <f t="shared" si="28"/>
        <v>41031.688333333332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 s="13">
        <f t="shared" si="26"/>
        <v>442.53</v>
      </c>
      <c r="Q382" s="10" t="s">
        <v>8307</v>
      </c>
      <c r="R382" t="s">
        <v>8312</v>
      </c>
      <c r="S382" s="15">
        <f t="shared" si="27"/>
        <v>42367.719814814816</v>
      </c>
      <c r="T382" s="15">
        <f t="shared" si="28"/>
        <v>42391.719814814816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 s="13">
        <f t="shared" si="26"/>
        <v>86.37</v>
      </c>
      <c r="Q383" s="10" t="s">
        <v>8307</v>
      </c>
      <c r="R383" t="s">
        <v>8312</v>
      </c>
      <c r="S383" s="15">
        <f t="shared" si="27"/>
        <v>41085.698113425926</v>
      </c>
      <c r="T383" s="15">
        <f t="shared" si="28"/>
        <v>41119.208333333336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 s="13">
        <f t="shared" si="26"/>
        <v>983.51</v>
      </c>
      <c r="Q384" s="10" t="s">
        <v>8307</v>
      </c>
      <c r="R384" t="s">
        <v>8312</v>
      </c>
      <c r="S384" s="15">
        <f t="shared" si="27"/>
        <v>41144.709490740745</v>
      </c>
      <c r="T384" s="15">
        <f t="shared" si="28"/>
        <v>41157.709490740745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 s="13">
        <f t="shared" si="26"/>
        <v>449.75</v>
      </c>
      <c r="Q385" s="10" t="s">
        <v>8307</v>
      </c>
      <c r="R385" t="s">
        <v>8312</v>
      </c>
      <c r="S385" s="15">
        <f t="shared" si="27"/>
        <v>41755.117581018516</v>
      </c>
      <c r="T385" s="15">
        <f t="shared" si="28"/>
        <v>41777.117581018516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108</v>
      </c>
      <c r="P386" s="13">
        <f t="shared" si="26"/>
        <v>56.33</v>
      </c>
      <c r="Q386" s="10" t="s">
        <v>8307</v>
      </c>
      <c r="R386" t="s">
        <v>8312</v>
      </c>
      <c r="S386" s="15">
        <f t="shared" si="27"/>
        <v>41980.781793981485</v>
      </c>
      <c r="T386" s="15">
        <f t="shared" si="28"/>
        <v>42009.781793981485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86</v>
      </c>
      <c r="P387" s="13">
        <f t="shared" ref="P387:P450" si="31">IFERROR(ROUND(E387/L387,2),0)</f>
        <v>90.63</v>
      </c>
      <c r="Q387" s="10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(((I387/60)/60)/24)+DATE(1970,1,)</f>
        <v>41963.626168981486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 s="13">
        <f t="shared" si="31"/>
        <v>1646.92</v>
      </c>
      <c r="Q388" s="10" t="s">
        <v>8307</v>
      </c>
      <c r="R388" t="s">
        <v>8312</v>
      </c>
      <c r="S388" s="15">
        <f t="shared" si="32"/>
        <v>42211.951284722221</v>
      </c>
      <c r="T388" s="15">
        <f t="shared" si="33"/>
        <v>42225.951284722221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 s="13">
        <f t="shared" si="31"/>
        <v>38.04</v>
      </c>
      <c r="Q389" s="10" t="s">
        <v>8307</v>
      </c>
      <c r="R389" t="s">
        <v>8312</v>
      </c>
      <c r="S389" s="15">
        <f t="shared" si="32"/>
        <v>42200.67659722222</v>
      </c>
      <c r="T389" s="15">
        <f t="shared" si="33"/>
        <v>42230.25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 s="13">
        <f t="shared" si="31"/>
        <v>300.86</v>
      </c>
      <c r="Q390" s="10" t="s">
        <v>8307</v>
      </c>
      <c r="R390" t="s">
        <v>8312</v>
      </c>
      <c r="S390" s="15">
        <f t="shared" si="32"/>
        <v>42549.076157407413</v>
      </c>
      <c r="T390" s="15">
        <f t="shared" si="33"/>
        <v>42578.076157407413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 s="13">
        <f t="shared" si="31"/>
        <v>14.15</v>
      </c>
      <c r="Q391" s="10" t="s">
        <v>8307</v>
      </c>
      <c r="R391" t="s">
        <v>8312</v>
      </c>
      <c r="S391" s="15">
        <f t="shared" si="32"/>
        <v>41674.063078703701</v>
      </c>
      <c r="T391" s="15">
        <f t="shared" si="33"/>
        <v>41704.957638888889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 s="13">
        <f t="shared" si="31"/>
        <v>1522.57</v>
      </c>
      <c r="Q392" s="10" t="s">
        <v>8307</v>
      </c>
      <c r="R392" t="s">
        <v>8312</v>
      </c>
      <c r="S392" s="15">
        <f t="shared" si="32"/>
        <v>42112.036712962959</v>
      </c>
      <c r="T392" s="15">
        <f t="shared" si="33"/>
        <v>42131.036712962959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 s="13">
        <f t="shared" si="31"/>
        <v>110.36</v>
      </c>
      <c r="Q393" s="10" t="s">
        <v>8307</v>
      </c>
      <c r="R393" t="s">
        <v>8312</v>
      </c>
      <c r="S393" s="15">
        <f t="shared" si="32"/>
        <v>40865.042256944449</v>
      </c>
      <c r="T393" s="15">
        <f t="shared" si="33"/>
        <v>40894.040972222225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 s="13">
        <f t="shared" si="31"/>
        <v>102.71</v>
      </c>
      <c r="Q394" s="10" t="s">
        <v>8307</v>
      </c>
      <c r="R394" t="s">
        <v>8312</v>
      </c>
      <c r="S394" s="15">
        <f t="shared" si="32"/>
        <v>40763.717256944445</v>
      </c>
      <c r="T394" s="15">
        <f t="shared" si="33"/>
        <v>40793.125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 s="13">
        <f t="shared" si="31"/>
        <v>60.24</v>
      </c>
      <c r="Q395" s="10" t="s">
        <v>8307</v>
      </c>
      <c r="R395" t="s">
        <v>8312</v>
      </c>
      <c r="S395" s="15">
        <f t="shared" si="32"/>
        <v>41526.708935185183</v>
      </c>
      <c r="T395" s="15">
        <f t="shared" si="33"/>
        <v>41556.708935185183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 s="13">
        <f t="shared" si="31"/>
        <v>418.39</v>
      </c>
      <c r="Q396" s="10" t="s">
        <v>8307</v>
      </c>
      <c r="R396" t="s">
        <v>8312</v>
      </c>
      <c r="S396" s="15">
        <f t="shared" si="32"/>
        <v>42417.818078703705</v>
      </c>
      <c r="T396" s="15">
        <f t="shared" si="33"/>
        <v>42476.776412037041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 s="13">
        <f t="shared" si="31"/>
        <v>113.28</v>
      </c>
      <c r="Q397" s="10" t="s">
        <v>8307</v>
      </c>
      <c r="R397" t="s">
        <v>8312</v>
      </c>
      <c r="S397" s="15">
        <f t="shared" si="32"/>
        <v>40990.909259259257</v>
      </c>
      <c r="T397" s="15">
        <f t="shared" si="33"/>
        <v>41025.897222222222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 s="13">
        <f t="shared" si="31"/>
        <v>106.23</v>
      </c>
      <c r="Q398" s="10" t="s">
        <v>8307</v>
      </c>
      <c r="R398" t="s">
        <v>8312</v>
      </c>
      <c r="S398" s="15">
        <f t="shared" si="32"/>
        <v>41082.564884259256</v>
      </c>
      <c r="T398" s="15">
        <f t="shared" si="33"/>
        <v>41096.564884259256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 s="13">
        <f t="shared" si="31"/>
        <v>90.63</v>
      </c>
      <c r="Q399" s="10" t="s">
        <v>8307</v>
      </c>
      <c r="R399" t="s">
        <v>8312</v>
      </c>
      <c r="S399" s="15">
        <f t="shared" si="32"/>
        <v>40379.776435185187</v>
      </c>
      <c r="T399" s="15">
        <f t="shared" si="33"/>
        <v>40421.155555555553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 s="13">
        <f t="shared" si="31"/>
        <v>308.79000000000002</v>
      </c>
      <c r="Q400" s="10" t="s">
        <v>8307</v>
      </c>
      <c r="R400" t="s">
        <v>8312</v>
      </c>
      <c r="S400" s="15">
        <f t="shared" si="32"/>
        <v>42078.793124999997</v>
      </c>
      <c r="T400" s="15">
        <f t="shared" si="33"/>
        <v>42122.793124999997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 s="13">
        <f t="shared" si="31"/>
        <v>217.17</v>
      </c>
      <c r="Q401" s="10" t="s">
        <v>8307</v>
      </c>
      <c r="R401" t="s">
        <v>8312</v>
      </c>
      <c r="S401" s="15">
        <f t="shared" si="32"/>
        <v>42687.875775462962</v>
      </c>
      <c r="T401" s="15">
        <f t="shared" si="33"/>
        <v>42717.5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 s="13">
        <f t="shared" si="31"/>
        <v>331.76</v>
      </c>
      <c r="Q402" s="10" t="s">
        <v>8307</v>
      </c>
      <c r="R402" t="s">
        <v>8312</v>
      </c>
      <c r="S402" s="15">
        <f t="shared" si="32"/>
        <v>41745.635960648149</v>
      </c>
      <c r="T402" s="15">
        <f t="shared" si="33"/>
        <v>41775.145833333336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 s="13">
        <f t="shared" si="31"/>
        <v>281.52999999999997</v>
      </c>
      <c r="Q403" s="10" t="s">
        <v>8307</v>
      </c>
      <c r="R403" t="s">
        <v>8312</v>
      </c>
      <c r="S403" s="15">
        <f t="shared" si="32"/>
        <v>40732.842245370368</v>
      </c>
      <c r="T403" s="15">
        <f t="shared" si="33"/>
        <v>40761.842245370368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 s="13">
        <f t="shared" si="31"/>
        <v>476.53</v>
      </c>
      <c r="Q404" s="10" t="s">
        <v>8307</v>
      </c>
      <c r="R404" t="s">
        <v>8312</v>
      </c>
      <c r="S404" s="15">
        <f t="shared" si="32"/>
        <v>42292.539548611108</v>
      </c>
      <c r="T404" s="15">
        <f t="shared" si="33"/>
        <v>42312.58121527778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 s="13">
        <f t="shared" si="31"/>
        <v>292.27</v>
      </c>
      <c r="Q405" s="10" t="s">
        <v>8307</v>
      </c>
      <c r="R405" t="s">
        <v>8312</v>
      </c>
      <c r="S405" s="15">
        <f t="shared" si="32"/>
        <v>40718.310659722221</v>
      </c>
      <c r="T405" s="15">
        <f t="shared" si="33"/>
        <v>40764.297222222223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 s="13">
        <f t="shared" si="31"/>
        <v>75.37</v>
      </c>
      <c r="Q406" s="10" t="s">
        <v>8307</v>
      </c>
      <c r="R406" t="s">
        <v>8312</v>
      </c>
      <c r="S406" s="15">
        <f t="shared" si="32"/>
        <v>41646.628032407411</v>
      </c>
      <c r="T406" s="15">
        <f t="shared" si="33"/>
        <v>41674.961111111108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 s="13">
        <f t="shared" si="31"/>
        <v>370.87</v>
      </c>
      <c r="Q407" s="10" t="s">
        <v>8307</v>
      </c>
      <c r="R407" t="s">
        <v>8312</v>
      </c>
      <c r="S407" s="15">
        <f t="shared" si="32"/>
        <v>41674.08494212963</v>
      </c>
      <c r="T407" s="15">
        <f t="shared" si="33"/>
        <v>41703.08494212963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 s="13">
        <f t="shared" si="31"/>
        <v>581.86</v>
      </c>
      <c r="Q408" s="10" t="s">
        <v>8307</v>
      </c>
      <c r="R408" t="s">
        <v>8312</v>
      </c>
      <c r="S408" s="15">
        <f t="shared" si="32"/>
        <v>40638.162465277775</v>
      </c>
      <c r="T408" s="15">
        <f t="shared" si="33"/>
        <v>40671.249305555553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 s="13">
        <f t="shared" si="31"/>
        <v>924.69</v>
      </c>
      <c r="Q409" s="10" t="s">
        <v>8307</v>
      </c>
      <c r="R409" t="s">
        <v>8312</v>
      </c>
      <c r="S409" s="15">
        <f t="shared" si="32"/>
        <v>40806.870949074073</v>
      </c>
      <c r="T409" s="15">
        <f t="shared" si="33"/>
        <v>40865.912615740745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 s="13">
        <f t="shared" si="31"/>
        <v>532.97</v>
      </c>
      <c r="Q410" s="10" t="s">
        <v>8307</v>
      </c>
      <c r="R410" t="s">
        <v>8312</v>
      </c>
      <c r="S410" s="15">
        <f t="shared" si="32"/>
        <v>41543.735995370371</v>
      </c>
      <c r="T410" s="15">
        <f t="shared" si="33"/>
        <v>41582.777662037035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 s="13">
        <f t="shared" si="31"/>
        <v>1346</v>
      </c>
      <c r="Q411" s="10" t="s">
        <v>8307</v>
      </c>
      <c r="R411" t="s">
        <v>8312</v>
      </c>
      <c r="S411" s="15">
        <f t="shared" si="32"/>
        <v>42543.862777777773</v>
      </c>
      <c r="T411" s="15">
        <f t="shared" si="33"/>
        <v>42572.862777777773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 s="13">
        <f t="shared" si="31"/>
        <v>2875.43</v>
      </c>
      <c r="Q412" s="10" t="s">
        <v>8307</v>
      </c>
      <c r="R412" t="s">
        <v>8312</v>
      </c>
      <c r="S412" s="15">
        <f t="shared" si="32"/>
        <v>42113.981446759266</v>
      </c>
      <c r="T412" s="15">
        <f t="shared" si="33"/>
        <v>42172.981446759266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 s="13">
        <f t="shared" si="31"/>
        <v>83.49</v>
      </c>
      <c r="Q413" s="10" t="s">
        <v>8307</v>
      </c>
      <c r="R413" t="s">
        <v>8312</v>
      </c>
      <c r="S413" s="15">
        <f t="shared" si="32"/>
        <v>41598.17597222222</v>
      </c>
      <c r="T413" s="15">
        <f t="shared" si="33"/>
        <v>41629.208333333336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 s="13">
        <f t="shared" si="31"/>
        <v>365.82</v>
      </c>
      <c r="Q414" s="10" t="s">
        <v>8307</v>
      </c>
      <c r="R414" t="s">
        <v>8312</v>
      </c>
      <c r="S414" s="15">
        <f t="shared" si="32"/>
        <v>41099.742800925924</v>
      </c>
      <c r="T414" s="15">
        <f t="shared" si="33"/>
        <v>41114.742800925924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 s="13">
        <f t="shared" si="31"/>
        <v>117.37</v>
      </c>
      <c r="Q415" s="10" t="s">
        <v>8307</v>
      </c>
      <c r="R415" t="s">
        <v>8312</v>
      </c>
      <c r="S415" s="15">
        <f t="shared" si="32"/>
        <v>41079.877442129626</v>
      </c>
      <c r="T415" s="15">
        <f t="shared" si="33"/>
        <v>41108.877442129626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 s="13">
        <f t="shared" si="31"/>
        <v>96.31</v>
      </c>
      <c r="Q416" s="10" t="s">
        <v>8307</v>
      </c>
      <c r="R416" t="s">
        <v>8312</v>
      </c>
      <c r="S416" s="15">
        <f t="shared" si="32"/>
        <v>41529.063252314816</v>
      </c>
      <c r="T416" s="15">
        <f t="shared" si="33"/>
        <v>41558.063252314816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 s="13">
        <f t="shared" si="31"/>
        <v>953.58</v>
      </c>
      <c r="Q417" s="10" t="s">
        <v>8307</v>
      </c>
      <c r="R417" t="s">
        <v>8312</v>
      </c>
      <c r="S417" s="15">
        <f t="shared" si="32"/>
        <v>41904.851875</v>
      </c>
      <c r="T417" s="15">
        <f t="shared" si="33"/>
        <v>41928.5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 s="13">
        <f t="shared" si="31"/>
        <v>800.88</v>
      </c>
      <c r="Q418" s="10" t="s">
        <v>8307</v>
      </c>
      <c r="R418" t="s">
        <v>8312</v>
      </c>
      <c r="S418" s="15">
        <f t="shared" si="32"/>
        <v>41648.396192129629</v>
      </c>
      <c r="T418" s="15">
        <f t="shared" si="33"/>
        <v>41677.396192129629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 s="13">
        <f t="shared" si="31"/>
        <v>383.29</v>
      </c>
      <c r="Q419" s="10" t="s">
        <v>8307</v>
      </c>
      <c r="R419" t="s">
        <v>8312</v>
      </c>
      <c r="S419" s="15">
        <f t="shared" si="32"/>
        <v>41360.970601851855</v>
      </c>
      <c r="T419" s="15">
        <f t="shared" si="33"/>
        <v>41371.189583333333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 s="13">
        <f t="shared" si="31"/>
        <v>190.96</v>
      </c>
      <c r="Q420" s="10" t="s">
        <v>8307</v>
      </c>
      <c r="R420" t="s">
        <v>8312</v>
      </c>
      <c r="S420" s="15">
        <f t="shared" si="32"/>
        <v>42178.282372685186</v>
      </c>
      <c r="T420" s="15">
        <f t="shared" si="33"/>
        <v>42207.282372685186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 s="13">
        <f t="shared" si="31"/>
        <v>271.56</v>
      </c>
      <c r="Q421" s="10" t="s">
        <v>8307</v>
      </c>
      <c r="R421" t="s">
        <v>8312</v>
      </c>
      <c r="S421" s="15">
        <f t="shared" si="32"/>
        <v>41394.842442129629</v>
      </c>
      <c r="T421" s="15">
        <f t="shared" si="33"/>
        <v>41453.842442129629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 s="13">
        <f t="shared" si="31"/>
        <v>6590.04</v>
      </c>
      <c r="Q422" s="10" t="s">
        <v>8307</v>
      </c>
      <c r="R422" t="s">
        <v>8313</v>
      </c>
      <c r="S422" s="15">
        <f t="shared" si="32"/>
        <v>41682.23646990741</v>
      </c>
      <c r="T422" s="15">
        <f t="shared" si="33"/>
        <v>41711.194803240738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 s="13">
        <f t="shared" si="31"/>
        <v>3262</v>
      </c>
      <c r="Q423" s="10" t="s">
        <v>8307</v>
      </c>
      <c r="R423" t="s">
        <v>8313</v>
      </c>
      <c r="S423" s="15">
        <f t="shared" si="32"/>
        <v>42177.491388888884</v>
      </c>
      <c r="T423" s="15">
        <f t="shared" si="33"/>
        <v>42236.491388888884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 s="13">
        <f t="shared" si="31"/>
        <v>1629.75</v>
      </c>
      <c r="Q424" s="10" t="s">
        <v>8307</v>
      </c>
      <c r="R424" t="s">
        <v>8313</v>
      </c>
      <c r="S424" s="15">
        <f t="shared" si="32"/>
        <v>41863.260381944441</v>
      </c>
      <c r="T424" s="15">
        <f t="shared" si="33"/>
        <v>41892.260381944441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 s="13">
        <f t="shared" si="31"/>
        <v>1501.79</v>
      </c>
      <c r="Q425" s="10" t="s">
        <v>8307</v>
      </c>
      <c r="R425" t="s">
        <v>8313</v>
      </c>
      <c r="S425" s="15">
        <f t="shared" si="32"/>
        <v>41400.92627314815</v>
      </c>
      <c r="T425" s="15">
        <f t="shared" si="33"/>
        <v>41429.92627314815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 s="13">
        <f t="shared" si="31"/>
        <v>3886.8</v>
      </c>
      <c r="Q426" s="10" t="s">
        <v>8307</v>
      </c>
      <c r="R426" t="s">
        <v>8313</v>
      </c>
      <c r="S426" s="15">
        <f t="shared" si="32"/>
        <v>40934.376145833332</v>
      </c>
      <c r="T426" s="15">
        <f t="shared" si="33"/>
        <v>40993.334479166668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 s="13">
        <f t="shared" si="31"/>
        <v>9715</v>
      </c>
      <c r="Q427" s="10" t="s">
        <v>8307</v>
      </c>
      <c r="R427" t="s">
        <v>8313</v>
      </c>
      <c r="S427" s="15">
        <f t="shared" si="32"/>
        <v>42275.861157407402</v>
      </c>
      <c r="T427" s="15">
        <f t="shared" si="33"/>
        <v>42334.902824074074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 s="13">
        <f t="shared" si="31"/>
        <v>2415.5</v>
      </c>
      <c r="Q428" s="10" t="s">
        <v>8307</v>
      </c>
      <c r="R428" t="s">
        <v>8313</v>
      </c>
      <c r="S428" s="15">
        <f t="shared" si="32"/>
        <v>42400.711967592593</v>
      </c>
      <c r="T428" s="15">
        <f t="shared" si="33"/>
        <v>42429.711967592593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 s="13">
        <f t="shared" si="31"/>
        <v>0</v>
      </c>
      <c r="Q429" s="10" t="s">
        <v>8307</v>
      </c>
      <c r="R429" t="s">
        <v>8313</v>
      </c>
      <c r="S429" s="15">
        <f t="shared" si="32"/>
        <v>42285.909027777772</v>
      </c>
      <c r="T429" s="15">
        <f t="shared" si="33"/>
        <v>42298.790972222225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 s="13">
        <f t="shared" si="31"/>
        <v>1476.54</v>
      </c>
      <c r="Q430" s="10" t="s">
        <v>8307</v>
      </c>
      <c r="R430" t="s">
        <v>8313</v>
      </c>
      <c r="S430" s="15">
        <f t="shared" si="32"/>
        <v>41778.766724537039</v>
      </c>
      <c r="T430" s="15">
        <f t="shared" si="33"/>
        <v>41805.916666666664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 s="13">
        <f t="shared" si="31"/>
        <v>0</v>
      </c>
      <c r="Q431" s="10" t="s">
        <v>8307</v>
      </c>
      <c r="R431" t="s">
        <v>8313</v>
      </c>
      <c r="S431" s="15">
        <f t="shared" si="32"/>
        <v>40070.901412037041</v>
      </c>
      <c r="T431" s="15">
        <f t="shared" si="33"/>
        <v>40143.207638888889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 s="13">
        <f t="shared" si="31"/>
        <v>3805.6</v>
      </c>
      <c r="Q432" s="10" t="s">
        <v>8307</v>
      </c>
      <c r="R432" t="s">
        <v>8313</v>
      </c>
      <c r="S432" s="15">
        <f t="shared" si="32"/>
        <v>41513.107256944444</v>
      </c>
      <c r="T432" s="15">
        <f t="shared" si="33"/>
        <v>41527.107256944444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 s="13">
        <f t="shared" si="31"/>
        <v>2356.88</v>
      </c>
      <c r="Q433" s="10" t="s">
        <v>8307</v>
      </c>
      <c r="R433" t="s">
        <v>8313</v>
      </c>
      <c r="S433" s="15">
        <f t="shared" si="32"/>
        <v>42526.871331018512</v>
      </c>
      <c r="T433" s="15">
        <f t="shared" si="33"/>
        <v>42555.871331018512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 s="13">
        <f t="shared" si="31"/>
        <v>2356.38</v>
      </c>
      <c r="Q434" s="10" t="s">
        <v>8307</v>
      </c>
      <c r="R434" t="s">
        <v>8313</v>
      </c>
      <c r="S434" s="15">
        <f t="shared" si="32"/>
        <v>42238.726631944446</v>
      </c>
      <c r="T434" s="15">
        <f t="shared" si="33"/>
        <v>42297.726631944446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 s="13">
        <f t="shared" si="31"/>
        <v>0</v>
      </c>
      <c r="Q435" s="10" t="s">
        <v>8307</v>
      </c>
      <c r="R435" t="s">
        <v>8313</v>
      </c>
      <c r="S435" s="15">
        <f t="shared" si="32"/>
        <v>42228.629884259266</v>
      </c>
      <c r="T435" s="15">
        <f t="shared" si="33"/>
        <v>42287.629884259266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 s="13">
        <f t="shared" si="31"/>
        <v>9333.5</v>
      </c>
      <c r="Q436" s="10" t="s">
        <v>8307</v>
      </c>
      <c r="R436" t="s">
        <v>8313</v>
      </c>
      <c r="S436" s="15">
        <f t="shared" si="32"/>
        <v>41576.834513888891</v>
      </c>
      <c r="T436" s="15">
        <f t="shared" si="33"/>
        <v>41608.876180555555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 s="13">
        <f t="shared" si="31"/>
        <v>6215</v>
      </c>
      <c r="Q437" s="10" t="s">
        <v>8307</v>
      </c>
      <c r="R437" t="s">
        <v>8313</v>
      </c>
      <c r="S437" s="15">
        <f t="shared" si="32"/>
        <v>41500.747453703705</v>
      </c>
      <c r="T437" s="15">
        <f t="shared" si="33"/>
        <v>41529.747453703705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 s="13">
        <f t="shared" si="31"/>
        <v>0</v>
      </c>
      <c r="Q438" s="10" t="s">
        <v>8307</v>
      </c>
      <c r="R438" t="s">
        <v>8313</v>
      </c>
      <c r="S438" s="15">
        <f t="shared" si="32"/>
        <v>41456.36241898148</v>
      </c>
      <c r="T438" s="15">
        <f t="shared" si="33"/>
        <v>41485.36241898148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 s="13">
        <f t="shared" si="31"/>
        <v>0</v>
      </c>
      <c r="Q439" s="10" t="s">
        <v>8307</v>
      </c>
      <c r="R439" t="s">
        <v>8313</v>
      </c>
      <c r="S439" s="15">
        <f t="shared" si="32"/>
        <v>42591.31858796296</v>
      </c>
      <c r="T439" s="15">
        <f t="shared" si="33"/>
        <v>42650.31858796296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 s="13">
        <f t="shared" si="31"/>
        <v>1679.27</v>
      </c>
      <c r="Q440" s="10" t="s">
        <v>8307</v>
      </c>
      <c r="R440" t="s">
        <v>8313</v>
      </c>
      <c r="S440" s="15">
        <f t="shared" si="32"/>
        <v>42296.261087962965</v>
      </c>
      <c r="T440" s="15">
        <f t="shared" si="33"/>
        <v>42325.302754629629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 s="13">
        <f t="shared" si="31"/>
        <v>0</v>
      </c>
      <c r="Q441" s="10" t="s">
        <v>8307</v>
      </c>
      <c r="R441" t="s">
        <v>8313</v>
      </c>
      <c r="S441" s="15">
        <f t="shared" si="32"/>
        <v>41919.761782407404</v>
      </c>
      <c r="T441" s="15">
        <f t="shared" si="33"/>
        <v>41928.761782407404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 s="13">
        <f t="shared" si="31"/>
        <v>18185</v>
      </c>
      <c r="Q442" s="10" t="s">
        <v>8307</v>
      </c>
      <c r="R442" t="s">
        <v>8313</v>
      </c>
      <c r="S442" s="15">
        <f t="shared" si="32"/>
        <v>42423.985567129625</v>
      </c>
      <c r="T442" s="15">
        <f t="shared" si="33"/>
        <v>42452.943900462968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 s="13">
        <f t="shared" si="31"/>
        <v>0</v>
      </c>
      <c r="Q443" s="10" t="s">
        <v>8307</v>
      </c>
      <c r="R443" t="s">
        <v>8313</v>
      </c>
      <c r="S443" s="15">
        <f t="shared" si="32"/>
        <v>41550.793935185182</v>
      </c>
      <c r="T443" s="15">
        <f t="shared" si="33"/>
        <v>41579.793935185182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 s="13">
        <f t="shared" si="31"/>
        <v>1063.71</v>
      </c>
      <c r="Q444" s="10" t="s">
        <v>8307</v>
      </c>
      <c r="R444" t="s">
        <v>8313</v>
      </c>
      <c r="S444" s="15">
        <f t="shared" si="32"/>
        <v>42024.888692129629</v>
      </c>
      <c r="T444" s="15">
        <f t="shared" si="33"/>
        <v>42053.888692129629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 s="13">
        <f t="shared" si="31"/>
        <v>9033</v>
      </c>
      <c r="Q445" s="10" t="s">
        <v>8307</v>
      </c>
      <c r="R445" t="s">
        <v>8313</v>
      </c>
      <c r="S445" s="15">
        <f t="shared" si="32"/>
        <v>41650.015057870369</v>
      </c>
      <c r="T445" s="15">
        <f t="shared" si="33"/>
        <v>41679.015057870369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 s="13">
        <f t="shared" si="31"/>
        <v>17914</v>
      </c>
      <c r="Q446" s="10" t="s">
        <v>8307</v>
      </c>
      <c r="R446" t="s">
        <v>8313</v>
      </c>
      <c r="S446" s="15">
        <f t="shared" si="32"/>
        <v>40894.906956018516</v>
      </c>
      <c r="T446" s="15">
        <f t="shared" si="33"/>
        <v>40953.906956018516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 s="13">
        <f t="shared" si="31"/>
        <v>8947.6299999999992</v>
      </c>
      <c r="Q447" s="10" t="s">
        <v>8307</v>
      </c>
      <c r="R447" t="s">
        <v>8313</v>
      </c>
      <c r="S447" s="15">
        <f t="shared" si="32"/>
        <v>42130.335358796292</v>
      </c>
      <c r="T447" s="15">
        <f t="shared" si="33"/>
        <v>42144.335358796292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 s="13">
        <f t="shared" si="31"/>
        <v>1117.19</v>
      </c>
      <c r="Q448" s="10" t="s">
        <v>8307</v>
      </c>
      <c r="R448" t="s">
        <v>8313</v>
      </c>
      <c r="S448" s="15">
        <f t="shared" si="32"/>
        <v>42037.083564814813</v>
      </c>
      <c r="T448" s="15">
        <f t="shared" si="33"/>
        <v>42066.083564814813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 s="13">
        <f t="shared" si="31"/>
        <v>17805</v>
      </c>
      <c r="Q449" s="10" t="s">
        <v>8307</v>
      </c>
      <c r="R449" t="s">
        <v>8313</v>
      </c>
      <c r="S449" s="15">
        <f t="shared" si="32"/>
        <v>41331.555127314816</v>
      </c>
      <c r="T449" s="15">
        <f t="shared" si="33"/>
        <v>41355.513460648144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709</v>
      </c>
      <c r="P450" s="13">
        <f t="shared" si="31"/>
        <v>4432.75</v>
      </c>
      <c r="Q450" s="10" t="s">
        <v>8307</v>
      </c>
      <c r="R450" t="s">
        <v>8313</v>
      </c>
      <c r="S450" s="15">
        <f t="shared" si="32"/>
        <v>41753.758043981477</v>
      </c>
      <c r="T450" s="15">
        <f t="shared" si="33"/>
        <v>41772.758043981477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884</v>
      </c>
      <c r="P451" s="13">
        <f t="shared" ref="P451:P514" si="36">IFERROR(ROUND(E451/L451,2),0)</f>
        <v>3536</v>
      </c>
      <c r="Q451" s="10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(((I451/60)/60)/24)+DATE(1970,1,)</f>
        <v>41563.568113425928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 s="13">
        <f t="shared" si="36"/>
        <v>2512.86</v>
      </c>
      <c r="Q452" s="10" t="s">
        <v>8307</v>
      </c>
      <c r="R452" t="s">
        <v>8313</v>
      </c>
      <c r="S452" s="15">
        <f t="shared" si="37"/>
        <v>41654.946759259255</v>
      </c>
      <c r="T452" s="15">
        <f t="shared" si="38"/>
        <v>41683.946759259255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 s="13">
        <f t="shared" si="36"/>
        <v>0</v>
      </c>
      <c r="Q453" s="10" t="s">
        <v>8307</v>
      </c>
      <c r="R453" t="s">
        <v>8313</v>
      </c>
      <c r="S453" s="15">
        <f t="shared" si="37"/>
        <v>41634.715173611112</v>
      </c>
      <c r="T453" s="15">
        <f t="shared" si="38"/>
        <v>41663.715173611112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 s="13">
        <f t="shared" si="36"/>
        <v>1462.08</v>
      </c>
      <c r="Q454" s="10" t="s">
        <v>8307</v>
      </c>
      <c r="R454" t="s">
        <v>8313</v>
      </c>
      <c r="S454" s="15">
        <f t="shared" si="37"/>
        <v>42107.703877314809</v>
      </c>
      <c r="T454" s="15">
        <f t="shared" si="38"/>
        <v>42136.703877314809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 s="13">
        <f t="shared" si="36"/>
        <v>8741</v>
      </c>
      <c r="Q455" s="10" t="s">
        <v>8307</v>
      </c>
      <c r="R455" t="s">
        <v>8313</v>
      </c>
      <c r="S455" s="15">
        <f t="shared" si="37"/>
        <v>42038.824988425928</v>
      </c>
      <c r="T455" s="15">
        <f t="shared" si="38"/>
        <v>42053.824988425928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 s="13">
        <f t="shared" si="36"/>
        <v>3488.8</v>
      </c>
      <c r="Q456" s="10" t="s">
        <v>8307</v>
      </c>
      <c r="R456" t="s">
        <v>8313</v>
      </c>
      <c r="S456" s="15">
        <f t="shared" si="37"/>
        <v>41938.717256944445</v>
      </c>
      <c r="T456" s="15">
        <f t="shared" si="38"/>
        <v>41968.551388888889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 s="13">
        <f t="shared" si="36"/>
        <v>8706</v>
      </c>
      <c r="Q457" s="10" t="s">
        <v>8307</v>
      </c>
      <c r="R457" t="s">
        <v>8313</v>
      </c>
      <c r="S457" s="15">
        <f t="shared" si="37"/>
        <v>40971.002569444441</v>
      </c>
      <c r="T457" s="15">
        <f t="shared" si="38"/>
        <v>41015.021527777775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 s="13">
        <f t="shared" si="36"/>
        <v>5798.67</v>
      </c>
      <c r="Q458" s="10" t="s">
        <v>8307</v>
      </c>
      <c r="R458" t="s">
        <v>8313</v>
      </c>
      <c r="S458" s="15">
        <f t="shared" si="37"/>
        <v>41547.694456018515</v>
      </c>
      <c r="T458" s="15">
        <f t="shared" si="38"/>
        <v>41568.165972222225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 s="13">
        <f t="shared" si="36"/>
        <v>0</v>
      </c>
      <c r="Q459" s="10" t="s">
        <v>8307</v>
      </c>
      <c r="R459" t="s">
        <v>8313</v>
      </c>
      <c r="S459" s="15">
        <f t="shared" si="37"/>
        <v>41837.767500000002</v>
      </c>
      <c r="T459" s="15">
        <f t="shared" si="38"/>
        <v>41866.767500000002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 s="13">
        <f t="shared" si="36"/>
        <v>354.08</v>
      </c>
      <c r="Q460" s="10" t="s">
        <v>8307</v>
      </c>
      <c r="R460" t="s">
        <v>8313</v>
      </c>
      <c r="S460" s="15">
        <f t="shared" si="37"/>
        <v>41378.69976851852</v>
      </c>
      <c r="T460" s="15">
        <f t="shared" si="38"/>
        <v>41407.69976851852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 s="13">
        <f t="shared" si="36"/>
        <v>17277</v>
      </c>
      <c r="Q461" s="10" t="s">
        <v>8307</v>
      </c>
      <c r="R461" t="s">
        <v>8313</v>
      </c>
      <c r="S461" s="15">
        <f t="shared" si="37"/>
        <v>40800.6403587963</v>
      </c>
      <c r="T461" s="15">
        <f t="shared" si="38"/>
        <v>40859.682025462964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 s="13">
        <f t="shared" si="36"/>
        <v>8630.19</v>
      </c>
      <c r="Q462" s="10" t="s">
        <v>8307</v>
      </c>
      <c r="R462" t="s">
        <v>8313</v>
      </c>
      <c r="S462" s="15">
        <f t="shared" si="37"/>
        <v>41759.542534722219</v>
      </c>
      <c r="T462" s="15">
        <f t="shared" si="38"/>
        <v>41790.166666666664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 s="13">
        <f t="shared" si="36"/>
        <v>0</v>
      </c>
      <c r="Q463" s="10" t="s">
        <v>8307</v>
      </c>
      <c r="R463" t="s">
        <v>8313</v>
      </c>
      <c r="S463" s="15">
        <f t="shared" si="37"/>
        <v>41407.84684027778</v>
      </c>
      <c r="T463" s="15">
        <f t="shared" si="38"/>
        <v>41426.84684027778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 s="13">
        <f t="shared" si="36"/>
        <v>0</v>
      </c>
      <c r="Q464" s="10" t="s">
        <v>8307</v>
      </c>
      <c r="R464" t="s">
        <v>8313</v>
      </c>
      <c r="S464" s="15">
        <f t="shared" si="37"/>
        <v>40705.126631944448</v>
      </c>
      <c r="T464" s="15">
        <f t="shared" si="38"/>
        <v>40764.126631944448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 s="13">
        <f t="shared" si="36"/>
        <v>1559.55</v>
      </c>
      <c r="Q465" s="10" t="s">
        <v>8307</v>
      </c>
      <c r="R465" t="s">
        <v>8313</v>
      </c>
      <c r="S465" s="15">
        <f t="shared" si="37"/>
        <v>40750.710104166668</v>
      </c>
      <c r="T465" s="15">
        <f t="shared" si="38"/>
        <v>40809.710104166668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 s="13">
        <f t="shared" si="36"/>
        <v>17066</v>
      </c>
      <c r="Q466" s="10" t="s">
        <v>8307</v>
      </c>
      <c r="R466" t="s">
        <v>8313</v>
      </c>
      <c r="S466" s="15">
        <f t="shared" si="37"/>
        <v>42488.848784722228</v>
      </c>
      <c r="T466" s="15">
        <f t="shared" si="38"/>
        <v>42507.848784722228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 s="13">
        <f t="shared" si="36"/>
        <v>2128.61</v>
      </c>
      <c r="Q467" s="10" t="s">
        <v>8307</v>
      </c>
      <c r="R467" t="s">
        <v>8313</v>
      </c>
      <c r="S467" s="15">
        <f t="shared" si="37"/>
        <v>41801.120069444441</v>
      </c>
      <c r="T467" s="15">
        <f t="shared" si="38"/>
        <v>41816.120069444441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 s="13">
        <f t="shared" si="36"/>
        <v>3396.8</v>
      </c>
      <c r="Q468" s="10" t="s">
        <v>8307</v>
      </c>
      <c r="R468" t="s">
        <v>8313</v>
      </c>
      <c r="S468" s="15">
        <f t="shared" si="37"/>
        <v>41129.942870370374</v>
      </c>
      <c r="T468" s="15">
        <f t="shared" si="38"/>
        <v>41158.942870370374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 s="13">
        <f t="shared" si="36"/>
        <v>432.36</v>
      </c>
      <c r="Q469" s="10" t="s">
        <v>8307</v>
      </c>
      <c r="R469" t="s">
        <v>8313</v>
      </c>
      <c r="S469" s="15">
        <f t="shared" si="37"/>
        <v>41135.679791666669</v>
      </c>
      <c r="T469" s="15">
        <f t="shared" si="38"/>
        <v>41179.679791666669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 s="13">
        <f t="shared" si="36"/>
        <v>0</v>
      </c>
      <c r="Q470" s="10" t="s">
        <v>8307</v>
      </c>
      <c r="R470" t="s">
        <v>8313</v>
      </c>
      <c r="S470" s="15">
        <f t="shared" si="37"/>
        <v>41041.167627314811</v>
      </c>
      <c r="T470" s="15">
        <f t="shared" si="38"/>
        <v>41100.160474537035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 s="13">
        <f t="shared" si="36"/>
        <v>0</v>
      </c>
      <c r="Q471" s="10" t="s">
        <v>8307</v>
      </c>
      <c r="R471" t="s">
        <v>8313</v>
      </c>
      <c r="S471" s="15">
        <f t="shared" si="37"/>
        <v>41827.989861111113</v>
      </c>
      <c r="T471" s="15">
        <f t="shared" si="38"/>
        <v>41886.989861111113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 s="13">
        <f t="shared" si="36"/>
        <v>8318.39</v>
      </c>
      <c r="Q472" s="10" t="s">
        <v>8307</v>
      </c>
      <c r="R472" t="s">
        <v>8313</v>
      </c>
      <c r="S472" s="15">
        <f t="shared" si="37"/>
        <v>41605.167696759258</v>
      </c>
      <c r="T472" s="15">
        <f t="shared" si="38"/>
        <v>41654.166666666664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 s="13">
        <f t="shared" si="36"/>
        <v>97.49</v>
      </c>
      <c r="Q473" s="10" t="s">
        <v>8307</v>
      </c>
      <c r="R473" t="s">
        <v>8313</v>
      </c>
      <c r="S473" s="15">
        <f t="shared" si="37"/>
        <v>41703.721979166665</v>
      </c>
      <c r="T473" s="15">
        <f t="shared" si="38"/>
        <v>41747.680312500001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 s="13">
        <f t="shared" si="36"/>
        <v>3304.01</v>
      </c>
      <c r="Q474" s="10" t="s">
        <v>8307</v>
      </c>
      <c r="R474" t="s">
        <v>8313</v>
      </c>
      <c r="S474" s="15">
        <f t="shared" si="37"/>
        <v>41844.922662037039</v>
      </c>
      <c r="T474" s="15">
        <f t="shared" si="38"/>
        <v>41873.922662037039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 s="13">
        <f t="shared" si="36"/>
        <v>1178.6400000000001</v>
      </c>
      <c r="Q475" s="10" t="s">
        <v>8307</v>
      </c>
      <c r="R475" t="s">
        <v>8313</v>
      </c>
      <c r="S475" s="15">
        <f t="shared" si="37"/>
        <v>41869.698136574072</v>
      </c>
      <c r="T475" s="15">
        <f t="shared" si="38"/>
        <v>41898.698136574072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 s="13">
        <f t="shared" si="36"/>
        <v>16465</v>
      </c>
      <c r="Q476" s="10" t="s">
        <v>8307</v>
      </c>
      <c r="R476" t="s">
        <v>8313</v>
      </c>
      <c r="S476" s="15">
        <f t="shared" si="37"/>
        <v>42753.329039351855</v>
      </c>
      <c r="T476" s="15">
        <f t="shared" si="38"/>
        <v>42782.329039351855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 s="13">
        <f t="shared" si="36"/>
        <v>0</v>
      </c>
      <c r="Q477" s="10" t="s">
        <v>8307</v>
      </c>
      <c r="R477" t="s">
        <v>8313</v>
      </c>
      <c r="S477" s="15">
        <f t="shared" si="37"/>
        <v>42100.086145833338</v>
      </c>
      <c r="T477" s="15">
        <f t="shared" si="38"/>
        <v>42129.086145833338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 s="13">
        <f t="shared" si="36"/>
        <v>131.38</v>
      </c>
      <c r="Q478" s="10" t="s">
        <v>8307</v>
      </c>
      <c r="R478" t="s">
        <v>8313</v>
      </c>
      <c r="S478" s="15">
        <f t="shared" si="37"/>
        <v>41757.975011574075</v>
      </c>
      <c r="T478" s="15">
        <f t="shared" si="38"/>
        <v>41792.165972222225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 s="13">
        <f t="shared" si="36"/>
        <v>0</v>
      </c>
      <c r="Q479" s="10" t="s">
        <v>8307</v>
      </c>
      <c r="R479" t="s">
        <v>8313</v>
      </c>
      <c r="S479" s="15">
        <f t="shared" si="37"/>
        <v>40987.83488425926</v>
      </c>
      <c r="T479" s="15">
        <f t="shared" si="38"/>
        <v>41046.83488425926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 s="13">
        <f t="shared" si="36"/>
        <v>0</v>
      </c>
      <c r="Q480" s="10" t="s">
        <v>8307</v>
      </c>
      <c r="R480" t="s">
        <v>8313</v>
      </c>
      <c r="S480" s="15">
        <f t="shared" si="37"/>
        <v>42065.910983796297</v>
      </c>
      <c r="T480" s="15">
        <f t="shared" si="38"/>
        <v>42094.869317129633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 s="13">
        <f t="shared" si="36"/>
        <v>294.55</v>
      </c>
      <c r="Q481" s="10" t="s">
        <v>8307</v>
      </c>
      <c r="R481" t="s">
        <v>8313</v>
      </c>
      <c r="S481" s="15">
        <f t="shared" si="37"/>
        <v>41904.407812500001</v>
      </c>
      <c r="T481" s="15">
        <f t="shared" si="38"/>
        <v>41963.449479166666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 s="13">
        <f t="shared" si="36"/>
        <v>115.47</v>
      </c>
      <c r="Q482" s="10" t="s">
        <v>8307</v>
      </c>
      <c r="R482" t="s">
        <v>8313</v>
      </c>
      <c r="S482" s="15">
        <f t="shared" si="37"/>
        <v>41465.500173611108</v>
      </c>
      <c r="T482" s="15">
        <f t="shared" si="38"/>
        <v>41494.500173611108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 s="13">
        <f t="shared" si="36"/>
        <v>768.82</v>
      </c>
      <c r="Q483" s="10" t="s">
        <v>8307</v>
      </c>
      <c r="R483" t="s">
        <v>8313</v>
      </c>
      <c r="S483" s="15">
        <f t="shared" si="37"/>
        <v>41162.672326388885</v>
      </c>
      <c r="T483" s="15">
        <f t="shared" si="38"/>
        <v>41191.672326388885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 s="13">
        <f t="shared" si="36"/>
        <v>16000</v>
      </c>
      <c r="Q484" s="10" t="s">
        <v>8307</v>
      </c>
      <c r="R484" t="s">
        <v>8313</v>
      </c>
      <c r="S484" s="15">
        <f t="shared" si="37"/>
        <v>42447.896875000006</v>
      </c>
      <c r="T484" s="15">
        <f t="shared" si="38"/>
        <v>42473.606944444444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 s="13">
        <f t="shared" si="36"/>
        <v>108.41</v>
      </c>
      <c r="Q485" s="10" t="s">
        <v>8307</v>
      </c>
      <c r="R485" t="s">
        <v>8313</v>
      </c>
      <c r="S485" s="15">
        <f t="shared" si="37"/>
        <v>41243.197592592594</v>
      </c>
      <c r="T485" s="15">
        <f t="shared" si="38"/>
        <v>41302.197592592594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 s="13">
        <f t="shared" si="36"/>
        <v>1448.14</v>
      </c>
      <c r="Q486" s="10" t="s">
        <v>8307</v>
      </c>
      <c r="R486" t="s">
        <v>8313</v>
      </c>
      <c r="S486" s="15">
        <f t="shared" si="37"/>
        <v>42272.93949074074</v>
      </c>
      <c r="T486" s="15">
        <f t="shared" si="38"/>
        <v>42312.981157407412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 s="13">
        <f t="shared" si="36"/>
        <v>127.35</v>
      </c>
      <c r="Q487" s="10" t="s">
        <v>8307</v>
      </c>
      <c r="R487" t="s">
        <v>8313</v>
      </c>
      <c r="S487" s="15">
        <f t="shared" si="37"/>
        <v>41381.50577546296</v>
      </c>
      <c r="T487" s="15">
        <f t="shared" si="38"/>
        <v>41410.50577546296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 s="13">
        <f t="shared" si="36"/>
        <v>15903.5</v>
      </c>
      <c r="Q488" s="10" t="s">
        <v>8307</v>
      </c>
      <c r="R488" t="s">
        <v>8313</v>
      </c>
      <c r="S488" s="15">
        <f t="shared" si="37"/>
        <v>41761.94258101852</v>
      </c>
      <c r="T488" s="15">
        <f t="shared" si="38"/>
        <v>41790.94258101852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 s="13">
        <f t="shared" si="36"/>
        <v>0</v>
      </c>
      <c r="Q489" s="10" t="s">
        <v>8307</v>
      </c>
      <c r="R489" t="s">
        <v>8313</v>
      </c>
      <c r="S489" s="15">
        <f t="shared" si="37"/>
        <v>42669.594837962963</v>
      </c>
      <c r="T489" s="15">
        <f t="shared" si="38"/>
        <v>42728.636504629627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 s="13">
        <f t="shared" si="36"/>
        <v>0</v>
      </c>
      <c r="Q490" s="10" t="s">
        <v>8307</v>
      </c>
      <c r="R490" t="s">
        <v>8313</v>
      </c>
      <c r="S490" s="15">
        <f t="shared" si="37"/>
        <v>42714.054398148146</v>
      </c>
      <c r="T490" s="15">
        <f t="shared" si="38"/>
        <v>42743.054398148146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 s="13">
        <f t="shared" si="36"/>
        <v>5248</v>
      </c>
      <c r="Q491" s="10" t="s">
        <v>8307</v>
      </c>
      <c r="R491" t="s">
        <v>8313</v>
      </c>
      <c r="S491" s="15">
        <f t="shared" si="37"/>
        <v>40882.481666666667</v>
      </c>
      <c r="T491" s="15">
        <f t="shared" si="38"/>
        <v>40912.481249999997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 s="13">
        <f t="shared" si="36"/>
        <v>0</v>
      </c>
      <c r="Q492" s="10" t="s">
        <v>8307</v>
      </c>
      <c r="R492" t="s">
        <v>8313</v>
      </c>
      <c r="S492" s="15">
        <f t="shared" si="37"/>
        <v>41113.968576388892</v>
      </c>
      <c r="T492" s="15">
        <f t="shared" si="38"/>
        <v>41142.968576388892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 s="13">
        <f t="shared" si="36"/>
        <v>0</v>
      </c>
      <c r="Q493" s="10" t="s">
        <v>8307</v>
      </c>
      <c r="R493" t="s">
        <v>8313</v>
      </c>
      <c r="S493" s="15">
        <f t="shared" si="37"/>
        <v>42366.982627314821</v>
      </c>
      <c r="T493" s="15">
        <f t="shared" si="38"/>
        <v>42395.982627314821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3">
        <f t="shared" si="36"/>
        <v>0</v>
      </c>
      <c r="Q494" s="10" t="s">
        <v>8307</v>
      </c>
      <c r="R494" t="s">
        <v>8313</v>
      </c>
      <c r="S494" s="15">
        <f t="shared" si="37"/>
        <v>42596.03506944445</v>
      </c>
      <c r="T494" s="15">
        <f t="shared" si="38"/>
        <v>42655.03506944445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 s="13">
        <f t="shared" si="36"/>
        <v>0</v>
      </c>
      <c r="Q495" s="10" t="s">
        <v>8307</v>
      </c>
      <c r="R495" t="s">
        <v>8313</v>
      </c>
      <c r="S495" s="15">
        <f t="shared" si="37"/>
        <v>42114.726134259254</v>
      </c>
      <c r="T495" s="15">
        <f t="shared" si="38"/>
        <v>42143.726134259254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 s="13">
        <f t="shared" si="36"/>
        <v>5232</v>
      </c>
      <c r="Q496" s="10" t="s">
        <v>8307</v>
      </c>
      <c r="R496" t="s">
        <v>8313</v>
      </c>
      <c r="S496" s="15">
        <f t="shared" si="37"/>
        <v>41799.830613425926</v>
      </c>
      <c r="T496" s="15">
        <f t="shared" si="38"/>
        <v>41822.125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 s="13">
        <f t="shared" si="36"/>
        <v>0</v>
      </c>
      <c r="Q497" s="10" t="s">
        <v>8307</v>
      </c>
      <c r="R497" t="s">
        <v>8313</v>
      </c>
      <c r="S497" s="15">
        <f t="shared" si="37"/>
        <v>42171.827604166669</v>
      </c>
      <c r="T497" s="15">
        <f t="shared" si="38"/>
        <v>42200.827604166669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 s="13">
        <f t="shared" si="36"/>
        <v>15673.44</v>
      </c>
      <c r="Q498" s="10" t="s">
        <v>8307</v>
      </c>
      <c r="R498" t="s">
        <v>8313</v>
      </c>
      <c r="S498" s="15">
        <f t="shared" si="37"/>
        <v>41620.93141203704</v>
      </c>
      <c r="T498" s="15">
        <f t="shared" si="38"/>
        <v>41679.93141203704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 s="13">
        <f t="shared" si="36"/>
        <v>5217</v>
      </c>
      <c r="Q499" s="10" t="s">
        <v>8307</v>
      </c>
      <c r="R499" t="s">
        <v>8313</v>
      </c>
      <c r="S499" s="15">
        <f t="shared" si="37"/>
        <v>41945.037789351853</v>
      </c>
      <c r="T499" s="15">
        <f t="shared" si="38"/>
        <v>41997.208333333328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 s="13">
        <f t="shared" si="36"/>
        <v>711.36</v>
      </c>
      <c r="Q500" s="10" t="s">
        <v>8307</v>
      </c>
      <c r="R500" t="s">
        <v>8313</v>
      </c>
      <c r="S500" s="15">
        <f t="shared" si="37"/>
        <v>40858.762141203704</v>
      </c>
      <c r="T500" s="15">
        <f t="shared" si="38"/>
        <v>40899.762141203704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 s="13">
        <f t="shared" si="36"/>
        <v>600.25</v>
      </c>
      <c r="Q501" s="10" t="s">
        <v>8307</v>
      </c>
      <c r="R501" t="s">
        <v>8313</v>
      </c>
      <c r="S501" s="15">
        <f t="shared" si="37"/>
        <v>40043.895462962959</v>
      </c>
      <c r="T501" s="15">
        <f t="shared" si="38"/>
        <v>40097.874305555553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 s="13">
        <f t="shared" si="36"/>
        <v>3899.25</v>
      </c>
      <c r="Q502" s="10" t="s">
        <v>8307</v>
      </c>
      <c r="R502" t="s">
        <v>8313</v>
      </c>
      <c r="S502" s="15">
        <f t="shared" si="37"/>
        <v>40247.886006944449</v>
      </c>
      <c r="T502" s="15">
        <f t="shared" si="38"/>
        <v>40305.927777777775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 s="13">
        <f t="shared" si="36"/>
        <v>0</v>
      </c>
      <c r="Q503" s="10" t="s">
        <v>8307</v>
      </c>
      <c r="R503" t="s">
        <v>8313</v>
      </c>
      <c r="S503" s="15">
        <f t="shared" si="37"/>
        <v>40703.234386574077</v>
      </c>
      <c r="T503" s="15">
        <f t="shared" si="38"/>
        <v>40732.234386574077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 s="13">
        <f t="shared" si="36"/>
        <v>3897.75</v>
      </c>
      <c r="Q504" s="10" t="s">
        <v>8307</v>
      </c>
      <c r="R504" t="s">
        <v>8313</v>
      </c>
      <c r="S504" s="15">
        <f t="shared" si="37"/>
        <v>40956.553530092591</v>
      </c>
      <c r="T504" s="15">
        <f t="shared" si="38"/>
        <v>40985.511863425927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 s="13">
        <f t="shared" si="36"/>
        <v>1729.44</v>
      </c>
      <c r="Q505" s="10" t="s">
        <v>8307</v>
      </c>
      <c r="R505" t="s">
        <v>8313</v>
      </c>
      <c r="S505" s="15">
        <f t="shared" si="37"/>
        <v>41991.526655092588</v>
      </c>
      <c r="T505" s="15">
        <f t="shared" si="38"/>
        <v>42020.526655092588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 s="13">
        <f t="shared" si="36"/>
        <v>3107</v>
      </c>
      <c r="Q506" s="10" t="s">
        <v>8307</v>
      </c>
      <c r="R506" t="s">
        <v>8313</v>
      </c>
      <c r="S506" s="15">
        <f t="shared" si="37"/>
        <v>40949.98364583333</v>
      </c>
      <c r="T506" s="15">
        <f t="shared" si="38"/>
        <v>41008.941979166666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 s="13">
        <f t="shared" si="36"/>
        <v>1109.29</v>
      </c>
      <c r="Q507" s="10" t="s">
        <v>8307</v>
      </c>
      <c r="R507" t="s">
        <v>8313</v>
      </c>
      <c r="S507" s="15">
        <f t="shared" si="37"/>
        <v>42318.098217592589</v>
      </c>
      <c r="T507" s="15">
        <f t="shared" si="38"/>
        <v>42362.098217592589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 s="13">
        <f t="shared" si="36"/>
        <v>15505</v>
      </c>
      <c r="Q508" s="10" t="s">
        <v>8307</v>
      </c>
      <c r="R508" t="s">
        <v>8313</v>
      </c>
      <c r="S508" s="15">
        <f t="shared" si="37"/>
        <v>41466.552314814813</v>
      </c>
      <c r="T508" s="15">
        <f t="shared" si="38"/>
        <v>41495.552314814813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 s="13">
        <f t="shared" si="36"/>
        <v>1548.1</v>
      </c>
      <c r="Q509" s="10" t="s">
        <v>8307</v>
      </c>
      <c r="R509" t="s">
        <v>8313</v>
      </c>
      <c r="S509" s="15">
        <f t="shared" si="37"/>
        <v>41156.958993055552</v>
      </c>
      <c r="T509" s="15">
        <f t="shared" si="38"/>
        <v>41200.958993055552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 s="13">
        <f t="shared" si="36"/>
        <v>5147.67</v>
      </c>
      <c r="Q510" s="10" t="s">
        <v>8307</v>
      </c>
      <c r="R510" t="s">
        <v>8313</v>
      </c>
      <c r="S510" s="15">
        <f t="shared" si="37"/>
        <v>40995.024317129632</v>
      </c>
      <c r="T510" s="15">
        <f t="shared" si="38"/>
        <v>41053.593055555553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 s="13">
        <f t="shared" si="36"/>
        <v>15435.55</v>
      </c>
      <c r="Q511" s="10" t="s">
        <v>8307</v>
      </c>
      <c r="R511" t="s">
        <v>8313</v>
      </c>
      <c r="S511" s="15">
        <f t="shared" si="37"/>
        <v>42153.631597222222</v>
      </c>
      <c r="T511" s="15">
        <f t="shared" si="38"/>
        <v>42182.631597222222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 s="13">
        <f t="shared" si="36"/>
        <v>0</v>
      </c>
      <c r="Q512" s="10" t="s">
        <v>8307</v>
      </c>
      <c r="R512" t="s">
        <v>8313</v>
      </c>
      <c r="S512" s="15">
        <f t="shared" si="37"/>
        <v>42400.176377314812</v>
      </c>
      <c r="T512" s="15">
        <f t="shared" si="38"/>
        <v>42429.176377314812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 s="13">
        <f t="shared" si="36"/>
        <v>3067</v>
      </c>
      <c r="Q513" s="10" t="s">
        <v>8307</v>
      </c>
      <c r="R513" t="s">
        <v>8313</v>
      </c>
      <c r="S513" s="15">
        <f t="shared" si="37"/>
        <v>41340.303032407406</v>
      </c>
      <c r="T513" s="15">
        <f t="shared" si="38"/>
        <v>41369.261365740742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192</v>
      </c>
      <c r="P514" s="13">
        <f t="shared" si="36"/>
        <v>7663.5</v>
      </c>
      <c r="Q514" s="10" t="s">
        <v>8307</v>
      </c>
      <c r="R514" t="s">
        <v>8313</v>
      </c>
      <c r="S514" s="15">
        <f t="shared" si="37"/>
        <v>42649.742210648154</v>
      </c>
      <c r="T514" s="15">
        <f t="shared" si="38"/>
        <v>42693.783877314811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31</v>
      </c>
      <c r="P515" s="13">
        <f t="shared" ref="P515:P578" si="41">IFERROR(ROUND(E515/L515,2),0)</f>
        <v>225.27</v>
      </c>
      <c r="Q515" s="10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(((I515/60)/60)/24)+DATE(1970,1,)</f>
        <v>42596.291666666672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 s="13">
        <f t="shared" si="41"/>
        <v>5105</v>
      </c>
      <c r="Q516" s="10" t="s">
        <v>8307</v>
      </c>
      <c r="R516" t="s">
        <v>8313</v>
      </c>
      <c r="S516" s="15">
        <f t="shared" si="42"/>
        <v>41830.613969907405</v>
      </c>
      <c r="T516" s="15">
        <f t="shared" si="43"/>
        <v>41859.613969907405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 s="13">
        <f t="shared" si="41"/>
        <v>449.56</v>
      </c>
      <c r="Q517" s="10" t="s">
        <v>8307</v>
      </c>
      <c r="R517" t="s">
        <v>8313</v>
      </c>
      <c r="S517" s="15">
        <f t="shared" si="42"/>
        <v>42327.490752314814</v>
      </c>
      <c r="T517" s="15">
        <f t="shared" si="43"/>
        <v>42366.490752314814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 s="13">
        <f t="shared" si="41"/>
        <v>0</v>
      </c>
      <c r="Q518" s="10" t="s">
        <v>8307</v>
      </c>
      <c r="R518" t="s">
        <v>8313</v>
      </c>
      <c r="S518" s="15">
        <f t="shared" si="42"/>
        <v>42091.778703703705</v>
      </c>
      <c r="T518" s="15">
        <f t="shared" si="43"/>
        <v>42150.778703703705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 s="13">
        <f t="shared" si="41"/>
        <v>5091</v>
      </c>
      <c r="Q519" s="10" t="s">
        <v>8307</v>
      </c>
      <c r="R519" t="s">
        <v>8313</v>
      </c>
      <c r="S519" s="15">
        <f t="shared" si="42"/>
        <v>42738.615289351852</v>
      </c>
      <c r="T519" s="15">
        <f t="shared" si="43"/>
        <v>42767.615289351852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 s="13">
        <f t="shared" si="41"/>
        <v>0</v>
      </c>
      <c r="Q520" s="10" t="s">
        <v>8307</v>
      </c>
      <c r="R520" t="s">
        <v>8313</v>
      </c>
      <c r="S520" s="15">
        <f t="shared" si="42"/>
        <v>42223.616018518514</v>
      </c>
      <c r="T520" s="15">
        <f t="shared" si="43"/>
        <v>42252.615277777775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 s="13">
        <f t="shared" si="41"/>
        <v>217.57</v>
      </c>
      <c r="Q521" s="10" t="s">
        <v>8307</v>
      </c>
      <c r="R521" t="s">
        <v>8313</v>
      </c>
      <c r="S521" s="15">
        <f t="shared" si="42"/>
        <v>41218.391446759262</v>
      </c>
      <c r="T521" s="15">
        <f t="shared" si="43"/>
        <v>41247.391446759262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 s="13">
        <f t="shared" si="41"/>
        <v>447.94</v>
      </c>
      <c r="Q522" s="10" t="s">
        <v>8314</v>
      </c>
      <c r="R522" t="s">
        <v>8315</v>
      </c>
      <c r="S522" s="15">
        <f t="shared" si="42"/>
        <v>42318.702094907407</v>
      </c>
      <c r="T522" s="15">
        <f t="shared" si="43"/>
        <v>42347.702094907407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 s="13">
        <f t="shared" si="41"/>
        <v>271.19</v>
      </c>
      <c r="Q523" s="10" t="s">
        <v>8314</v>
      </c>
      <c r="R523" t="s">
        <v>8315</v>
      </c>
      <c r="S523" s="15">
        <f t="shared" si="42"/>
        <v>42646.092812499999</v>
      </c>
      <c r="T523" s="15">
        <f t="shared" si="43"/>
        <v>42674.207638888889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 s="13">
        <f t="shared" si="41"/>
        <v>489.4</v>
      </c>
      <c r="Q524" s="10" t="s">
        <v>8314</v>
      </c>
      <c r="R524" t="s">
        <v>8315</v>
      </c>
      <c r="S524" s="15">
        <f t="shared" si="42"/>
        <v>42430.040798611109</v>
      </c>
      <c r="T524" s="15">
        <f t="shared" si="43"/>
        <v>42448.999131944445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 s="13">
        <f t="shared" si="41"/>
        <v>180.07</v>
      </c>
      <c r="Q525" s="10" t="s">
        <v>8314</v>
      </c>
      <c r="R525" t="s">
        <v>8315</v>
      </c>
      <c r="S525" s="15">
        <f t="shared" si="42"/>
        <v>42238.13282407407</v>
      </c>
      <c r="T525" s="15">
        <f t="shared" si="43"/>
        <v>42267.13282407407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 s="13">
        <f t="shared" si="41"/>
        <v>116.32</v>
      </c>
      <c r="Q526" s="10" t="s">
        <v>8314</v>
      </c>
      <c r="R526" t="s">
        <v>8315</v>
      </c>
      <c r="S526" s="15">
        <f t="shared" si="42"/>
        <v>42492.717233796298</v>
      </c>
      <c r="T526" s="15">
        <f t="shared" si="43"/>
        <v>42521.717233796298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 s="13">
        <f t="shared" si="41"/>
        <v>1257.5899999999999</v>
      </c>
      <c r="Q527" s="10" t="s">
        <v>8314</v>
      </c>
      <c r="R527" t="s">
        <v>8315</v>
      </c>
      <c r="S527" s="15">
        <f t="shared" si="42"/>
        <v>41850.400937500002</v>
      </c>
      <c r="T527" s="15">
        <f t="shared" si="43"/>
        <v>41894.400937500002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 s="13">
        <f t="shared" si="41"/>
        <v>655.52</v>
      </c>
      <c r="Q528" s="10" t="s">
        <v>8314</v>
      </c>
      <c r="R528" t="s">
        <v>8315</v>
      </c>
      <c r="S528" s="15">
        <f t="shared" si="42"/>
        <v>42192.591944444444</v>
      </c>
      <c r="T528" s="15">
        <f t="shared" si="43"/>
        <v>42222.708333333328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 s="13">
        <f t="shared" si="41"/>
        <v>95.18</v>
      </c>
      <c r="Q529" s="10" t="s">
        <v>8314</v>
      </c>
      <c r="R529" t="s">
        <v>8315</v>
      </c>
      <c r="S529" s="15">
        <f t="shared" si="42"/>
        <v>42753.205625000002</v>
      </c>
      <c r="T529" s="15">
        <f t="shared" si="43"/>
        <v>42782.670138888891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 s="13">
        <f t="shared" si="41"/>
        <v>491.67</v>
      </c>
      <c r="Q530" s="10" t="s">
        <v>8314</v>
      </c>
      <c r="R530" t="s">
        <v>8315</v>
      </c>
      <c r="S530" s="15">
        <f t="shared" si="42"/>
        <v>42155.920219907406</v>
      </c>
      <c r="T530" s="15">
        <f t="shared" si="43"/>
        <v>42175.888888888891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 s="13">
        <f t="shared" si="41"/>
        <v>814.06</v>
      </c>
      <c r="Q531" s="10" t="s">
        <v>8314</v>
      </c>
      <c r="R531" t="s">
        <v>8315</v>
      </c>
      <c r="S531" s="15">
        <f t="shared" si="42"/>
        <v>42725.031180555554</v>
      </c>
      <c r="T531" s="15">
        <f t="shared" si="43"/>
        <v>42745.208333333328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 s="13">
        <f t="shared" si="41"/>
        <v>503.38</v>
      </c>
      <c r="Q532" s="10" t="s">
        <v>8314</v>
      </c>
      <c r="R532" t="s">
        <v>8315</v>
      </c>
      <c r="S532" s="15">
        <f t="shared" si="42"/>
        <v>42157.591064814813</v>
      </c>
      <c r="T532" s="15">
        <f t="shared" si="43"/>
        <v>42178.083333333328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 s="13">
        <f t="shared" si="41"/>
        <v>468.1</v>
      </c>
      <c r="Q533" s="10" t="s">
        <v>8314</v>
      </c>
      <c r="R533" t="s">
        <v>8315</v>
      </c>
      <c r="S533" s="15">
        <f t="shared" si="42"/>
        <v>42676.065150462964</v>
      </c>
      <c r="T533" s="15">
        <f t="shared" si="43"/>
        <v>42720.290972222225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 s="13">
        <f t="shared" si="41"/>
        <v>83.53</v>
      </c>
      <c r="Q534" s="10" t="s">
        <v>8314</v>
      </c>
      <c r="R534" t="s">
        <v>8315</v>
      </c>
      <c r="S534" s="15">
        <f t="shared" si="42"/>
        <v>42473.007037037038</v>
      </c>
      <c r="T534" s="15">
        <f t="shared" si="43"/>
        <v>42502.007037037038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 s="13">
        <f t="shared" si="41"/>
        <v>849.26</v>
      </c>
      <c r="Q535" s="10" t="s">
        <v>8314</v>
      </c>
      <c r="R535" t="s">
        <v>8315</v>
      </c>
      <c r="S535" s="15">
        <f t="shared" si="42"/>
        <v>42482.43478009259</v>
      </c>
      <c r="T535" s="15">
        <f t="shared" si="43"/>
        <v>42505.43478009259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 s="13">
        <f t="shared" si="41"/>
        <v>297.98</v>
      </c>
      <c r="Q536" s="10" t="s">
        <v>8314</v>
      </c>
      <c r="R536" t="s">
        <v>8315</v>
      </c>
      <c r="S536" s="15">
        <f t="shared" si="42"/>
        <v>42270.810995370368</v>
      </c>
      <c r="T536" s="15">
        <f t="shared" si="43"/>
        <v>42308.958333333328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 s="13">
        <f t="shared" si="41"/>
        <v>240.73</v>
      </c>
      <c r="Q537" s="10" t="s">
        <v>8314</v>
      </c>
      <c r="R537" t="s">
        <v>8315</v>
      </c>
      <c r="S537" s="15">
        <f t="shared" si="42"/>
        <v>42711.545196759253</v>
      </c>
      <c r="T537" s="15">
        <f t="shared" si="43"/>
        <v>42740.545196759253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 s="13">
        <f t="shared" si="41"/>
        <v>363.85</v>
      </c>
      <c r="Q538" s="10" t="s">
        <v>8314</v>
      </c>
      <c r="R538" t="s">
        <v>8315</v>
      </c>
      <c r="S538" s="15">
        <f t="shared" si="42"/>
        <v>42179.344988425932</v>
      </c>
      <c r="T538" s="15">
        <f t="shared" si="43"/>
        <v>42218.75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 s="13">
        <f t="shared" si="41"/>
        <v>240.1</v>
      </c>
      <c r="Q539" s="10" t="s">
        <v>8314</v>
      </c>
      <c r="R539" t="s">
        <v>8315</v>
      </c>
      <c r="S539" s="15">
        <f t="shared" si="42"/>
        <v>42282.768414351856</v>
      </c>
      <c r="T539" s="15">
        <f t="shared" si="43"/>
        <v>42311.810081018513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 s="13">
        <f t="shared" si="41"/>
        <v>234.7</v>
      </c>
      <c r="Q540" s="10" t="s">
        <v>8314</v>
      </c>
      <c r="R540" t="s">
        <v>8315</v>
      </c>
      <c r="S540" s="15">
        <f t="shared" si="42"/>
        <v>42473.794710648144</v>
      </c>
      <c r="T540" s="15">
        <f t="shared" si="43"/>
        <v>42502.794710648144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 s="13">
        <f t="shared" si="41"/>
        <v>702.75</v>
      </c>
      <c r="Q541" s="10" t="s">
        <v>8314</v>
      </c>
      <c r="R541" t="s">
        <v>8315</v>
      </c>
      <c r="S541" s="15">
        <f t="shared" si="42"/>
        <v>42535.049849537041</v>
      </c>
      <c r="T541" s="15">
        <f t="shared" si="43"/>
        <v>42555.049849537041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 s="13">
        <f t="shared" si="41"/>
        <v>14000</v>
      </c>
      <c r="Q542" s="10" t="s">
        <v>8316</v>
      </c>
      <c r="R542" t="s">
        <v>8317</v>
      </c>
      <c r="S542" s="15">
        <f t="shared" si="42"/>
        <v>42009.817199074074</v>
      </c>
      <c r="T542" s="15">
        <f t="shared" si="43"/>
        <v>42038.817199074074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 s="13">
        <f t="shared" si="41"/>
        <v>14000</v>
      </c>
      <c r="Q543" s="10" t="s">
        <v>8316</v>
      </c>
      <c r="R543" t="s">
        <v>8317</v>
      </c>
      <c r="S543" s="15">
        <f t="shared" si="42"/>
        <v>42276.046689814815</v>
      </c>
      <c r="T543" s="15">
        <f t="shared" si="43"/>
        <v>42305.046689814815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 s="13">
        <f t="shared" si="41"/>
        <v>13864.17</v>
      </c>
      <c r="Q544" s="10" t="s">
        <v>8316</v>
      </c>
      <c r="R544" t="s">
        <v>8317</v>
      </c>
      <c r="S544" s="15">
        <f t="shared" si="42"/>
        <v>42433.737453703703</v>
      </c>
      <c r="T544" s="15">
        <f t="shared" si="43"/>
        <v>42492.695787037039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 s="13">
        <f t="shared" si="41"/>
        <v>6932</v>
      </c>
      <c r="Q545" s="10" t="s">
        <v>8316</v>
      </c>
      <c r="R545" t="s">
        <v>8317</v>
      </c>
      <c r="S545" s="15">
        <f t="shared" si="42"/>
        <v>41914.092152777775</v>
      </c>
      <c r="T545" s="15">
        <f t="shared" si="43"/>
        <v>41943.092152777775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 s="13">
        <f t="shared" si="41"/>
        <v>6923</v>
      </c>
      <c r="Q546" s="10" t="s">
        <v>8316</v>
      </c>
      <c r="R546" t="s">
        <v>8317</v>
      </c>
      <c r="S546" s="15">
        <f t="shared" si="42"/>
        <v>42525.656944444447</v>
      </c>
      <c r="T546" s="15">
        <f t="shared" si="43"/>
        <v>42554.656944444447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3">
        <f t="shared" si="41"/>
        <v>403.76</v>
      </c>
      <c r="Q547" s="10" t="s">
        <v>8316</v>
      </c>
      <c r="R547" t="s">
        <v>8317</v>
      </c>
      <c r="S547" s="15">
        <f t="shared" si="42"/>
        <v>42283.592465277776</v>
      </c>
      <c r="T547" s="15">
        <f t="shared" si="43"/>
        <v>42322.634131944447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 s="13">
        <f t="shared" si="41"/>
        <v>6852.17</v>
      </c>
      <c r="Q548" s="10" t="s">
        <v>8316</v>
      </c>
      <c r="R548" t="s">
        <v>8317</v>
      </c>
      <c r="S548" s="15">
        <f t="shared" si="42"/>
        <v>42249.667997685188</v>
      </c>
      <c r="T548" s="15">
        <f t="shared" si="43"/>
        <v>42293.667997685188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 s="13">
        <f t="shared" si="41"/>
        <v>0</v>
      </c>
      <c r="Q549" s="10" t="s">
        <v>8316</v>
      </c>
      <c r="R549" t="s">
        <v>8317</v>
      </c>
      <c r="S549" s="15">
        <f t="shared" si="42"/>
        <v>42380.696342592593</v>
      </c>
      <c r="T549" s="15">
        <f t="shared" si="43"/>
        <v>42409.696342592593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 s="13">
        <f t="shared" si="41"/>
        <v>13685.99</v>
      </c>
      <c r="Q550" s="10" t="s">
        <v>8316</v>
      </c>
      <c r="R550" t="s">
        <v>8317</v>
      </c>
      <c r="S550" s="15">
        <f t="shared" si="42"/>
        <v>42276.903333333335</v>
      </c>
      <c r="T550" s="15">
        <f t="shared" si="43"/>
        <v>42305.903333333335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 s="13">
        <f t="shared" si="41"/>
        <v>1701.75</v>
      </c>
      <c r="Q551" s="10" t="s">
        <v>8316</v>
      </c>
      <c r="R551" t="s">
        <v>8317</v>
      </c>
      <c r="S551" s="15">
        <f t="shared" si="42"/>
        <v>42163.636828703704</v>
      </c>
      <c r="T551" s="15">
        <f t="shared" si="43"/>
        <v>42192.636828703704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 s="13">
        <f t="shared" si="41"/>
        <v>3391.5</v>
      </c>
      <c r="Q552" s="10" t="s">
        <v>8316</v>
      </c>
      <c r="R552" t="s">
        <v>8317</v>
      </c>
      <c r="S552" s="15">
        <f t="shared" si="42"/>
        <v>42753.678761574076</v>
      </c>
      <c r="T552" s="15">
        <f t="shared" si="43"/>
        <v>42765.208333333328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 s="13">
        <f t="shared" si="41"/>
        <v>483.36</v>
      </c>
      <c r="Q553" s="10" t="s">
        <v>8316</v>
      </c>
      <c r="R553" t="s">
        <v>8317</v>
      </c>
      <c r="S553" s="15">
        <f t="shared" si="42"/>
        <v>42173.275740740741</v>
      </c>
      <c r="T553" s="15">
        <f t="shared" si="43"/>
        <v>42216.745138888888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 s="13">
        <f t="shared" si="41"/>
        <v>0</v>
      </c>
      <c r="Q554" s="10" t="s">
        <v>8316</v>
      </c>
      <c r="R554" t="s">
        <v>8317</v>
      </c>
      <c r="S554" s="15">
        <f t="shared" si="42"/>
        <v>42318.616851851853</v>
      </c>
      <c r="T554" s="15">
        <f t="shared" si="43"/>
        <v>42377.616851851853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 s="13">
        <f t="shared" si="41"/>
        <v>2246.69</v>
      </c>
      <c r="Q555" s="10" t="s">
        <v>8316</v>
      </c>
      <c r="R555" t="s">
        <v>8317</v>
      </c>
      <c r="S555" s="15">
        <f t="shared" si="42"/>
        <v>41927.71980324074</v>
      </c>
      <c r="T555" s="15">
        <f t="shared" si="43"/>
        <v>41956.761469907404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 s="13">
        <f t="shared" si="41"/>
        <v>611.41</v>
      </c>
      <c r="Q556" s="10" t="s">
        <v>8316</v>
      </c>
      <c r="R556" t="s">
        <v>8317</v>
      </c>
      <c r="S556" s="15">
        <f t="shared" si="42"/>
        <v>41901.684861111113</v>
      </c>
      <c r="T556" s="15">
        <f t="shared" si="43"/>
        <v>41930.684861111113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 s="13">
        <f t="shared" si="41"/>
        <v>0</v>
      </c>
      <c r="Q557" s="10" t="s">
        <v>8316</v>
      </c>
      <c r="R557" t="s">
        <v>8317</v>
      </c>
      <c r="S557" s="15">
        <f t="shared" si="42"/>
        <v>42503.353506944448</v>
      </c>
      <c r="T557" s="15">
        <f t="shared" si="43"/>
        <v>42532.353506944448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 s="13">
        <f t="shared" si="41"/>
        <v>13323</v>
      </c>
      <c r="Q558" s="10" t="s">
        <v>8316</v>
      </c>
      <c r="R558" t="s">
        <v>8317</v>
      </c>
      <c r="S558" s="15">
        <f t="shared" si="42"/>
        <v>42345.860150462962</v>
      </c>
      <c r="T558" s="15">
        <f t="shared" si="43"/>
        <v>42374.860150462962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 s="13">
        <f t="shared" si="41"/>
        <v>664.8</v>
      </c>
      <c r="Q559" s="10" t="s">
        <v>8316</v>
      </c>
      <c r="R559" t="s">
        <v>8317</v>
      </c>
      <c r="S559" s="15">
        <f t="shared" si="42"/>
        <v>42676.942164351851</v>
      </c>
      <c r="T559" s="15">
        <f t="shared" si="43"/>
        <v>42705.983831018515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 s="13">
        <f t="shared" si="41"/>
        <v>0</v>
      </c>
      <c r="Q560" s="10" t="s">
        <v>8316</v>
      </c>
      <c r="R560" t="s">
        <v>8317</v>
      </c>
      <c r="S560" s="15">
        <f t="shared" si="42"/>
        <v>42057.883159722223</v>
      </c>
      <c r="T560" s="15">
        <f t="shared" si="43"/>
        <v>42086.841493055559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 s="13">
        <f t="shared" si="41"/>
        <v>13279</v>
      </c>
      <c r="Q561" s="10" t="s">
        <v>8316</v>
      </c>
      <c r="R561" t="s">
        <v>8317</v>
      </c>
      <c r="S561" s="15">
        <f t="shared" si="42"/>
        <v>42321.283101851848</v>
      </c>
      <c r="T561" s="15">
        <f t="shared" si="43"/>
        <v>42350.283101851848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 s="13">
        <f t="shared" si="41"/>
        <v>4409.33</v>
      </c>
      <c r="Q562" s="10" t="s">
        <v>8316</v>
      </c>
      <c r="R562" t="s">
        <v>8317</v>
      </c>
      <c r="S562" s="15">
        <f t="shared" si="42"/>
        <v>41960.771354166667</v>
      </c>
      <c r="T562" s="15">
        <f t="shared" si="43"/>
        <v>41989.771354166667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 s="13">
        <f t="shared" si="41"/>
        <v>6590</v>
      </c>
      <c r="Q563" s="10" t="s">
        <v>8316</v>
      </c>
      <c r="R563" t="s">
        <v>8317</v>
      </c>
      <c r="S563" s="15">
        <f t="shared" si="42"/>
        <v>42268.658715277779</v>
      </c>
      <c r="T563" s="15">
        <f t="shared" si="43"/>
        <v>42302.658715277779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 s="13">
        <f t="shared" si="41"/>
        <v>0</v>
      </c>
      <c r="Q564" s="10" t="s">
        <v>8316</v>
      </c>
      <c r="R564" t="s">
        <v>8317</v>
      </c>
      <c r="S564" s="15">
        <f t="shared" si="42"/>
        <v>42692.389062500006</v>
      </c>
      <c r="T564" s="15">
        <f t="shared" si="43"/>
        <v>42721.389062500006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 s="13">
        <f t="shared" si="41"/>
        <v>6560.5</v>
      </c>
      <c r="Q565" s="10" t="s">
        <v>8316</v>
      </c>
      <c r="R565" t="s">
        <v>8317</v>
      </c>
      <c r="S565" s="15">
        <f t="shared" si="42"/>
        <v>42022.069988425923</v>
      </c>
      <c r="T565" s="15">
        <f t="shared" si="43"/>
        <v>42051.069988425923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 s="13">
        <f t="shared" si="41"/>
        <v>13114</v>
      </c>
      <c r="Q566" s="10" t="s">
        <v>8316</v>
      </c>
      <c r="R566" t="s">
        <v>8317</v>
      </c>
      <c r="S566" s="15">
        <f t="shared" si="42"/>
        <v>42411.942997685182</v>
      </c>
      <c r="T566" s="15">
        <f t="shared" si="43"/>
        <v>42440.942997685182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 s="13">
        <f t="shared" si="41"/>
        <v>0</v>
      </c>
      <c r="Q567" s="10" t="s">
        <v>8316</v>
      </c>
      <c r="R567" t="s">
        <v>8317</v>
      </c>
      <c r="S567" s="15">
        <f t="shared" si="42"/>
        <v>42165.785289351858</v>
      </c>
      <c r="T567" s="15">
        <f t="shared" si="43"/>
        <v>42194.785289351858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 s="13">
        <f t="shared" si="41"/>
        <v>13014</v>
      </c>
      <c r="Q568" s="10" t="s">
        <v>8316</v>
      </c>
      <c r="R568" t="s">
        <v>8317</v>
      </c>
      <c r="S568" s="15">
        <f t="shared" si="42"/>
        <v>42535.68440972222</v>
      </c>
      <c r="T568" s="15">
        <f t="shared" si="43"/>
        <v>42564.68440972222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 s="13">
        <f t="shared" si="41"/>
        <v>0</v>
      </c>
      <c r="Q569" s="10" t="s">
        <v>8316</v>
      </c>
      <c r="R569" t="s">
        <v>8317</v>
      </c>
      <c r="S569" s="15">
        <f t="shared" si="42"/>
        <v>41975.842523148152</v>
      </c>
      <c r="T569" s="15">
        <f t="shared" si="43"/>
        <v>42004.842523148152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 s="13">
        <f t="shared" si="41"/>
        <v>2585.87</v>
      </c>
      <c r="Q570" s="10" t="s">
        <v>8316</v>
      </c>
      <c r="R570" t="s">
        <v>8317</v>
      </c>
      <c r="S570" s="15">
        <f t="shared" si="42"/>
        <v>42348.9215625</v>
      </c>
      <c r="T570" s="15">
        <f t="shared" si="43"/>
        <v>42384.458333333328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 s="13">
        <f t="shared" si="41"/>
        <v>12879</v>
      </c>
      <c r="Q571" s="10" t="s">
        <v>8316</v>
      </c>
      <c r="R571" t="s">
        <v>8317</v>
      </c>
      <c r="S571" s="15">
        <f t="shared" si="42"/>
        <v>42340.847361111111</v>
      </c>
      <c r="T571" s="15">
        <f t="shared" si="43"/>
        <v>42369.847361111111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 s="13">
        <f t="shared" si="41"/>
        <v>12870</v>
      </c>
      <c r="Q572" s="10" t="s">
        <v>8316</v>
      </c>
      <c r="R572" t="s">
        <v>8317</v>
      </c>
      <c r="S572" s="15">
        <f t="shared" si="42"/>
        <v>42388.798252314817</v>
      </c>
      <c r="T572" s="15">
        <f t="shared" si="43"/>
        <v>42417.798252314817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 s="13">
        <f t="shared" si="41"/>
        <v>6409</v>
      </c>
      <c r="Q573" s="10" t="s">
        <v>8316</v>
      </c>
      <c r="R573" t="s">
        <v>8317</v>
      </c>
      <c r="S573" s="15">
        <f t="shared" si="42"/>
        <v>42192.816238425927</v>
      </c>
      <c r="T573" s="15">
        <f t="shared" si="43"/>
        <v>42211.165972222225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 s="13">
        <f t="shared" si="41"/>
        <v>0</v>
      </c>
      <c r="Q574" s="10" t="s">
        <v>8316</v>
      </c>
      <c r="R574" t="s">
        <v>8317</v>
      </c>
      <c r="S574" s="15">
        <f t="shared" si="42"/>
        <v>42282.71629629629</v>
      </c>
      <c r="T574" s="15">
        <f t="shared" si="43"/>
        <v>42311.757962962962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 s="13">
        <f t="shared" si="41"/>
        <v>1422.22</v>
      </c>
      <c r="Q575" s="10" t="s">
        <v>8316</v>
      </c>
      <c r="R575" t="s">
        <v>8317</v>
      </c>
      <c r="S575" s="15">
        <f t="shared" si="42"/>
        <v>41963.050127314811</v>
      </c>
      <c r="T575" s="15">
        <f t="shared" si="43"/>
        <v>42021.05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 s="13">
        <f t="shared" si="41"/>
        <v>3198.75</v>
      </c>
      <c r="Q576" s="10" t="s">
        <v>8316</v>
      </c>
      <c r="R576" t="s">
        <v>8317</v>
      </c>
      <c r="S576" s="15">
        <f t="shared" si="42"/>
        <v>42632.443368055552</v>
      </c>
      <c r="T576" s="15">
        <f t="shared" si="43"/>
        <v>42661.443368055552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 s="13">
        <f t="shared" si="41"/>
        <v>3198</v>
      </c>
      <c r="Q577" s="10" t="s">
        <v>8316</v>
      </c>
      <c r="R577" t="s">
        <v>8317</v>
      </c>
      <c r="S577" s="15">
        <f t="shared" si="42"/>
        <v>42138.692627314813</v>
      </c>
      <c r="T577" s="15">
        <f t="shared" si="43"/>
        <v>42167.692627314813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16</v>
      </c>
      <c r="P578" s="13">
        <f t="shared" si="41"/>
        <v>12772.6</v>
      </c>
      <c r="Q578" s="10" t="s">
        <v>8316</v>
      </c>
      <c r="R578" t="s">
        <v>8317</v>
      </c>
      <c r="S578" s="15">
        <f t="shared" si="42"/>
        <v>42031.471666666665</v>
      </c>
      <c r="T578" s="15">
        <f t="shared" si="43"/>
        <v>42090.43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255</v>
      </c>
      <c r="P579" s="13">
        <f t="shared" ref="P579:P642" si="46">IFERROR(ROUND(E579/L579,2),0)</f>
        <v>12730.42</v>
      </c>
      <c r="Q579" s="10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(((I579/60)/60)/24)+DATE(1970,1,)</f>
        <v>42509.589143518519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 s="13">
        <f t="shared" si="46"/>
        <v>1809.71</v>
      </c>
      <c r="Q580" s="10" t="s">
        <v>8316</v>
      </c>
      <c r="R580" t="s">
        <v>8317</v>
      </c>
      <c r="S580" s="15">
        <f t="shared" si="47"/>
        <v>42230.578622685185</v>
      </c>
      <c r="T580" s="15">
        <f t="shared" si="48"/>
        <v>42253.578622685185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 s="13">
        <f t="shared" si="46"/>
        <v>2525.4</v>
      </c>
      <c r="Q581" s="10" t="s">
        <v>8316</v>
      </c>
      <c r="R581" t="s">
        <v>8317</v>
      </c>
      <c r="S581" s="15">
        <f t="shared" si="47"/>
        <v>41968.852118055554</v>
      </c>
      <c r="T581" s="15">
        <f t="shared" si="48"/>
        <v>41997.852118055554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 s="13">
        <f t="shared" si="46"/>
        <v>12571</v>
      </c>
      <c r="Q582" s="10" t="s">
        <v>8316</v>
      </c>
      <c r="R582" t="s">
        <v>8317</v>
      </c>
      <c r="S582" s="15">
        <f t="shared" si="47"/>
        <v>42605.908182870371</v>
      </c>
      <c r="T582" s="15">
        <f t="shared" si="48"/>
        <v>42634.908182870371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 s="13">
        <f t="shared" si="46"/>
        <v>0</v>
      </c>
      <c r="Q583" s="10" t="s">
        <v>8316</v>
      </c>
      <c r="R583" t="s">
        <v>8317</v>
      </c>
      <c r="S583" s="15">
        <f t="shared" si="47"/>
        <v>42188.012777777782</v>
      </c>
      <c r="T583" s="15">
        <f t="shared" si="48"/>
        <v>42217.012777777782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 s="13">
        <f t="shared" si="46"/>
        <v>0</v>
      </c>
      <c r="Q584" s="10" t="s">
        <v>8316</v>
      </c>
      <c r="R584" t="s">
        <v>8317</v>
      </c>
      <c r="S584" s="15">
        <f t="shared" si="47"/>
        <v>42055.739803240736</v>
      </c>
      <c r="T584" s="15">
        <f t="shared" si="48"/>
        <v>42077.75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 s="13">
        <f t="shared" si="46"/>
        <v>12446</v>
      </c>
      <c r="Q585" s="10" t="s">
        <v>8316</v>
      </c>
      <c r="R585" t="s">
        <v>8317</v>
      </c>
      <c r="S585" s="15">
        <f t="shared" si="47"/>
        <v>42052.93850694444</v>
      </c>
      <c r="T585" s="15">
        <f t="shared" si="48"/>
        <v>42081.896840277783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 s="13">
        <f t="shared" si="46"/>
        <v>6206.5</v>
      </c>
      <c r="Q586" s="10" t="s">
        <v>8316</v>
      </c>
      <c r="R586" t="s">
        <v>8317</v>
      </c>
      <c r="S586" s="15">
        <f t="shared" si="47"/>
        <v>42049.716620370367</v>
      </c>
      <c r="T586" s="15">
        <f t="shared" si="48"/>
        <v>42078.674953703703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 s="13">
        <f t="shared" si="46"/>
        <v>0</v>
      </c>
      <c r="Q587" s="10" t="s">
        <v>8316</v>
      </c>
      <c r="R587" t="s">
        <v>8317</v>
      </c>
      <c r="S587" s="15">
        <f t="shared" si="47"/>
        <v>42283.3909375</v>
      </c>
      <c r="T587" s="15">
        <f t="shared" si="48"/>
        <v>42338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 s="13">
        <f t="shared" si="46"/>
        <v>3100.15</v>
      </c>
      <c r="Q588" s="10" t="s">
        <v>8316</v>
      </c>
      <c r="R588" t="s">
        <v>8317</v>
      </c>
      <c r="S588" s="15">
        <f t="shared" si="47"/>
        <v>42020.854247685187</v>
      </c>
      <c r="T588" s="15">
        <f t="shared" si="48"/>
        <v>42049.854247685187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 s="13">
        <f t="shared" si="46"/>
        <v>1764.71</v>
      </c>
      <c r="Q589" s="10" t="s">
        <v>8316</v>
      </c>
      <c r="R589" t="s">
        <v>8317</v>
      </c>
      <c r="S589" s="15">
        <f t="shared" si="47"/>
        <v>42080.757326388892</v>
      </c>
      <c r="T589" s="15">
        <f t="shared" si="48"/>
        <v>42109.757326388892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 s="13">
        <f t="shared" si="46"/>
        <v>6174.25</v>
      </c>
      <c r="Q590" s="10" t="s">
        <v>8316</v>
      </c>
      <c r="R590" t="s">
        <v>8317</v>
      </c>
      <c r="S590" s="15">
        <f t="shared" si="47"/>
        <v>42631.769513888896</v>
      </c>
      <c r="T590" s="15">
        <f t="shared" si="48"/>
        <v>42690.811180555553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 s="13">
        <f t="shared" si="46"/>
        <v>12325</v>
      </c>
      <c r="Q591" s="10" t="s">
        <v>8316</v>
      </c>
      <c r="R591" t="s">
        <v>8317</v>
      </c>
      <c r="S591" s="15">
        <f t="shared" si="47"/>
        <v>42178.614571759259</v>
      </c>
      <c r="T591" s="15">
        <f t="shared" si="48"/>
        <v>42192.614571759259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 s="13">
        <f t="shared" si="46"/>
        <v>1369</v>
      </c>
      <c r="Q592" s="10" t="s">
        <v>8316</v>
      </c>
      <c r="R592" t="s">
        <v>8317</v>
      </c>
      <c r="S592" s="15">
        <f t="shared" si="47"/>
        <v>42377.554756944446</v>
      </c>
      <c r="T592" s="15">
        <f t="shared" si="48"/>
        <v>42407.542361111111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 s="13">
        <f t="shared" si="46"/>
        <v>6128</v>
      </c>
      <c r="Q593" s="10" t="s">
        <v>8316</v>
      </c>
      <c r="R593" t="s">
        <v>8317</v>
      </c>
      <c r="S593" s="15">
        <f t="shared" si="47"/>
        <v>42177.543171296296</v>
      </c>
      <c r="T593" s="15">
        <f t="shared" si="48"/>
        <v>42206.543171296296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 s="13">
        <f t="shared" si="46"/>
        <v>12252</v>
      </c>
      <c r="Q594" s="10" t="s">
        <v>8316</v>
      </c>
      <c r="R594" t="s">
        <v>8317</v>
      </c>
      <c r="S594" s="15">
        <f t="shared" si="47"/>
        <v>41946.232175925928</v>
      </c>
      <c r="T594" s="15">
        <f t="shared" si="48"/>
        <v>41975.232175925921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 s="13">
        <f t="shared" si="46"/>
        <v>1747</v>
      </c>
      <c r="Q595" s="10" t="s">
        <v>8316</v>
      </c>
      <c r="R595" t="s">
        <v>8317</v>
      </c>
      <c r="S595" s="15">
        <f t="shared" si="47"/>
        <v>42070.677604166667</v>
      </c>
      <c r="T595" s="15">
        <f t="shared" si="48"/>
        <v>42099.635937500003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 s="13">
        <f t="shared" si="46"/>
        <v>6089</v>
      </c>
      <c r="Q596" s="10" t="s">
        <v>8316</v>
      </c>
      <c r="R596" t="s">
        <v>8317</v>
      </c>
      <c r="S596" s="15">
        <f t="shared" si="47"/>
        <v>42446.780162037037</v>
      </c>
      <c r="T596" s="15">
        <f t="shared" si="48"/>
        <v>42475.780162037037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 s="13">
        <f t="shared" si="46"/>
        <v>1520.63</v>
      </c>
      <c r="Q597" s="10" t="s">
        <v>8316</v>
      </c>
      <c r="R597" t="s">
        <v>8317</v>
      </c>
      <c r="S597" s="15">
        <f t="shared" si="47"/>
        <v>42083.069884259254</v>
      </c>
      <c r="T597" s="15">
        <f t="shared" si="48"/>
        <v>42127.069884259254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 s="13">
        <f t="shared" si="46"/>
        <v>6082.5</v>
      </c>
      <c r="Q598" s="10" t="s">
        <v>8316</v>
      </c>
      <c r="R598" t="s">
        <v>8317</v>
      </c>
      <c r="S598" s="15">
        <f t="shared" si="47"/>
        <v>42646.896898148145</v>
      </c>
      <c r="T598" s="15">
        <f t="shared" si="48"/>
        <v>42675.896898148145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 s="13">
        <f t="shared" si="46"/>
        <v>6055</v>
      </c>
      <c r="Q599" s="10" t="s">
        <v>8316</v>
      </c>
      <c r="R599" t="s">
        <v>8317</v>
      </c>
      <c r="S599" s="15">
        <f t="shared" si="47"/>
        <v>42545.705266203702</v>
      </c>
      <c r="T599" s="15">
        <f t="shared" si="48"/>
        <v>42581.666666666672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 s="13">
        <f t="shared" si="46"/>
        <v>1729.43</v>
      </c>
      <c r="Q600" s="10" t="s">
        <v>8316</v>
      </c>
      <c r="R600" t="s">
        <v>8317</v>
      </c>
      <c r="S600" s="15">
        <f t="shared" si="47"/>
        <v>41948.00209490741</v>
      </c>
      <c r="T600" s="15">
        <f t="shared" si="48"/>
        <v>41977.00209490741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 s="13">
        <f t="shared" si="46"/>
        <v>6047.5</v>
      </c>
      <c r="Q601" s="10" t="s">
        <v>8316</v>
      </c>
      <c r="R601" t="s">
        <v>8317</v>
      </c>
      <c r="S601" s="15">
        <f t="shared" si="47"/>
        <v>42047.812523148154</v>
      </c>
      <c r="T601" s="15">
        <f t="shared" si="48"/>
        <v>42070.636111111111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 s="13">
        <f t="shared" si="46"/>
        <v>12042</v>
      </c>
      <c r="Q602" s="10" t="s">
        <v>8316</v>
      </c>
      <c r="R602" t="s">
        <v>8317</v>
      </c>
      <c r="S602" s="15">
        <f t="shared" si="47"/>
        <v>42073.798171296294</v>
      </c>
      <c r="T602" s="15">
        <f t="shared" si="48"/>
        <v>42132.798171296294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 s="13">
        <f t="shared" si="46"/>
        <v>2006.94</v>
      </c>
      <c r="Q603" s="10" t="s">
        <v>8316</v>
      </c>
      <c r="R603" t="s">
        <v>8317</v>
      </c>
      <c r="S603" s="15">
        <f t="shared" si="47"/>
        <v>41969.858090277776</v>
      </c>
      <c r="T603" s="15">
        <f t="shared" si="48"/>
        <v>41998.858090277776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 s="13">
        <f t="shared" si="46"/>
        <v>0</v>
      </c>
      <c r="Q604" s="10" t="s">
        <v>8316</v>
      </c>
      <c r="R604" t="s">
        <v>8317</v>
      </c>
      <c r="S604" s="15">
        <f t="shared" si="47"/>
        <v>42143.79415509259</v>
      </c>
      <c r="T604" s="15">
        <f t="shared" si="48"/>
        <v>42172.79415509259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 s="13">
        <f t="shared" si="46"/>
        <v>923.63</v>
      </c>
      <c r="Q605" s="10" t="s">
        <v>8316</v>
      </c>
      <c r="R605" t="s">
        <v>8317</v>
      </c>
      <c r="S605" s="15">
        <f t="shared" si="47"/>
        <v>41835.639155092591</v>
      </c>
      <c r="T605" s="15">
        <f t="shared" si="48"/>
        <v>41864.639155092591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 s="13">
        <f t="shared" si="46"/>
        <v>0</v>
      </c>
      <c r="Q606" s="10" t="s">
        <v>8316</v>
      </c>
      <c r="R606" t="s">
        <v>8317</v>
      </c>
      <c r="S606" s="15">
        <f t="shared" si="47"/>
        <v>41849.035370370373</v>
      </c>
      <c r="T606" s="15">
        <f t="shared" si="48"/>
        <v>41878.035370370373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 s="13">
        <f t="shared" si="46"/>
        <v>1500</v>
      </c>
      <c r="Q607" s="10" t="s">
        <v>8316</v>
      </c>
      <c r="R607" t="s">
        <v>8317</v>
      </c>
      <c r="S607" s="15">
        <f t="shared" si="47"/>
        <v>42194.357731481476</v>
      </c>
      <c r="T607" s="15">
        <f t="shared" si="48"/>
        <v>42238.357731481476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 s="13">
        <f t="shared" si="46"/>
        <v>12000</v>
      </c>
      <c r="Q608" s="10" t="s">
        <v>8316</v>
      </c>
      <c r="R608" t="s">
        <v>8317</v>
      </c>
      <c r="S608" s="15">
        <f t="shared" si="47"/>
        <v>42102.650567129633</v>
      </c>
      <c r="T608" s="15">
        <f t="shared" si="48"/>
        <v>42147.625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 s="13">
        <f t="shared" si="46"/>
        <v>0</v>
      </c>
      <c r="Q609" s="10" t="s">
        <v>8316</v>
      </c>
      <c r="R609" t="s">
        <v>8317</v>
      </c>
      <c r="S609" s="15">
        <f t="shared" si="47"/>
        <v>42300.825648148151</v>
      </c>
      <c r="T609" s="15">
        <f t="shared" si="48"/>
        <v>42329.867314814815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 s="13">
        <f t="shared" si="46"/>
        <v>2399.6</v>
      </c>
      <c r="Q610" s="10" t="s">
        <v>8316</v>
      </c>
      <c r="R610" t="s">
        <v>8317</v>
      </c>
      <c r="S610" s="15">
        <f t="shared" si="47"/>
        <v>42140.921064814815</v>
      </c>
      <c r="T610" s="15">
        <f t="shared" si="48"/>
        <v>42169.921064814815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 s="13">
        <f t="shared" si="46"/>
        <v>11992</v>
      </c>
      <c r="Q611" s="10" t="s">
        <v>8316</v>
      </c>
      <c r="R611" t="s">
        <v>8317</v>
      </c>
      <c r="S611" s="15">
        <f t="shared" si="47"/>
        <v>42307.034074074079</v>
      </c>
      <c r="T611" s="15">
        <f t="shared" si="48"/>
        <v>42336.075740740736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 s="13">
        <f t="shared" si="46"/>
        <v>0</v>
      </c>
      <c r="Q612" s="10" t="s">
        <v>8316</v>
      </c>
      <c r="R612" t="s">
        <v>8317</v>
      </c>
      <c r="S612" s="15">
        <f t="shared" si="47"/>
        <v>42086.83085648148</v>
      </c>
      <c r="T612" s="15">
        <f t="shared" si="48"/>
        <v>42115.83085648148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 s="13">
        <f t="shared" si="46"/>
        <v>0</v>
      </c>
      <c r="Q613" s="10" t="s">
        <v>8316</v>
      </c>
      <c r="R613" t="s">
        <v>8317</v>
      </c>
      <c r="S613" s="15">
        <f t="shared" si="47"/>
        <v>42328.560613425929</v>
      </c>
      <c r="T613" s="15">
        <f t="shared" si="48"/>
        <v>42387.560613425929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 s="13">
        <f t="shared" si="46"/>
        <v>0</v>
      </c>
      <c r="Q614" s="10" t="s">
        <v>8316</v>
      </c>
      <c r="R614" t="s">
        <v>8317</v>
      </c>
      <c r="S614" s="15">
        <f t="shared" si="47"/>
        <v>42585.031782407401</v>
      </c>
      <c r="T614" s="15">
        <f t="shared" si="48"/>
        <v>42614.031782407401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 s="13">
        <f t="shared" si="46"/>
        <v>97.75</v>
      </c>
      <c r="Q615" s="10" t="s">
        <v>8316</v>
      </c>
      <c r="R615" t="s">
        <v>8317</v>
      </c>
      <c r="S615" s="15">
        <f t="shared" si="47"/>
        <v>42247.496759259258</v>
      </c>
      <c r="T615" s="15">
        <f t="shared" si="48"/>
        <v>42277.207638888889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 s="13">
        <f t="shared" si="46"/>
        <v>0</v>
      </c>
      <c r="Q616" s="10" t="s">
        <v>8316</v>
      </c>
      <c r="R616" t="s">
        <v>8317</v>
      </c>
      <c r="S616" s="15">
        <f t="shared" si="47"/>
        <v>42515.061805555553</v>
      </c>
      <c r="T616" s="15">
        <f t="shared" si="48"/>
        <v>42544.061805555553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 s="13">
        <f t="shared" si="46"/>
        <v>0</v>
      </c>
      <c r="Q617" s="10" t="s">
        <v>8316</v>
      </c>
      <c r="R617" t="s">
        <v>8317</v>
      </c>
      <c r="S617" s="15">
        <f t="shared" si="47"/>
        <v>42242.122210648144</v>
      </c>
      <c r="T617" s="15">
        <f t="shared" si="48"/>
        <v>42271.122210648144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 s="13">
        <f t="shared" si="46"/>
        <v>0</v>
      </c>
      <c r="Q618" s="10" t="s">
        <v>8316</v>
      </c>
      <c r="R618" t="s">
        <v>8317</v>
      </c>
      <c r="S618" s="15">
        <f t="shared" si="47"/>
        <v>42761.376238425932</v>
      </c>
      <c r="T618" s="15">
        <f t="shared" si="48"/>
        <v>42790.376238425932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 s="13">
        <f t="shared" si="46"/>
        <v>3915</v>
      </c>
      <c r="Q619" s="10" t="s">
        <v>8316</v>
      </c>
      <c r="R619" t="s">
        <v>8317</v>
      </c>
      <c r="S619" s="15">
        <f t="shared" si="47"/>
        <v>42087.343090277776</v>
      </c>
      <c r="T619" s="15">
        <f t="shared" si="48"/>
        <v>42131.343090277776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 s="13">
        <f t="shared" si="46"/>
        <v>0</v>
      </c>
      <c r="Q620" s="10" t="s">
        <v>8316</v>
      </c>
      <c r="R620" t="s">
        <v>8317</v>
      </c>
      <c r="S620" s="15">
        <f t="shared" si="47"/>
        <v>42317.810219907406</v>
      </c>
      <c r="T620" s="15">
        <f t="shared" si="48"/>
        <v>42346.810219907406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3">
        <f t="shared" si="46"/>
        <v>11727</v>
      </c>
      <c r="Q621" s="10" t="s">
        <v>8316</v>
      </c>
      <c r="R621" t="s">
        <v>8317</v>
      </c>
      <c r="S621" s="15">
        <f t="shared" si="47"/>
        <v>41908.650347222225</v>
      </c>
      <c r="T621" s="15">
        <f t="shared" si="48"/>
        <v>41967.692013888889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 s="13">
        <f t="shared" si="46"/>
        <v>11683</v>
      </c>
      <c r="Q622" s="10" t="s">
        <v>8316</v>
      </c>
      <c r="R622" t="s">
        <v>8317</v>
      </c>
      <c r="S622" s="15">
        <f t="shared" si="47"/>
        <v>41831.716874999998</v>
      </c>
      <c r="T622" s="15">
        <f t="shared" si="48"/>
        <v>41875.716874999998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 s="13">
        <f t="shared" si="46"/>
        <v>3885.33</v>
      </c>
      <c r="Q623" s="10" t="s">
        <v>8316</v>
      </c>
      <c r="R623" t="s">
        <v>8317</v>
      </c>
      <c r="S623" s="15">
        <f t="shared" si="47"/>
        <v>42528.987696759257</v>
      </c>
      <c r="T623" s="15">
        <f t="shared" si="48"/>
        <v>42557.987696759257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 s="13">
        <f t="shared" si="46"/>
        <v>1294.44</v>
      </c>
      <c r="Q624" s="10" t="s">
        <v>8316</v>
      </c>
      <c r="R624" t="s">
        <v>8317</v>
      </c>
      <c r="S624" s="15">
        <f t="shared" si="47"/>
        <v>42532.774745370371</v>
      </c>
      <c r="T624" s="15">
        <f t="shared" si="48"/>
        <v>42551.774745370371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 s="13">
        <f t="shared" si="46"/>
        <v>0</v>
      </c>
      <c r="Q625" s="10" t="s">
        <v>8316</v>
      </c>
      <c r="R625" t="s">
        <v>8317</v>
      </c>
      <c r="S625" s="15">
        <f t="shared" si="47"/>
        <v>42122.009224537032</v>
      </c>
      <c r="T625" s="15">
        <f t="shared" si="48"/>
        <v>42151.009224537032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 s="13">
        <f t="shared" si="46"/>
        <v>0</v>
      </c>
      <c r="Q626" s="10" t="s">
        <v>8316</v>
      </c>
      <c r="R626" t="s">
        <v>8317</v>
      </c>
      <c r="S626" s="15">
        <f t="shared" si="47"/>
        <v>42108.988900462966</v>
      </c>
      <c r="T626" s="15">
        <f t="shared" si="48"/>
        <v>42137.988900462966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 s="13">
        <f t="shared" si="46"/>
        <v>0</v>
      </c>
      <c r="Q627" s="10" t="s">
        <v>8316</v>
      </c>
      <c r="R627" t="s">
        <v>8317</v>
      </c>
      <c r="S627" s="15">
        <f t="shared" si="47"/>
        <v>42790.895567129628</v>
      </c>
      <c r="T627" s="15">
        <f t="shared" si="48"/>
        <v>42819.853900462964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 s="13">
        <f t="shared" si="46"/>
        <v>296.69</v>
      </c>
      <c r="Q628" s="10" t="s">
        <v>8316</v>
      </c>
      <c r="R628" t="s">
        <v>8317</v>
      </c>
      <c r="S628" s="15">
        <f t="shared" si="47"/>
        <v>42198.559479166666</v>
      </c>
      <c r="T628" s="15">
        <f t="shared" si="48"/>
        <v>42230.556944444441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 s="13">
        <f t="shared" si="46"/>
        <v>11545.1</v>
      </c>
      <c r="Q629" s="10" t="s">
        <v>8316</v>
      </c>
      <c r="R629" t="s">
        <v>8317</v>
      </c>
      <c r="S629" s="15">
        <f t="shared" si="47"/>
        <v>42384.306840277779</v>
      </c>
      <c r="T629" s="15">
        <f t="shared" si="48"/>
        <v>42442.958333333328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 s="13">
        <f t="shared" si="46"/>
        <v>0</v>
      </c>
      <c r="Q630" s="10" t="s">
        <v>8316</v>
      </c>
      <c r="R630" t="s">
        <v>8317</v>
      </c>
      <c r="S630" s="15">
        <f t="shared" si="47"/>
        <v>41803.692789351851</v>
      </c>
      <c r="T630" s="15">
        <f t="shared" si="48"/>
        <v>41832.692789351851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 s="13">
        <f t="shared" si="46"/>
        <v>3843.33</v>
      </c>
      <c r="Q631" s="10" t="s">
        <v>8316</v>
      </c>
      <c r="R631" t="s">
        <v>8317</v>
      </c>
      <c r="S631" s="15">
        <f t="shared" si="47"/>
        <v>42474.637824074074</v>
      </c>
      <c r="T631" s="15">
        <f t="shared" si="48"/>
        <v>42503.637824074074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 s="13">
        <f t="shared" si="46"/>
        <v>11500</v>
      </c>
      <c r="Q632" s="10" t="s">
        <v>8316</v>
      </c>
      <c r="R632" t="s">
        <v>8317</v>
      </c>
      <c r="S632" s="15">
        <f t="shared" si="47"/>
        <v>42223.619456018518</v>
      </c>
      <c r="T632" s="15">
        <f t="shared" si="48"/>
        <v>42252.215277777781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 s="13">
        <f t="shared" si="46"/>
        <v>1274.67</v>
      </c>
      <c r="Q633" s="10" t="s">
        <v>8316</v>
      </c>
      <c r="R633" t="s">
        <v>8317</v>
      </c>
      <c r="S633" s="15">
        <f t="shared" si="47"/>
        <v>42489.772326388891</v>
      </c>
      <c r="T633" s="15">
        <f t="shared" si="48"/>
        <v>42517.772326388891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 s="13">
        <f t="shared" si="46"/>
        <v>0</v>
      </c>
      <c r="Q634" s="10" t="s">
        <v>8316</v>
      </c>
      <c r="R634" t="s">
        <v>8317</v>
      </c>
      <c r="S634" s="15">
        <f t="shared" si="47"/>
        <v>42303.659317129626</v>
      </c>
      <c r="T634" s="15">
        <f t="shared" si="48"/>
        <v>42332.700983796298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 s="13">
        <f t="shared" si="46"/>
        <v>458</v>
      </c>
      <c r="Q635" s="10" t="s">
        <v>8316</v>
      </c>
      <c r="R635" t="s">
        <v>8317</v>
      </c>
      <c r="S635" s="15">
        <f t="shared" si="47"/>
        <v>42507.29932870371</v>
      </c>
      <c r="T635" s="15">
        <f t="shared" si="48"/>
        <v>42537.958333333328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 s="13">
        <f t="shared" si="46"/>
        <v>11432</v>
      </c>
      <c r="Q636" s="10" t="s">
        <v>8316</v>
      </c>
      <c r="R636" t="s">
        <v>8317</v>
      </c>
      <c r="S636" s="15">
        <f t="shared" si="47"/>
        <v>42031.928576388891</v>
      </c>
      <c r="T636" s="15">
        <f t="shared" si="48"/>
        <v>42060.928576388891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 s="13">
        <f t="shared" si="46"/>
        <v>11428.19</v>
      </c>
      <c r="Q637" s="10" t="s">
        <v>8316</v>
      </c>
      <c r="R637" t="s">
        <v>8317</v>
      </c>
      <c r="S637" s="15">
        <f t="shared" si="47"/>
        <v>42076.092152777783</v>
      </c>
      <c r="T637" s="15">
        <f t="shared" si="48"/>
        <v>42105.092152777783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 s="13">
        <f t="shared" si="46"/>
        <v>11385</v>
      </c>
      <c r="Q638" s="10" t="s">
        <v>8316</v>
      </c>
      <c r="R638" t="s">
        <v>8317</v>
      </c>
      <c r="S638" s="15">
        <f t="shared" si="47"/>
        <v>42131.455439814818</v>
      </c>
      <c r="T638" s="15">
        <f t="shared" si="48"/>
        <v>42160.44930555555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 s="13">
        <f t="shared" si="46"/>
        <v>0</v>
      </c>
      <c r="Q639" s="10" t="s">
        <v>8316</v>
      </c>
      <c r="R639" t="s">
        <v>8317</v>
      </c>
      <c r="S639" s="15">
        <f t="shared" si="47"/>
        <v>42762.962013888886</v>
      </c>
      <c r="T639" s="15">
        <f t="shared" si="48"/>
        <v>42790.961111111115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 s="13">
        <f t="shared" si="46"/>
        <v>1893.83</v>
      </c>
      <c r="Q640" s="10" t="s">
        <v>8316</v>
      </c>
      <c r="R640" t="s">
        <v>8317</v>
      </c>
      <c r="S640" s="15">
        <f t="shared" si="47"/>
        <v>42759.593310185184</v>
      </c>
      <c r="T640" s="15">
        <f t="shared" si="48"/>
        <v>42818.55164351852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 s="13">
        <f t="shared" si="46"/>
        <v>11353</v>
      </c>
      <c r="Q641" s="10" t="s">
        <v>8316</v>
      </c>
      <c r="R641" t="s">
        <v>8317</v>
      </c>
      <c r="S641" s="15">
        <f t="shared" si="47"/>
        <v>41865.583275462966</v>
      </c>
      <c r="T641" s="15">
        <f t="shared" si="48"/>
        <v>41924.583275462966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16207</v>
      </c>
      <c r="P642" s="13">
        <f t="shared" si="46"/>
        <v>5672.5</v>
      </c>
      <c r="Q642" s="10" t="s">
        <v>8316</v>
      </c>
      <c r="R642" t="s">
        <v>8318</v>
      </c>
      <c r="S642" s="15">
        <f t="shared" si="47"/>
        <v>42683.420312500006</v>
      </c>
      <c r="T642" s="15">
        <f t="shared" si="48"/>
        <v>42697.958333333328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28</v>
      </c>
      <c r="P643" s="13">
        <f t="shared" ref="P643:P706" si="51">IFERROR(ROUND(E643/L643,2),0)</f>
        <v>35.99</v>
      </c>
      <c r="Q643" s="10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(((I643/60)/60)/24)+DATE(1970,1,)</f>
        <v>42228.57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 s="13">
        <f t="shared" si="51"/>
        <v>5.21</v>
      </c>
      <c r="Q644" s="10" t="s">
        <v>8316</v>
      </c>
      <c r="R644" t="s">
        <v>8318</v>
      </c>
      <c r="S644" s="15">
        <f t="shared" si="52"/>
        <v>42199.651319444441</v>
      </c>
      <c r="T644" s="15">
        <f t="shared" si="53"/>
        <v>42234.651319444441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 s="13">
        <f t="shared" si="51"/>
        <v>74.290000000000006</v>
      </c>
      <c r="Q645" s="10" t="s">
        <v>8316</v>
      </c>
      <c r="R645" t="s">
        <v>8318</v>
      </c>
      <c r="S645" s="15">
        <f t="shared" si="52"/>
        <v>42100.642071759255</v>
      </c>
      <c r="T645" s="15">
        <f t="shared" si="53"/>
        <v>42154.642071759255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 s="13">
        <f t="shared" si="51"/>
        <v>11</v>
      </c>
      <c r="Q646" s="10" t="s">
        <v>8316</v>
      </c>
      <c r="R646" t="s">
        <v>8318</v>
      </c>
      <c r="S646" s="15">
        <f t="shared" si="52"/>
        <v>41898.665960648148</v>
      </c>
      <c r="T646" s="15">
        <f t="shared" si="53"/>
        <v>41940.041666666664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 s="13">
        <f t="shared" si="51"/>
        <v>47.39</v>
      </c>
      <c r="Q647" s="10" t="s">
        <v>8316</v>
      </c>
      <c r="R647" t="s">
        <v>8318</v>
      </c>
      <c r="S647" s="15">
        <f t="shared" si="52"/>
        <v>42564.026319444441</v>
      </c>
      <c r="T647" s="15">
        <f t="shared" si="53"/>
        <v>42593.026319444441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 s="13">
        <f t="shared" si="51"/>
        <v>415.78</v>
      </c>
      <c r="Q648" s="10" t="s">
        <v>8316</v>
      </c>
      <c r="R648" t="s">
        <v>8318</v>
      </c>
      <c r="S648" s="15">
        <f t="shared" si="52"/>
        <v>41832.852627314816</v>
      </c>
      <c r="T648" s="15">
        <f t="shared" si="53"/>
        <v>41861.852627314816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 s="13">
        <f t="shared" si="51"/>
        <v>659.71</v>
      </c>
      <c r="Q649" s="10" t="s">
        <v>8316</v>
      </c>
      <c r="R649" t="s">
        <v>8318</v>
      </c>
      <c r="S649" s="15">
        <f t="shared" si="52"/>
        <v>42416.767928240741</v>
      </c>
      <c r="T649" s="15">
        <f t="shared" si="53"/>
        <v>42445.726261574076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 s="13">
        <f t="shared" si="51"/>
        <v>413.93</v>
      </c>
      <c r="Q650" s="10" t="s">
        <v>8316</v>
      </c>
      <c r="R650" t="s">
        <v>8318</v>
      </c>
      <c r="S650" s="15">
        <f t="shared" si="52"/>
        <v>41891.693379629629</v>
      </c>
      <c r="T650" s="15">
        <f t="shared" si="53"/>
        <v>41925.693379629629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 s="13">
        <f t="shared" si="51"/>
        <v>136.1</v>
      </c>
      <c r="Q651" s="10" t="s">
        <v>8316</v>
      </c>
      <c r="R651" t="s">
        <v>8318</v>
      </c>
      <c r="S651" s="15">
        <f t="shared" si="52"/>
        <v>41877.912187499998</v>
      </c>
      <c r="T651" s="15">
        <f t="shared" si="53"/>
        <v>41897.912187499998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 s="13">
        <f t="shared" si="51"/>
        <v>231.71</v>
      </c>
      <c r="Q652" s="10" t="s">
        <v>8316</v>
      </c>
      <c r="R652" t="s">
        <v>8318</v>
      </c>
      <c r="S652" s="15">
        <f t="shared" si="52"/>
        <v>41932.036851851852</v>
      </c>
      <c r="T652" s="15">
        <f t="shared" si="53"/>
        <v>41991.078518518523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 s="13">
        <f t="shared" si="51"/>
        <v>105.66</v>
      </c>
      <c r="Q653" s="10" t="s">
        <v>8316</v>
      </c>
      <c r="R653" t="s">
        <v>8318</v>
      </c>
      <c r="S653" s="15">
        <f t="shared" si="52"/>
        <v>41956.017488425925</v>
      </c>
      <c r="T653" s="15">
        <f t="shared" si="53"/>
        <v>41985.017488425925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 s="13">
        <f t="shared" si="51"/>
        <v>396.07</v>
      </c>
      <c r="Q654" s="10" t="s">
        <v>8316</v>
      </c>
      <c r="R654" t="s">
        <v>8318</v>
      </c>
      <c r="S654" s="15">
        <f t="shared" si="52"/>
        <v>42675.690393518518</v>
      </c>
      <c r="T654" s="15">
        <f t="shared" si="53"/>
        <v>42704.732060185182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 s="13">
        <f t="shared" si="51"/>
        <v>10</v>
      </c>
      <c r="Q655" s="10" t="s">
        <v>8316</v>
      </c>
      <c r="R655" t="s">
        <v>8318</v>
      </c>
      <c r="S655" s="15">
        <f t="shared" si="52"/>
        <v>42199.618518518517</v>
      </c>
      <c r="T655" s="15">
        <f t="shared" si="53"/>
        <v>42235.618518518517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 s="13">
        <f t="shared" si="51"/>
        <v>10.91</v>
      </c>
      <c r="Q656" s="10" t="s">
        <v>8316</v>
      </c>
      <c r="R656" t="s">
        <v>8318</v>
      </c>
      <c r="S656" s="15">
        <f t="shared" si="52"/>
        <v>42163.957326388889</v>
      </c>
      <c r="T656" s="15">
        <f t="shared" si="53"/>
        <v>42192.957326388889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 s="13">
        <f t="shared" si="51"/>
        <v>40.31</v>
      </c>
      <c r="Q657" s="10" t="s">
        <v>8316</v>
      </c>
      <c r="R657" t="s">
        <v>8318</v>
      </c>
      <c r="S657" s="15">
        <f t="shared" si="52"/>
        <v>42045.957314814819</v>
      </c>
      <c r="T657" s="15">
        <f t="shared" si="53"/>
        <v>42074.915648148148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 s="13">
        <f t="shared" si="51"/>
        <v>126.8</v>
      </c>
      <c r="Q658" s="10" t="s">
        <v>8316</v>
      </c>
      <c r="R658" t="s">
        <v>8318</v>
      </c>
      <c r="S658" s="15">
        <f t="shared" si="52"/>
        <v>42417.804618055554</v>
      </c>
      <c r="T658" s="15">
        <f t="shared" si="53"/>
        <v>42476.762951388882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 s="13">
        <f t="shared" si="51"/>
        <v>110.76</v>
      </c>
      <c r="Q659" s="10" t="s">
        <v>8316</v>
      </c>
      <c r="R659" t="s">
        <v>8318</v>
      </c>
      <c r="S659" s="15">
        <f t="shared" si="52"/>
        <v>42331.84574074074</v>
      </c>
      <c r="T659" s="15">
        <f t="shared" si="53"/>
        <v>42360.84574074074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 s="13">
        <f t="shared" si="51"/>
        <v>39.67</v>
      </c>
      <c r="Q660" s="10" t="s">
        <v>8316</v>
      </c>
      <c r="R660" t="s">
        <v>8318</v>
      </c>
      <c r="S660" s="15">
        <f t="shared" si="52"/>
        <v>42179.160752314812</v>
      </c>
      <c r="T660" s="15">
        <f t="shared" si="53"/>
        <v>42210.75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 s="13">
        <f t="shared" si="51"/>
        <v>516.48</v>
      </c>
      <c r="Q661" s="10" t="s">
        <v>8316</v>
      </c>
      <c r="R661" t="s">
        <v>8318</v>
      </c>
      <c r="S661" s="15">
        <f t="shared" si="52"/>
        <v>42209.593692129631</v>
      </c>
      <c r="T661" s="15">
        <f t="shared" si="53"/>
        <v>42238.593692129631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 s="13">
        <f t="shared" si="51"/>
        <v>602.39</v>
      </c>
      <c r="Q662" s="10" t="s">
        <v>8316</v>
      </c>
      <c r="R662" t="s">
        <v>8318</v>
      </c>
      <c r="S662" s="15">
        <f t="shared" si="52"/>
        <v>41922.741655092592</v>
      </c>
      <c r="T662" s="15">
        <f t="shared" si="53"/>
        <v>41951.783321759263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 s="13">
        <f t="shared" si="51"/>
        <v>1201.56</v>
      </c>
      <c r="Q663" s="10" t="s">
        <v>8316</v>
      </c>
      <c r="R663" t="s">
        <v>8318</v>
      </c>
      <c r="S663" s="15">
        <f t="shared" si="52"/>
        <v>42636.645358796297</v>
      </c>
      <c r="T663" s="15">
        <f t="shared" si="53"/>
        <v>42665.645358796297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 s="13">
        <f t="shared" si="51"/>
        <v>2701.11</v>
      </c>
      <c r="Q664" s="10" t="s">
        <v>8316</v>
      </c>
      <c r="R664" t="s">
        <v>8318</v>
      </c>
      <c r="S664" s="15">
        <f t="shared" si="52"/>
        <v>41990.438043981485</v>
      </c>
      <c r="T664" s="15">
        <f t="shared" si="53"/>
        <v>42019.438043981485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 s="13">
        <f t="shared" si="51"/>
        <v>1543.14</v>
      </c>
      <c r="Q665" s="10" t="s">
        <v>8316</v>
      </c>
      <c r="R665" t="s">
        <v>8318</v>
      </c>
      <c r="S665" s="15">
        <f t="shared" si="52"/>
        <v>42173.843240740738</v>
      </c>
      <c r="T665" s="15">
        <f t="shared" si="53"/>
        <v>42202.843240740738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 s="13">
        <f t="shared" si="51"/>
        <v>372.41</v>
      </c>
      <c r="Q666" s="10" t="s">
        <v>8316</v>
      </c>
      <c r="R666" t="s">
        <v>8318</v>
      </c>
      <c r="S666" s="15">
        <f t="shared" si="52"/>
        <v>42077.666377314818</v>
      </c>
      <c r="T666" s="15">
        <f t="shared" si="53"/>
        <v>42106.666377314818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 s="13">
        <f t="shared" si="51"/>
        <v>897.92</v>
      </c>
      <c r="Q667" s="10" t="s">
        <v>8316</v>
      </c>
      <c r="R667" t="s">
        <v>8318</v>
      </c>
      <c r="S667" s="15">
        <f t="shared" si="52"/>
        <v>42688.711354166662</v>
      </c>
      <c r="T667" s="15">
        <f t="shared" si="53"/>
        <v>42747.711354166662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 s="13">
        <f t="shared" si="51"/>
        <v>2685</v>
      </c>
      <c r="Q668" s="10" t="s">
        <v>8316</v>
      </c>
      <c r="R668" t="s">
        <v>8318</v>
      </c>
      <c r="S668" s="15">
        <f t="shared" si="52"/>
        <v>41838.832152777781</v>
      </c>
      <c r="T668" s="15">
        <f t="shared" si="53"/>
        <v>41867.832152777781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 s="13">
        <f t="shared" si="51"/>
        <v>382.5</v>
      </c>
      <c r="Q669" s="10" t="s">
        <v>8316</v>
      </c>
      <c r="R669" t="s">
        <v>8318</v>
      </c>
      <c r="S669" s="15">
        <f t="shared" si="52"/>
        <v>42632.373414351852</v>
      </c>
      <c r="T669" s="15">
        <f t="shared" si="53"/>
        <v>42671.373414351852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 s="13">
        <f t="shared" si="51"/>
        <v>428.24</v>
      </c>
      <c r="Q670" s="10" t="s">
        <v>8316</v>
      </c>
      <c r="R670" t="s">
        <v>8318</v>
      </c>
      <c r="S670" s="15">
        <f t="shared" si="52"/>
        <v>42090.831273148149</v>
      </c>
      <c r="T670" s="15">
        <f t="shared" si="53"/>
        <v>42134.831273148149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 s="13">
        <f t="shared" si="51"/>
        <v>381.61</v>
      </c>
      <c r="Q671" s="10" t="s">
        <v>8316</v>
      </c>
      <c r="R671" t="s">
        <v>8318</v>
      </c>
      <c r="S671" s="15">
        <f t="shared" si="52"/>
        <v>42527.625671296293</v>
      </c>
      <c r="T671" s="15">
        <f t="shared" si="53"/>
        <v>42556.625671296293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 s="13">
        <f t="shared" si="51"/>
        <v>34.450000000000003</v>
      </c>
      <c r="Q672" s="10" t="s">
        <v>8316</v>
      </c>
      <c r="R672" t="s">
        <v>8318</v>
      </c>
      <c r="S672" s="15">
        <f t="shared" si="52"/>
        <v>42506.709722222222</v>
      </c>
      <c r="T672" s="15">
        <f t="shared" si="53"/>
        <v>42539.340277777781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 s="13">
        <f t="shared" si="51"/>
        <v>711.87</v>
      </c>
      <c r="Q673" s="10" t="s">
        <v>8316</v>
      </c>
      <c r="R673" t="s">
        <v>8318</v>
      </c>
      <c r="S673" s="15">
        <f t="shared" si="52"/>
        <v>41984.692731481482</v>
      </c>
      <c r="T673" s="15">
        <f t="shared" si="53"/>
        <v>42017.166666666672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 s="13">
        <f t="shared" si="51"/>
        <v>49.63</v>
      </c>
      <c r="Q674" s="10" t="s">
        <v>8316</v>
      </c>
      <c r="R674" t="s">
        <v>8318</v>
      </c>
      <c r="S674" s="15">
        <f t="shared" si="52"/>
        <v>41974.219490740739</v>
      </c>
      <c r="T674" s="15">
        <f t="shared" si="53"/>
        <v>42004.207638888889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 s="13">
        <f t="shared" si="51"/>
        <v>3546.67</v>
      </c>
      <c r="Q675" s="10" t="s">
        <v>8316</v>
      </c>
      <c r="R675" t="s">
        <v>8318</v>
      </c>
      <c r="S675" s="15">
        <f t="shared" si="52"/>
        <v>41838.840474537035</v>
      </c>
      <c r="T675" s="15">
        <f t="shared" si="53"/>
        <v>41882.840474537035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 s="13">
        <f t="shared" si="51"/>
        <v>5305</v>
      </c>
      <c r="Q676" s="10" t="s">
        <v>8316</v>
      </c>
      <c r="R676" t="s">
        <v>8318</v>
      </c>
      <c r="S676" s="15">
        <f t="shared" si="52"/>
        <v>41803.116053240738</v>
      </c>
      <c r="T676" s="15">
        <f t="shared" si="53"/>
        <v>41862.116053240738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 s="13">
        <f t="shared" si="51"/>
        <v>407.81</v>
      </c>
      <c r="Q677" s="10" t="s">
        <v>8316</v>
      </c>
      <c r="R677" t="s">
        <v>8318</v>
      </c>
      <c r="S677" s="15">
        <f t="shared" si="52"/>
        <v>41975.930601851855</v>
      </c>
      <c r="T677" s="15">
        <f t="shared" si="53"/>
        <v>42004.290972222225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 s="13">
        <f t="shared" si="51"/>
        <v>439.83</v>
      </c>
      <c r="Q678" s="10" t="s">
        <v>8316</v>
      </c>
      <c r="R678" t="s">
        <v>8318</v>
      </c>
      <c r="S678" s="15">
        <f t="shared" si="52"/>
        <v>42012.768298611118</v>
      </c>
      <c r="T678" s="15">
        <f t="shared" si="53"/>
        <v>42041.768298611118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 s="13">
        <f t="shared" si="51"/>
        <v>109.95</v>
      </c>
      <c r="Q679" s="10" t="s">
        <v>8316</v>
      </c>
      <c r="R679" t="s">
        <v>8318</v>
      </c>
      <c r="S679" s="15">
        <f t="shared" si="52"/>
        <v>42504.403877314813</v>
      </c>
      <c r="T679" s="15">
        <f t="shared" si="53"/>
        <v>42548.403877314813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 s="13">
        <f t="shared" si="51"/>
        <v>620.88</v>
      </c>
      <c r="Q680" s="10" t="s">
        <v>8316</v>
      </c>
      <c r="R680" t="s">
        <v>8318</v>
      </c>
      <c r="S680" s="15">
        <f t="shared" si="52"/>
        <v>42481.376597222217</v>
      </c>
      <c r="T680" s="15">
        <f t="shared" si="53"/>
        <v>42510.376597222217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 s="13">
        <f t="shared" si="51"/>
        <v>112.28</v>
      </c>
      <c r="Q681" s="10" t="s">
        <v>8316</v>
      </c>
      <c r="R681" t="s">
        <v>8318</v>
      </c>
      <c r="S681" s="15">
        <f t="shared" si="52"/>
        <v>42556.695706018523</v>
      </c>
      <c r="T681" s="15">
        <f t="shared" si="53"/>
        <v>42615.695706018523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 s="13">
        <f t="shared" si="51"/>
        <v>81.78</v>
      </c>
      <c r="Q682" s="10" t="s">
        <v>8316</v>
      </c>
      <c r="R682" t="s">
        <v>8318</v>
      </c>
      <c r="S682" s="15">
        <f t="shared" si="52"/>
        <v>41864.501516203702</v>
      </c>
      <c r="T682" s="15">
        <f t="shared" si="53"/>
        <v>41898.501516203702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 s="13">
        <f t="shared" si="51"/>
        <v>10526</v>
      </c>
      <c r="Q683" s="10" t="s">
        <v>8316</v>
      </c>
      <c r="R683" t="s">
        <v>8318</v>
      </c>
      <c r="S683" s="15">
        <f t="shared" si="52"/>
        <v>42639.805601851855</v>
      </c>
      <c r="T683" s="15">
        <f t="shared" si="53"/>
        <v>42668.805601851855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 s="13">
        <f t="shared" si="51"/>
        <v>2625.25</v>
      </c>
      <c r="Q684" s="10" t="s">
        <v>8316</v>
      </c>
      <c r="R684" t="s">
        <v>8318</v>
      </c>
      <c r="S684" s="15">
        <f t="shared" si="52"/>
        <v>42778.765300925923</v>
      </c>
      <c r="T684" s="15">
        <f t="shared" si="53"/>
        <v>42807.723634259266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 s="13">
        <f t="shared" si="51"/>
        <v>3480</v>
      </c>
      <c r="Q685" s="10" t="s">
        <v>8316</v>
      </c>
      <c r="R685" t="s">
        <v>8318</v>
      </c>
      <c r="S685" s="15">
        <f t="shared" si="52"/>
        <v>42634.900046296301</v>
      </c>
      <c r="T685" s="15">
        <f t="shared" si="53"/>
        <v>42673.900046296301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 s="13">
        <f t="shared" si="51"/>
        <v>77.3</v>
      </c>
      <c r="Q686" s="10" t="s">
        <v>8316</v>
      </c>
      <c r="R686" t="s">
        <v>8318</v>
      </c>
      <c r="S686" s="15">
        <f t="shared" si="52"/>
        <v>41809.473275462966</v>
      </c>
      <c r="T686" s="15">
        <f t="shared" si="53"/>
        <v>41844.125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 s="13">
        <f t="shared" si="51"/>
        <v>1042.9000000000001</v>
      </c>
      <c r="Q687" s="10" t="s">
        <v>8316</v>
      </c>
      <c r="R687" t="s">
        <v>8318</v>
      </c>
      <c r="S687" s="15">
        <f t="shared" si="52"/>
        <v>41971.866574074069</v>
      </c>
      <c r="T687" s="15">
        <f t="shared" si="53"/>
        <v>42015.866574074069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 s="13">
        <f t="shared" si="51"/>
        <v>0</v>
      </c>
      <c r="Q688" s="10" t="s">
        <v>8316</v>
      </c>
      <c r="R688" t="s">
        <v>8318</v>
      </c>
      <c r="S688" s="15">
        <f t="shared" si="52"/>
        <v>42189.673263888893</v>
      </c>
      <c r="T688" s="15">
        <f t="shared" si="53"/>
        <v>42218.673263888893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 s="13">
        <f t="shared" si="51"/>
        <v>1731.67</v>
      </c>
      <c r="Q689" s="10" t="s">
        <v>8316</v>
      </c>
      <c r="R689" t="s">
        <v>8318</v>
      </c>
      <c r="S689" s="15">
        <f t="shared" si="52"/>
        <v>42711.750613425931</v>
      </c>
      <c r="T689" s="15">
        <f t="shared" si="53"/>
        <v>42770.750613425931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 s="13">
        <f t="shared" si="51"/>
        <v>288.14</v>
      </c>
      <c r="Q690" s="10" t="s">
        <v>8316</v>
      </c>
      <c r="R690" t="s">
        <v>8318</v>
      </c>
      <c r="S690" s="15">
        <f t="shared" si="52"/>
        <v>42262.104780092588</v>
      </c>
      <c r="T690" s="15">
        <f t="shared" si="53"/>
        <v>42291.104780092588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 s="13">
        <f t="shared" si="51"/>
        <v>30.79</v>
      </c>
      <c r="Q691" s="10" t="s">
        <v>8316</v>
      </c>
      <c r="R691" t="s">
        <v>8318</v>
      </c>
      <c r="S691" s="15">
        <f t="shared" si="52"/>
        <v>42675.66778935185</v>
      </c>
      <c r="T691" s="15">
        <f t="shared" si="53"/>
        <v>42711.207638888889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 s="13">
        <f t="shared" si="51"/>
        <v>304.06</v>
      </c>
      <c r="Q692" s="10" t="s">
        <v>8316</v>
      </c>
      <c r="R692" t="s">
        <v>8318</v>
      </c>
      <c r="S692" s="15">
        <f t="shared" si="52"/>
        <v>42579.634733796294</v>
      </c>
      <c r="T692" s="15">
        <f t="shared" si="53"/>
        <v>42621.25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 s="13">
        <f t="shared" si="51"/>
        <v>1033.5</v>
      </c>
      <c r="Q693" s="10" t="s">
        <v>8316</v>
      </c>
      <c r="R693" t="s">
        <v>8318</v>
      </c>
      <c r="S693" s="15">
        <f t="shared" si="52"/>
        <v>42158.028310185182</v>
      </c>
      <c r="T693" s="15">
        <f t="shared" si="53"/>
        <v>42185.028310185182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 s="13">
        <f t="shared" si="51"/>
        <v>51.24</v>
      </c>
      <c r="Q694" s="10" t="s">
        <v>8316</v>
      </c>
      <c r="R694" t="s">
        <v>8318</v>
      </c>
      <c r="S694" s="15">
        <f t="shared" si="52"/>
        <v>42696.37572916667</v>
      </c>
      <c r="T694" s="15">
        <f t="shared" si="53"/>
        <v>42725.37572916667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 s="13">
        <f t="shared" si="51"/>
        <v>34.799999999999997</v>
      </c>
      <c r="Q695" s="10" t="s">
        <v>8316</v>
      </c>
      <c r="R695" t="s">
        <v>8318</v>
      </c>
      <c r="S695" s="15">
        <f t="shared" si="52"/>
        <v>42094.808182870373</v>
      </c>
      <c r="T695" s="15">
        <f t="shared" si="53"/>
        <v>42123.808182870373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 s="13">
        <f t="shared" si="51"/>
        <v>1471.29</v>
      </c>
      <c r="Q696" s="10" t="s">
        <v>8316</v>
      </c>
      <c r="R696" t="s">
        <v>8318</v>
      </c>
      <c r="S696" s="15">
        <f t="shared" si="52"/>
        <v>42737.663877314815</v>
      </c>
      <c r="T696" s="15">
        <f t="shared" si="53"/>
        <v>42766.663877314815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 s="13">
        <f t="shared" si="51"/>
        <v>1470.14</v>
      </c>
      <c r="Q697" s="10" t="s">
        <v>8316</v>
      </c>
      <c r="R697" t="s">
        <v>8318</v>
      </c>
      <c r="S697" s="15">
        <f t="shared" si="52"/>
        <v>41913.521064814813</v>
      </c>
      <c r="T697" s="15">
        <f t="shared" si="53"/>
        <v>41942.521064814813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 s="13">
        <f t="shared" si="51"/>
        <v>10290</v>
      </c>
      <c r="Q698" s="10" t="s">
        <v>8316</v>
      </c>
      <c r="R698" t="s">
        <v>8318</v>
      </c>
      <c r="S698" s="15">
        <f t="shared" si="52"/>
        <v>41815.927106481482</v>
      </c>
      <c r="T698" s="15">
        <f t="shared" si="53"/>
        <v>41844.927106481482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 s="13">
        <f t="shared" si="51"/>
        <v>90.04</v>
      </c>
      <c r="Q699" s="10" t="s">
        <v>8316</v>
      </c>
      <c r="R699" t="s">
        <v>8318</v>
      </c>
      <c r="S699" s="15">
        <f t="shared" si="52"/>
        <v>42388.523020833338</v>
      </c>
      <c r="T699" s="15">
        <f t="shared" si="53"/>
        <v>42402.523020833338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 s="13">
        <f t="shared" si="51"/>
        <v>352.93</v>
      </c>
      <c r="Q700" s="10" t="s">
        <v>8316</v>
      </c>
      <c r="R700" t="s">
        <v>8318</v>
      </c>
      <c r="S700" s="15">
        <f t="shared" si="52"/>
        <v>41866.931076388886</v>
      </c>
      <c r="T700" s="15">
        <f t="shared" si="53"/>
        <v>41899.083333333336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 s="13">
        <f t="shared" si="51"/>
        <v>11.5</v>
      </c>
      <c r="Q701" s="10" t="s">
        <v>8316</v>
      </c>
      <c r="R701" t="s">
        <v>8318</v>
      </c>
      <c r="S701" s="15">
        <f t="shared" si="52"/>
        <v>41563.485509259262</v>
      </c>
      <c r="T701" s="15">
        <f t="shared" si="53"/>
        <v>41599.666666666664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 s="13">
        <f t="shared" si="51"/>
        <v>329.35</v>
      </c>
      <c r="Q702" s="10" t="s">
        <v>8316</v>
      </c>
      <c r="R702" t="s">
        <v>8318</v>
      </c>
      <c r="S702" s="15">
        <f t="shared" si="52"/>
        <v>42715.688437500001</v>
      </c>
      <c r="T702" s="15">
        <f t="shared" si="53"/>
        <v>42744.688437500001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 s="13">
        <f t="shared" si="51"/>
        <v>486.19</v>
      </c>
      <c r="Q703" s="10" t="s">
        <v>8316</v>
      </c>
      <c r="R703" t="s">
        <v>8318</v>
      </c>
      <c r="S703" s="15">
        <f t="shared" si="52"/>
        <v>41813.662962962961</v>
      </c>
      <c r="T703" s="15">
        <f t="shared" si="53"/>
        <v>41842.662962962961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 s="13">
        <f t="shared" si="51"/>
        <v>275.68</v>
      </c>
      <c r="Q704" s="10" t="s">
        <v>8316</v>
      </c>
      <c r="R704" t="s">
        <v>8318</v>
      </c>
      <c r="S704" s="15">
        <f t="shared" si="52"/>
        <v>42668.726701388892</v>
      </c>
      <c r="T704" s="15">
        <f t="shared" si="53"/>
        <v>42697.768368055549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 s="13">
        <f t="shared" si="51"/>
        <v>1454.57</v>
      </c>
      <c r="Q705" s="10" t="s">
        <v>8316</v>
      </c>
      <c r="R705" t="s">
        <v>8318</v>
      </c>
      <c r="S705" s="15">
        <f t="shared" si="52"/>
        <v>42711.950798611113</v>
      </c>
      <c r="T705" s="15">
        <f t="shared" si="53"/>
        <v>42765.98055555555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18</v>
      </c>
      <c r="P706" s="13">
        <f t="shared" si="51"/>
        <v>2543.25</v>
      </c>
      <c r="Q706" s="10" t="s">
        <v>8316</v>
      </c>
      <c r="R706" t="s">
        <v>8318</v>
      </c>
      <c r="S706" s="15">
        <f t="shared" si="52"/>
        <v>42726.192916666667</v>
      </c>
      <c r="T706" s="15">
        <f t="shared" si="53"/>
        <v>42785.192916666667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10</v>
      </c>
      <c r="P707" s="13">
        <f t="shared" ref="P707:P770" si="56">IFERROR(ROUND(E707/L707,2),0)</f>
        <v>2031.2</v>
      </c>
      <c r="Q707" s="10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(((I707/60)/60)/24)+DATE(1970,1,)</f>
        <v>42755.491643518515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 s="13">
        <f t="shared" si="56"/>
        <v>0</v>
      </c>
      <c r="Q708" s="10" t="s">
        <v>8316</v>
      </c>
      <c r="R708" t="s">
        <v>8318</v>
      </c>
      <c r="S708" s="15">
        <f t="shared" si="57"/>
        <v>42676.995173611111</v>
      </c>
      <c r="T708" s="15">
        <f t="shared" si="58"/>
        <v>42717.777083333334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 s="13">
        <f t="shared" si="56"/>
        <v>22.22</v>
      </c>
      <c r="Q709" s="10" t="s">
        <v>8316</v>
      </c>
      <c r="R709" t="s">
        <v>8318</v>
      </c>
      <c r="S709" s="15">
        <f t="shared" si="57"/>
        <v>42696.663506944446</v>
      </c>
      <c r="T709" s="15">
        <f t="shared" si="58"/>
        <v>42735.663506944446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 s="13">
        <f t="shared" si="56"/>
        <v>27.42</v>
      </c>
      <c r="Q710" s="10" t="s">
        <v>8316</v>
      </c>
      <c r="R710" t="s">
        <v>8318</v>
      </c>
      <c r="S710" s="15">
        <f t="shared" si="57"/>
        <v>41835.581018518518</v>
      </c>
      <c r="T710" s="15">
        <f t="shared" si="58"/>
        <v>41894.581018518518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 s="13">
        <f t="shared" si="56"/>
        <v>5057.5</v>
      </c>
      <c r="Q711" s="10" t="s">
        <v>8316</v>
      </c>
      <c r="R711" t="s">
        <v>8318</v>
      </c>
      <c r="S711" s="15">
        <f t="shared" si="57"/>
        <v>41948.041192129633</v>
      </c>
      <c r="T711" s="15">
        <f t="shared" si="58"/>
        <v>41977.041192129633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 s="13">
        <f t="shared" si="56"/>
        <v>0</v>
      </c>
      <c r="Q712" s="10" t="s">
        <v>8316</v>
      </c>
      <c r="R712" t="s">
        <v>8318</v>
      </c>
      <c r="S712" s="15">
        <f t="shared" si="57"/>
        <v>41837.984976851854</v>
      </c>
      <c r="T712" s="15">
        <f t="shared" si="58"/>
        <v>41870.030555555553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 s="13">
        <f t="shared" si="56"/>
        <v>29.86</v>
      </c>
      <c r="Q713" s="10" t="s">
        <v>8316</v>
      </c>
      <c r="R713" t="s">
        <v>8318</v>
      </c>
      <c r="S713" s="15">
        <f t="shared" si="57"/>
        <v>42678.459120370375</v>
      </c>
      <c r="T713" s="15">
        <f t="shared" si="58"/>
        <v>42717.500787037032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 s="13">
        <f t="shared" si="56"/>
        <v>2522</v>
      </c>
      <c r="Q714" s="10" t="s">
        <v>8316</v>
      </c>
      <c r="R714" t="s">
        <v>8318</v>
      </c>
      <c r="S714" s="15">
        <f t="shared" si="57"/>
        <v>42384.680925925932</v>
      </c>
      <c r="T714" s="15">
        <f t="shared" si="58"/>
        <v>42413.680925925932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 s="13">
        <f t="shared" si="56"/>
        <v>10085</v>
      </c>
      <c r="Q715" s="10" t="s">
        <v>8316</v>
      </c>
      <c r="R715" t="s">
        <v>8318</v>
      </c>
      <c r="S715" s="15">
        <f t="shared" si="57"/>
        <v>42496.529305555552</v>
      </c>
      <c r="T715" s="15">
        <f t="shared" si="58"/>
        <v>42525.529305555552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 s="13">
        <f t="shared" si="56"/>
        <v>360.18</v>
      </c>
      <c r="Q716" s="10" t="s">
        <v>8316</v>
      </c>
      <c r="R716" t="s">
        <v>8318</v>
      </c>
      <c r="S716" s="15">
        <f t="shared" si="57"/>
        <v>42734.787986111114</v>
      </c>
      <c r="T716" s="15">
        <f t="shared" si="58"/>
        <v>42793.787986111114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 s="13">
        <f t="shared" si="56"/>
        <v>840.08</v>
      </c>
      <c r="Q717" s="10" t="s">
        <v>8316</v>
      </c>
      <c r="R717" t="s">
        <v>8318</v>
      </c>
      <c r="S717" s="15">
        <f t="shared" si="57"/>
        <v>42273.090740740736</v>
      </c>
      <c r="T717" s="15">
        <f t="shared" si="58"/>
        <v>42312.132407407407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 s="13">
        <f t="shared" si="56"/>
        <v>629.44000000000005</v>
      </c>
      <c r="Q718" s="10" t="s">
        <v>8316</v>
      </c>
      <c r="R718" t="s">
        <v>8318</v>
      </c>
      <c r="S718" s="15">
        <f t="shared" si="57"/>
        <v>41940.658645833333</v>
      </c>
      <c r="T718" s="15">
        <f t="shared" si="58"/>
        <v>41973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 s="13">
        <f t="shared" si="56"/>
        <v>2516.88</v>
      </c>
      <c r="Q719" s="10" t="s">
        <v>8316</v>
      </c>
      <c r="R719" t="s">
        <v>8318</v>
      </c>
      <c r="S719" s="15">
        <f t="shared" si="57"/>
        <v>41857.854189814818</v>
      </c>
      <c r="T719" s="15">
        <f t="shared" si="58"/>
        <v>41886.854189814818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 s="13">
        <f t="shared" si="56"/>
        <v>2516.25</v>
      </c>
      <c r="Q720" s="10" t="s">
        <v>8316</v>
      </c>
      <c r="R720" t="s">
        <v>8318</v>
      </c>
      <c r="S720" s="15">
        <f t="shared" si="57"/>
        <v>42752.845451388886</v>
      </c>
      <c r="T720" s="15">
        <f t="shared" si="58"/>
        <v>42783.249305555553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 s="13">
        <f t="shared" si="56"/>
        <v>1004.6</v>
      </c>
      <c r="Q721" s="10" t="s">
        <v>8316</v>
      </c>
      <c r="R721" t="s">
        <v>8318</v>
      </c>
      <c r="S721" s="15">
        <f t="shared" si="57"/>
        <v>42409.040231481486</v>
      </c>
      <c r="T721" s="15">
        <f t="shared" si="58"/>
        <v>42422.040231481486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 s="13">
        <f t="shared" si="56"/>
        <v>245</v>
      </c>
      <c r="Q722" s="10" t="s">
        <v>8319</v>
      </c>
      <c r="R722" t="s">
        <v>8320</v>
      </c>
      <c r="S722" s="15">
        <f t="shared" si="57"/>
        <v>40909.649201388893</v>
      </c>
      <c r="T722" s="15">
        <f t="shared" si="58"/>
        <v>40936.649201388893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3">
        <f t="shared" si="56"/>
        <v>84.39</v>
      </c>
      <c r="Q723" s="10" t="s">
        <v>8319</v>
      </c>
      <c r="R723" t="s">
        <v>8320</v>
      </c>
      <c r="S723" s="15">
        <f t="shared" si="57"/>
        <v>41807.571840277778</v>
      </c>
      <c r="T723" s="15">
        <f t="shared" si="58"/>
        <v>41851.571840277778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 s="13">
        <f t="shared" si="56"/>
        <v>65.63</v>
      </c>
      <c r="Q724" s="10" t="s">
        <v>8319</v>
      </c>
      <c r="R724" t="s">
        <v>8320</v>
      </c>
      <c r="S724" s="15">
        <f t="shared" si="57"/>
        <v>40977.805300925924</v>
      </c>
      <c r="T724" s="15">
        <f t="shared" si="58"/>
        <v>41006.76363425926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 s="13">
        <f t="shared" si="56"/>
        <v>100.31</v>
      </c>
      <c r="Q725" s="10" t="s">
        <v>8319</v>
      </c>
      <c r="R725" t="s">
        <v>8320</v>
      </c>
      <c r="S725" s="15">
        <f t="shared" si="57"/>
        <v>42184.816539351858</v>
      </c>
      <c r="T725" s="15">
        <f t="shared" si="58"/>
        <v>42214.165972222225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 s="13">
        <f t="shared" si="56"/>
        <v>70.12</v>
      </c>
      <c r="Q726" s="10" t="s">
        <v>8319</v>
      </c>
      <c r="R726" t="s">
        <v>8320</v>
      </c>
      <c r="S726" s="15">
        <f t="shared" si="57"/>
        <v>40694.638460648144</v>
      </c>
      <c r="T726" s="15">
        <f t="shared" si="58"/>
        <v>40723.638460648144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 s="13">
        <f t="shared" si="56"/>
        <v>71.62</v>
      </c>
      <c r="Q727" s="10" t="s">
        <v>8319</v>
      </c>
      <c r="R727" t="s">
        <v>8320</v>
      </c>
      <c r="S727" s="15">
        <f t="shared" si="57"/>
        <v>42321.626296296294</v>
      </c>
      <c r="T727" s="15">
        <f t="shared" si="58"/>
        <v>42350.626296296294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 s="13">
        <f t="shared" si="56"/>
        <v>286.43</v>
      </c>
      <c r="Q728" s="10" t="s">
        <v>8319</v>
      </c>
      <c r="R728" t="s">
        <v>8320</v>
      </c>
      <c r="S728" s="15">
        <f t="shared" si="57"/>
        <v>41346.042673611111</v>
      </c>
      <c r="T728" s="15">
        <f t="shared" si="58"/>
        <v>41375.042673611111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 s="13">
        <f t="shared" si="56"/>
        <v>67.23</v>
      </c>
      <c r="Q729" s="10" t="s">
        <v>8319</v>
      </c>
      <c r="R729" t="s">
        <v>8320</v>
      </c>
      <c r="S729" s="15">
        <f t="shared" si="57"/>
        <v>41247.020243055551</v>
      </c>
      <c r="T729" s="15">
        <f t="shared" si="58"/>
        <v>41287.888888888891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 s="13">
        <f t="shared" si="56"/>
        <v>77.02</v>
      </c>
      <c r="Q730" s="10" t="s">
        <v>8319</v>
      </c>
      <c r="R730" t="s">
        <v>8320</v>
      </c>
      <c r="S730" s="15">
        <f t="shared" si="57"/>
        <v>40731.837465277778</v>
      </c>
      <c r="T730" s="15">
        <f t="shared" si="58"/>
        <v>40775.837465277778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 s="13">
        <f t="shared" si="56"/>
        <v>83.33</v>
      </c>
      <c r="Q731" s="10" t="s">
        <v>8319</v>
      </c>
      <c r="R731" t="s">
        <v>8320</v>
      </c>
      <c r="S731" s="15">
        <f t="shared" si="57"/>
        <v>41111.185891203706</v>
      </c>
      <c r="T731" s="15">
        <f t="shared" si="58"/>
        <v>41170.185891203706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 s="13">
        <f t="shared" si="56"/>
        <v>37.74</v>
      </c>
      <c r="Q732" s="10" t="s">
        <v>8319</v>
      </c>
      <c r="R732" t="s">
        <v>8320</v>
      </c>
      <c r="S732" s="15">
        <f t="shared" si="57"/>
        <v>40854.745266203703</v>
      </c>
      <c r="T732" s="15">
        <f t="shared" si="58"/>
        <v>40883.745266203703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 s="13">
        <f t="shared" si="56"/>
        <v>139.08000000000001</v>
      </c>
      <c r="Q733" s="10" t="s">
        <v>8319</v>
      </c>
      <c r="R733" t="s">
        <v>8320</v>
      </c>
      <c r="S733" s="15">
        <f t="shared" si="57"/>
        <v>40879.795682870368</v>
      </c>
      <c r="T733" s="15">
        <f t="shared" si="58"/>
        <v>40929.25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 s="13">
        <f t="shared" si="56"/>
        <v>756.31</v>
      </c>
      <c r="Q734" s="10" t="s">
        <v>8319</v>
      </c>
      <c r="R734" t="s">
        <v>8320</v>
      </c>
      <c r="S734" s="15">
        <f t="shared" si="57"/>
        <v>41486.424317129626</v>
      </c>
      <c r="T734" s="15">
        <f t="shared" si="58"/>
        <v>41545.424317129626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 s="13">
        <f t="shared" si="56"/>
        <v>57.99</v>
      </c>
      <c r="Q735" s="10" t="s">
        <v>8319</v>
      </c>
      <c r="R735" t="s">
        <v>8320</v>
      </c>
      <c r="S735" s="15">
        <f t="shared" si="57"/>
        <v>41598.420046296298</v>
      </c>
      <c r="T735" s="15">
        <f t="shared" si="58"/>
        <v>41627.420046296298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 s="13">
        <f t="shared" si="56"/>
        <v>171.49</v>
      </c>
      <c r="Q736" s="10" t="s">
        <v>8319</v>
      </c>
      <c r="R736" t="s">
        <v>8320</v>
      </c>
      <c r="S736" s="15">
        <f t="shared" si="57"/>
        <v>42102.164583333331</v>
      </c>
      <c r="T736" s="15">
        <f t="shared" si="58"/>
        <v>42132.208333333328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 s="13">
        <f t="shared" si="56"/>
        <v>42.47</v>
      </c>
      <c r="Q737" s="10" t="s">
        <v>8319</v>
      </c>
      <c r="R737" t="s">
        <v>8320</v>
      </c>
      <c r="S737" s="15">
        <f t="shared" si="57"/>
        <v>41946.029467592591</v>
      </c>
      <c r="T737" s="15">
        <f t="shared" si="58"/>
        <v>41976.027083333334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 s="13">
        <f t="shared" si="56"/>
        <v>89.81</v>
      </c>
      <c r="Q738" s="10" t="s">
        <v>8319</v>
      </c>
      <c r="R738" t="s">
        <v>8320</v>
      </c>
      <c r="S738" s="15">
        <f t="shared" si="57"/>
        <v>41579.734259259261</v>
      </c>
      <c r="T738" s="15">
        <f t="shared" si="58"/>
        <v>41598.207638888889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 s="13">
        <f t="shared" si="56"/>
        <v>88.38</v>
      </c>
      <c r="Q739" s="10" t="s">
        <v>8319</v>
      </c>
      <c r="R739" t="s">
        <v>8320</v>
      </c>
      <c r="S739" s="15">
        <f t="shared" si="57"/>
        <v>41667.275312500002</v>
      </c>
      <c r="T739" s="15">
        <f t="shared" si="58"/>
        <v>41683.833333333336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 s="13">
        <f t="shared" si="56"/>
        <v>232.59</v>
      </c>
      <c r="Q740" s="10" t="s">
        <v>8319</v>
      </c>
      <c r="R740" t="s">
        <v>8320</v>
      </c>
      <c r="S740" s="15">
        <f t="shared" si="57"/>
        <v>41943.604097222218</v>
      </c>
      <c r="T740" s="15">
        <f t="shared" si="58"/>
        <v>41973.207638888889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 s="13">
        <f t="shared" si="56"/>
        <v>68.53</v>
      </c>
      <c r="Q741" s="10" t="s">
        <v>8319</v>
      </c>
      <c r="R741" t="s">
        <v>8320</v>
      </c>
      <c r="S741" s="15">
        <f t="shared" si="57"/>
        <v>41829.502650462964</v>
      </c>
      <c r="T741" s="15">
        <f t="shared" si="58"/>
        <v>41861.502650462964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 s="13">
        <f t="shared" si="56"/>
        <v>500</v>
      </c>
      <c r="Q742" s="10" t="s">
        <v>8319</v>
      </c>
      <c r="R742" t="s">
        <v>8320</v>
      </c>
      <c r="S742" s="15">
        <f t="shared" si="57"/>
        <v>42162.146782407406</v>
      </c>
      <c r="T742" s="15">
        <f t="shared" si="58"/>
        <v>42175.146782407406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 s="13">
        <f t="shared" si="56"/>
        <v>100.92</v>
      </c>
      <c r="Q743" s="10" t="s">
        <v>8319</v>
      </c>
      <c r="R743" t="s">
        <v>8320</v>
      </c>
      <c r="S743" s="15">
        <f t="shared" si="57"/>
        <v>41401.648217592592</v>
      </c>
      <c r="T743" s="15">
        <f t="shared" si="58"/>
        <v>41435.648217592592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 s="13">
        <f t="shared" si="56"/>
        <v>412.04</v>
      </c>
      <c r="Q744" s="10" t="s">
        <v>8319</v>
      </c>
      <c r="R744" t="s">
        <v>8320</v>
      </c>
      <c r="S744" s="15">
        <f t="shared" si="57"/>
        <v>41689.917962962965</v>
      </c>
      <c r="T744" s="15">
        <f t="shared" si="58"/>
        <v>41718.876296296294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 s="13">
        <f t="shared" si="56"/>
        <v>630.66999999999996</v>
      </c>
      <c r="Q745" s="10" t="s">
        <v>8319</v>
      </c>
      <c r="R745" t="s">
        <v>8320</v>
      </c>
      <c r="S745" s="15">
        <f t="shared" si="57"/>
        <v>40990.709317129629</v>
      </c>
      <c r="T745" s="15">
        <f t="shared" si="58"/>
        <v>41014.875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 s="13">
        <f t="shared" si="56"/>
        <v>152.35</v>
      </c>
      <c r="Q746" s="10" t="s">
        <v>8319</v>
      </c>
      <c r="R746" t="s">
        <v>8320</v>
      </c>
      <c r="S746" s="15">
        <f t="shared" si="57"/>
        <v>41226.95721064815</v>
      </c>
      <c r="T746" s="15">
        <f t="shared" si="58"/>
        <v>41255.95721064815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 s="13">
        <f t="shared" si="56"/>
        <v>127.37</v>
      </c>
      <c r="Q747" s="10" t="s">
        <v>8319</v>
      </c>
      <c r="R747" t="s">
        <v>8320</v>
      </c>
      <c r="S747" s="15">
        <f t="shared" si="57"/>
        <v>41367.572280092594</v>
      </c>
      <c r="T747" s="15">
        <f t="shared" si="58"/>
        <v>41396.572280092594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 s="13">
        <f t="shared" si="56"/>
        <v>97.1</v>
      </c>
      <c r="Q748" s="10" t="s">
        <v>8319</v>
      </c>
      <c r="R748" t="s">
        <v>8320</v>
      </c>
      <c r="S748" s="15">
        <f t="shared" si="57"/>
        <v>41157.042928240742</v>
      </c>
      <c r="T748" s="15">
        <f t="shared" si="58"/>
        <v>41174.165972222225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 s="13">
        <f t="shared" si="56"/>
        <v>170.82</v>
      </c>
      <c r="Q749" s="10" t="s">
        <v>8319</v>
      </c>
      <c r="R749" t="s">
        <v>8320</v>
      </c>
      <c r="S749" s="15">
        <f t="shared" si="57"/>
        <v>41988.548831018517</v>
      </c>
      <c r="T749" s="15">
        <f t="shared" si="58"/>
        <v>42018.454166666663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 s="13">
        <f t="shared" si="56"/>
        <v>213.34</v>
      </c>
      <c r="Q750" s="10" t="s">
        <v>8319</v>
      </c>
      <c r="R750" t="s">
        <v>8320</v>
      </c>
      <c r="S750" s="15">
        <f t="shared" si="57"/>
        <v>41831.846828703703</v>
      </c>
      <c r="T750" s="15">
        <f t="shared" si="58"/>
        <v>41860.846828703703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 s="13">
        <f t="shared" si="56"/>
        <v>85.18</v>
      </c>
      <c r="Q751" s="10" t="s">
        <v>8319</v>
      </c>
      <c r="R751" t="s">
        <v>8320</v>
      </c>
      <c r="S751" s="15">
        <f t="shared" si="57"/>
        <v>42733.94131944445</v>
      </c>
      <c r="T751" s="15">
        <f t="shared" si="58"/>
        <v>42762.94131944445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 s="13">
        <f t="shared" si="56"/>
        <v>158.34</v>
      </c>
      <c r="Q752" s="10" t="s">
        <v>8319</v>
      </c>
      <c r="R752" t="s">
        <v>8320</v>
      </c>
      <c r="S752" s="15">
        <f t="shared" si="57"/>
        <v>41299.878148148149</v>
      </c>
      <c r="T752" s="15">
        <f t="shared" si="58"/>
        <v>41328.878148148149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 s="13">
        <f t="shared" si="56"/>
        <v>150.04</v>
      </c>
      <c r="Q753" s="10" t="s">
        <v>8319</v>
      </c>
      <c r="R753" t="s">
        <v>8320</v>
      </c>
      <c r="S753" s="15">
        <f t="shared" si="57"/>
        <v>40713.630497685182</v>
      </c>
      <c r="T753" s="15">
        <f t="shared" si="58"/>
        <v>40758.630497685182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 s="13">
        <f t="shared" si="56"/>
        <v>88.6</v>
      </c>
      <c r="Q754" s="10" t="s">
        <v>8319</v>
      </c>
      <c r="R754" t="s">
        <v>8320</v>
      </c>
      <c r="S754" s="15">
        <f t="shared" si="57"/>
        <v>42639.421493055561</v>
      </c>
      <c r="T754" s="15">
        <f t="shared" si="58"/>
        <v>42658.458333333328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 s="13">
        <f t="shared" si="56"/>
        <v>354.92</v>
      </c>
      <c r="Q755" s="10" t="s">
        <v>8319</v>
      </c>
      <c r="R755" t="s">
        <v>8320</v>
      </c>
      <c r="S755" s="15">
        <f t="shared" si="57"/>
        <v>42019.590173611112</v>
      </c>
      <c r="T755" s="15">
        <f t="shared" si="58"/>
        <v>42048.590173611112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 s="13">
        <f t="shared" si="56"/>
        <v>188.33</v>
      </c>
      <c r="Q756" s="10" t="s">
        <v>8319</v>
      </c>
      <c r="R756" t="s">
        <v>8320</v>
      </c>
      <c r="S756" s="15">
        <f t="shared" si="57"/>
        <v>41249.749085648145</v>
      </c>
      <c r="T756" s="15">
        <f t="shared" si="58"/>
        <v>41278.749085648145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 s="13">
        <f t="shared" si="56"/>
        <v>135.34</v>
      </c>
      <c r="Q757" s="10" t="s">
        <v>8319</v>
      </c>
      <c r="R757" t="s">
        <v>8320</v>
      </c>
      <c r="S757" s="15">
        <f t="shared" si="57"/>
        <v>41383.605057870373</v>
      </c>
      <c r="T757" s="15">
        <f t="shared" si="58"/>
        <v>41413.02847222222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 s="13">
        <f t="shared" si="56"/>
        <v>416.82</v>
      </c>
      <c r="Q758" s="10" t="s">
        <v>8319</v>
      </c>
      <c r="R758" t="s">
        <v>8320</v>
      </c>
      <c r="S758" s="15">
        <f t="shared" si="57"/>
        <v>40590.766886574071</v>
      </c>
      <c r="T758" s="15">
        <f t="shared" si="58"/>
        <v>40650.725219907406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 s="13">
        <f t="shared" si="56"/>
        <v>507.61</v>
      </c>
      <c r="Q759" s="10" t="s">
        <v>8319</v>
      </c>
      <c r="R759" t="s">
        <v>8320</v>
      </c>
      <c r="S759" s="15">
        <f t="shared" si="57"/>
        <v>41235.054560185185</v>
      </c>
      <c r="T759" s="15">
        <f t="shared" si="58"/>
        <v>41248.054560185185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 s="13">
        <f t="shared" si="56"/>
        <v>480.53</v>
      </c>
      <c r="Q760" s="10" t="s">
        <v>8319</v>
      </c>
      <c r="R760" t="s">
        <v>8320</v>
      </c>
      <c r="S760" s="15">
        <f t="shared" si="57"/>
        <v>40429.836435185185</v>
      </c>
      <c r="T760" s="15">
        <f t="shared" si="58"/>
        <v>40458.836435185185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 s="13">
        <f t="shared" si="56"/>
        <v>92.16</v>
      </c>
      <c r="Q761" s="10" t="s">
        <v>8319</v>
      </c>
      <c r="R761" t="s">
        <v>8320</v>
      </c>
      <c r="S761" s="15">
        <f t="shared" si="57"/>
        <v>41789.330312500002</v>
      </c>
      <c r="T761" s="15">
        <f t="shared" si="58"/>
        <v>41828.330312500002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 s="13">
        <f t="shared" si="56"/>
        <v>0</v>
      </c>
      <c r="Q762" s="10" t="s">
        <v>8319</v>
      </c>
      <c r="R762" t="s">
        <v>8321</v>
      </c>
      <c r="S762" s="15">
        <f t="shared" si="57"/>
        <v>42670.764039351852</v>
      </c>
      <c r="T762" s="15">
        <f t="shared" si="58"/>
        <v>42699.805706018517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 s="13">
        <f t="shared" si="56"/>
        <v>1518.5</v>
      </c>
      <c r="Q763" s="10" t="s">
        <v>8319</v>
      </c>
      <c r="R763" t="s">
        <v>8321</v>
      </c>
      <c r="S763" s="15">
        <f t="shared" si="57"/>
        <v>41642.751458333332</v>
      </c>
      <c r="T763" s="15">
        <f t="shared" si="58"/>
        <v>41671.751458333332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 s="13">
        <f t="shared" si="56"/>
        <v>0</v>
      </c>
      <c r="Q764" s="10" t="s">
        <v>8319</v>
      </c>
      <c r="R764" t="s">
        <v>8321</v>
      </c>
      <c r="S764" s="15">
        <f t="shared" si="57"/>
        <v>42690.858449074076</v>
      </c>
      <c r="T764" s="15">
        <f t="shared" si="58"/>
        <v>42707.25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 s="13">
        <f t="shared" si="56"/>
        <v>9044</v>
      </c>
      <c r="Q765" s="10" t="s">
        <v>8319</v>
      </c>
      <c r="R765" t="s">
        <v>8321</v>
      </c>
      <c r="S765" s="15">
        <f t="shared" si="57"/>
        <v>41471.446851851848</v>
      </c>
      <c r="T765" s="15">
        <f t="shared" si="58"/>
        <v>41500.446851851848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 s="13">
        <f t="shared" si="56"/>
        <v>0</v>
      </c>
      <c r="Q766" s="10" t="s">
        <v>8319</v>
      </c>
      <c r="R766" t="s">
        <v>8321</v>
      </c>
      <c r="S766" s="15">
        <f t="shared" si="57"/>
        <v>42227.173159722224</v>
      </c>
      <c r="T766" s="15">
        <f t="shared" si="58"/>
        <v>42256.173159722224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 s="13">
        <f t="shared" si="56"/>
        <v>204.89</v>
      </c>
      <c r="Q767" s="10" t="s">
        <v>8319</v>
      </c>
      <c r="R767" t="s">
        <v>8321</v>
      </c>
      <c r="S767" s="15">
        <f t="shared" si="57"/>
        <v>41901.542638888888</v>
      </c>
      <c r="T767" s="15">
        <f t="shared" si="58"/>
        <v>41930.542638888888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 s="13">
        <f t="shared" si="56"/>
        <v>0</v>
      </c>
      <c r="Q768" s="10" t="s">
        <v>8319</v>
      </c>
      <c r="R768" t="s">
        <v>8321</v>
      </c>
      <c r="S768" s="15">
        <f t="shared" si="57"/>
        <v>42021.783368055556</v>
      </c>
      <c r="T768" s="15">
        <f t="shared" si="58"/>
        <v>42050.783368055556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 s="13">
        <f t="shared" si="56"/>
        <v>2945.67</v>
      </c>
      <c r="Q769" s="10" t="s">
        <v>8319</v>
      </c>
      <c r="R769" t="s">
        <v>8321</v>
      </c>
      <c r="S769" s="15">
        <f t="shared" si="57"/>
        <v>42115.143634259264</v>
      </c>
      <c r="T769" s="15">
        <f t="shared" si="58"/>
        <v>42144.143634259264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353</v>
      </c>
      <c r="P770" s="13">
        <f t="shared" si="56"/>
        <v>0</v>
      </c>
      <c r="Q770" s="10" t="s">
        <v>8319</v>
      </c>
      <c r="R770" t="s">
        <v>8321</v>
      </c>
      <c r="S770" s="15">
        <f t="shared" si="57"/>
        <v>41594.207060185188</v>
      </c>
      <c r="T770" s="15">
        <f t="shared" si="58"/>
        <v>41623.207060185188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221</v>
      </c>
      <c r="P771" s="13">
        <f t="shared" ref="P771:P834" si="61">IFERROR(ROUND(E771/L771,2),0)</f>
        <v>169.75</v>
      </c>
      <c r="Q771" s="10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(((I771/60)/60)/24)+DATE(1970,1,)</f>
        <v>41633.996458333335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 s="13">
        <f t="shared" si="61"/>
        <v>0</v>
      </c>
      <c r="Q772" s="10" t="s">
        <v>8319</v>
      </c>
      <c r="R772" t="s">
        <v>8321</v>
      </c>
      <c r="S772" s="15">
        <f t="shared" si="62"/>
        <v>41289.999641203707</v>
      </c>
      <c r="T772" s="15">
        <f t="shared" si="63"/>
        <v>41328.999641203707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 s="13">
        <f t="shared" si="61"/>
        <v>8807</v>
      </c>
      <c r="Q773" s="10" t="s">
        <v>8319</v>
      </c>
      <c r="R773" t="s">
        <v>8321</v>
      </c>
      <c r="S773" s="15">
        <f t="shared" si="62"/>
        <v>42349.824097222227</v>
      </c>
      <c r="T773" s="15">
        <f t="shared" si="63"/>
        <v>42398.824097222227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 s="13">
        <f t="shared" si="61"/>
        <v>8792.02</v>
      </c>
      <c r="Q774" s="10" t="s">
        <v>8319</v>
      </c>
      <c r="R774" t="s">
        <v>8321</v>
      </c>
      <c r="S774" s="15">
        <f t="shared" si="62"/>
        <v>40068.056932870371</v>
      </c>
      <c r="T774" s="15">
        <f t="shared" si="63"/>
        <v>40117.165972222225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 s="13">
        <f t="shared" si="61"/>
        <v>4390</v>
      </c>
      <c r="Q775" s="10" t="s">
        <v>8319</v>
      </c>
      <c r="R775" t="s">
        <v>8321</v>
      </c>
      <c r="S775" s="15">
        <f t="shared" si="62"/>
        <v>42100.735937499994</v>
      </c>
      <c r="T775" s="15">
        <f t="shared" si="63"/>
        <v>42133.959027777775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 s="13">
        <f t="shared" si="61"/>
        <v>972.22</v>
      </c>
      <c r="Q776" s="10" t="s">
        <v>8319</v>
      </c>
      <c r="R776" t="s">
        <v>8321</v>
      </c>
      <c r="S776" s="15">
        <f t="shared" si="62"/>
        <v>41663.780300925922</v>
      </c>
      <c r="T776" s="15">
        <f t="shared" si="63"/>
        <v>41692.780300925922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 s="13">
        <f t="shared" si="61"/>
        <v>1748</v>
      </c>
      <c r="Q777" s="10" t="s">
        <v>8319</v>
      </c>
      <c r="R777" t="s">
        <v>8321</v>
      </c>
      <c r="S777" s="15">
        <f t="shared" si="62"/>
        <v>40863.060127314813</v>
      </c>
      <c r="T777" s="15">
        <f t="shared" si="63"/>
        <v>40892.060127314813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 s="13">
        <f t="shared" si="61"/>
        <v>153.32</v>
      </c>
      <c r="Q778" s="10" t="s">
        <v>8319</v>
      </c>
      <c r="R778" t="s">
        <v>8321</v>
      </c>
      <c r="S778" s="15">
        <f t="shared" si="62"/>
        <v>42250.685706018514</v>
      </c>
      <c r="T778" s="15">
        <f t="shared" si="63"/>
        <v>42287.208333333328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 s="13">
        <f t="shared" si="61"/>
        <v>2911.67</v>
      </c>
      <c r="Q779" s="10" t="s">
        <v>8319</v>
      </c>
      <c r="R779" t="s">
        <v>8321</v>
      </c>
      <c r="S779" s="15">
        <f t="shared" si="62"/>
        <v>41456.981215277774</v>
      </c>
      <c r="T779" s="15">
        <f t="shared" si="63"/>
        <v>41485.981215277774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 s="13">
        <f t="shared" si="61"/>
        <v>8730</v>
      </c>
      <c r="Q780" s="10" t="s">
        <v>8319</v>
      </c>
      <c r="R780" t="s">
        <v>8321</v>
      </c>
      <c r="S780" s="15">
        <f t="shared" si="62"/>
        <v>41729.702314814815</v>
      </c>
      <c r="T780" s="15">
        <f t="shared" si="63"/>
        <v>41758.702314814815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 s="13">
        <f t="shared" si="61"/>
        <v>1454.17</v>
      </c>
      <c r="Q781" s="10" t="s">
        <v>8319</v>
      </c>
      <c r="R781" t="s">
        <v>8321</v>
      </c>
      <c r="S781" s="15">
        <f t="shared" si="62"/>
        <v>40436.68408564815</v>
      </c>
      <c r="T781" s="15">
        <f t="shared" si="63"/>
        <v>40465.166666666664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 s="13">
        <f t="shared" si="61"/>
        <v>323.04000000000002</v>
      </c>
      <c r="Q782" s="10" t="s">
        <v>8322</v>
      </c>
      <c r="R782" t="s">
        <v>8323</v>
      </c>
      <c r="S782" s="15">
        <f t="shared" si="62"/>
        <v>40636.673900462964</v>
      </c>
      <c r="T782" s="15">
        <f t="shared" si="63"/>
        <v>40665.673900462964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 s="13">
        <f t="shared" si="61"/>
        <v>348.46</v>
      </c>
      <c r="Q783" s="10" t="s">
        <v>8322</v>
      </c>
      <c r="R783" t="s">
        <v>8323</v>
      </c>
      <c r="S783" s="15">
        <f t="shared" si="62"/>
        <v>41403.000856481485</v>
      </c>
      <c r="T783" s="15">
        <f t="shared" si="63"/>
        <v>41432.000856481485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 s="13">
        <f t="shared" si="61"/>
        <v>620.36</v>
      </c>
      <c r="Q784" s="10" t="s">
        <v>8322</v>
      </c>
      <c r="R784" t="s">
        <v>8323</v>
      </c>
      <c r="S784" s="15">
        <f t="shared" si="62"/>
        <v>41116.758125</v>
      </c>
      <c r="T784" s="15">
        <f t="shared" si="63"/>
        <v>41145.758125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 s="13">
        <f t="shared" si="61"/>
        <v>247.6</v>
      </c>
      <c r="Q785" s="10" t="s">
        <v>8322</v>
      </c>
      <c r="R785" t="s">
        <v>8323</v>
      </c>
      <c r="S785" s="15">
        <f t="shared" si="62"/>
        <v>40987.773715277777</v>
      </c>
      <c r="T785" s="15">
        <f t="shared" si="63"/>
        <v>41025.916666666664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 s="13">
        <f t="shared" si="61"/>
        <v>864</v>
      </c>
      <c r="Q786" s="10" t="s">
        <v>8322</v>
      </c>
      <c r="R786" t="s">
        <v>8323</v>
      </c>
      <c r="S786" s="15">
        <f t="shared" si="62"/>
        <v>41675.149525462963</v>
      </c>
      <c r="T786" s="15">
        <f t="shared" si="63"/>
        <v>41714.107858796298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 s="13">
        <f t="shared" si="61"/>
        <v>297.79000000000002</v>
      </c>
      <c r="Q787" s="10" t="s">
        <v>8322</v>
      </c>
      <c r="R787" t="s">
        <v>8323</v>
      </c>
      <c r="S787" s="15">
        <f t="shared" si="62"/>
        <v>41303.593923611108</v>
      </c>
      <c r="T787" s="15">
        <f t="shared" si="63"/>
        <v>41332.593923611108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 s="13">
        <f t="shared" si="61"/>
        <v>196.18</v>
      </c>
      <c r="Q788" s="10" t="s">
        <v>8322</v>
      </c>
      <c r="R788" t="s">
        <v>8323</v>
      </c>
      <c r="S788" s="15">
        <f t="shared" si="62"/>
        <v>40983.055949074071</v>
      </c>
      <c r="T788" s="15">
        <f t="shared" si="63"/>
        <v>41039.657638888886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 s="13">
        <f t="shared" si="61"/>
        <v>507.06</v>
      </c>
      <c r="Q789" s="10" t="s">
        <v>8322</v>
      </c>
      <c r="R789" t="s">
        <v>8323</v>
      </c>
      <c r="S789" s="15">
        <f t="shared" si="62"/>
        <v>41549.627615740741</v>
      </c>
      <c r="T789" s="15">
        <f t="shared" si="63"/>
        <v>41578.627615740741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 s="13">
        <f t="shared" si="61"/>
        <v>252.53</v>
      </c>
      <c r="Q790" s="10" t="s">
        <v>8322</v>
      </c>
      <c r="R790" t="s">
        <v>8323</v>
      </c>
      <c r="S790" s="15">
        <f t="shared" si="62"/>
        <v>41059.006805555553</v>
      </c>
      <c r="T790" s="15">
        <f t="shared" si="63"/>
        <v>41096.165972222225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 s="13">
        <f t="shared" si="61"/>
        <v>612.92999999999995</v>
      </c>
      <c r="Q791" s="10" t="s">
        <v>8322</v>
      </c>
      <c r="R791" t="s">
        <v>8323</v>
      </c>
      <c r="S791" s="15">
        <f t="shared" si="62"/>
        <v>41277.186111111114</v>
      </c>
      <c r="T791" s="15">
        <f t="shared" si="63"/>
        <v>41294.332638888889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 s="13">
        <f t="shared" si="61"/>
        <v>54.92</v>
      </c>
      <c r="Q792" s="10" t="s">
        <v>8322</v>
      </c>
      <c r="R792" t="s">
        <v>8323</v>
      </c>
      <c r="S792" s="15">
        <f t="shared" si="62"/>
        <v>41276.047905092593</v>
      </c>
      <c r="T792" s="15">
        <f t="shared" si="63"/>
        <v>41305.047905092593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 s="13">
        <f t="shared" si="61"/>
        <v>66.709999999999994</v>
      </c>
      <c r="Q793" s="10" t="s">
        <v>8322</v>
      </c>
      <c r="R793" t="s">
        <v>8323</v>
      </c>
      <c r="S793" s="15">
        <f t="shared" si="62"/>
        <v>41557.780624999999</v>
      </c>
      <c r="T793" s="15">
        <f t="shared" si="63"/>
        <v>41590.249305555553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 s="13">
        <f t="shared" si="61"/>
        <v>142.28</v>
      </c>
      <c r="Q794" s="10" t="s">
        <v>8322</v>
      </c>
      <c r="R794" t="s">
        <v>8323</v>
      </c>
      <c r="S794" s="15">
        <f t="shared" si="62"/>
        <v>41555.873645833337</v>
      </c>
      <c r="T794" s="15">
        <f t="shared" si="63"/>
        <v>41584.915312500001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 s="13">
        <f t="shared" si="61"/>
        <v>266.77999999999997</v>
      </c>
      <c r="Q795" s="10" t="s">
        <v>8322</v>
      </c>
      <c r="R795" t="s">
        <v>8323</v>
      </c>
      <c r="S795" s="15">
        <f t="shared" si="62"/>
        <v>41442.741249999999</v>
      </c>
      <c r="T795" s="15">
        <f t="shared" si="63"/>
        <v>41457.207638888889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 s="13">
        <f t="shared" si="61"/>
        <v>160.91999999999999</v>
      </c>
      <c r="Q796" s="10" t="s">
        <v>8322</v>
      </c>
      <c r="R796" t="s">
        <v>8323</v>
      </c>
      <c r="S796" s="15">
        <f t="shared" si="62"/>
        <v>40736.115011574075</v>
      </c>
      <c r="T796" s="15">
        <f t="shared" si="63"/>
        <v>40790.712500000001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 s="13">
        <f t="shared" si="61"/>
        <v>46.3</v>
      </c>
      <c r="Q797" s="10" t="s">
        <v>8322</v>
      </c>
      <c r="R797" t="s">
        <v>8323</v>
      </c>
      <c r="S797" s="15">
        <f t="shared" si="62"/>
        <v>40963.613032407404</v>
      </c>
      <c r="T797" s="15">
        <f t="shared" si="63"/>
        <v>41005.207638888889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 s="13">
        <f t="shared" si="61"/>
        <v>94.12</v>
      </c>
      <c r="Q798" s="10" t="s">
        <v>8322</v>
      </c>
      <c r="R798" t="s">
        <v>8323</v>
      </c>
      <c r="S798" s="15">
        <f t="shared" si="62"/>
        <v>41502.882928240739</v>
      </c>
      <c r="T798" s="15">
        <f t="shared" si="63"/>
        <v>41531.881944444445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 s="13">
        <f t="shared" si="61"/>
        <v>118.97</v>
      </c>
      <c r="Q799" s="10" t="s">
        <v>8322</v>
      </c>
      <c r="R799" t="s">
        <v>8323</v>
      </c>
      <c r="S799" s="15">
        <f t="shared" si="62"/>
        <v>40996.994074074071</v>
      </c>
      <c r="T799" s="15">
        <f t="shared" si="63"/>
        <v>41027.166666666664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 s="13">
        <f t="shared" si="61"/>
        <v>96.84</v>
      </c>
      <c r="Q800" s="10" t="s">
        <v>8322</v>
      </c>
      <c r="R800" t="s">
        <v>8323</v>
      </c>
      <c r="S800" s="15">
        <f t="shared" si="62"/>
        <v>41882.590127314819</v>
      </c>
      <c r="T800" s="15">
        <f t="shared" si="63"/>
        <v>41911.590127314819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 s="13">
        <f t="shared" si="61"/>
        <v>300.04000000000002</v>
      </c>
      <c r="Q801" s="10" t="s">
        <v>8322</v>
      </c>
      <c r="R801" t="s">
        <v>8323</v>
      </c>
      <c r="S801" s="15">
        <f t="shared" si="62"/>
        <v>40996.667199074072</v>
      </c>
      <c r="T801" s="15">
        <f t="shared" si="63"/>
        <v>41025.667199074072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 s="13">
        <f t="shared" si="61"/>
        <v>149.97999999999999</v>
      </c>
      <c r="Q802" s="10" t="s">
        <v>8322</v>
      </c>
      <c r="R802" t="s">
        <v>8323</v>
      </c>
      <c r="S802" s="15">
        <f t="shared" si="62"/>
        <v>41863.433495370373</v>
      </c>
      <c r="T802" s="15">
        <f t="shared" si="63"/>
        <v>41892.433495370373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 s="13">
        <f t="shared" si="61"/>
        <v>163.82</v>
      </c>
      <c r="Q803" s="10" t="s">
        <v>8322</v>
      </c>
      <c r="R803" t="s">
        <v>8323</v>
      </c>
      <c r="S803" s="15">
        <f t="shared" si="62"/>
        <v>40695.795370370368</v>
      </c>
      <c r="T803" s="15">
        <f t="shared" si="63"/>
        <v>40724.795370370368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 s="13">
        <f t="shared" si="61"/>
        <v>111.32</v>
      </c>
      <c r="Q804" s="10" t="s">
        <v>8322</v>
      </c>
      <c r="R804" t="s">
        <v>8323</v>
      </c>
      <c r="S804" s="15">
        <f t="shared" si="62"/>
        <v>41123.022268518522</v>
      </c>
      <c r="T804" s="15">
        <f t="shared" si="63"/>
        <v>41168.170138888891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 s="13">
        <f t="shared" si="61"/>
        <v>219.68</v>
      </c>
      <c r="Q805" s="10" t="s">
        <v>8322</v>
      </c>
      <c r="R805" t="s">
        <v>8323</v>
      </c>
      <c r="S805" s="15">
        <f t="shared" si="62"/>
        <v>40665.949976851851</v>
      </c>
      <c r="T805" s="15">
        <f t="shared" si="63"/>
        <v>40691.041666666664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 s="13">
        <f t="shared" si="61"/>
        <v>462.22</v>
      </c>
      <c r="Q806" s="10" t="s">
        <v>8322</v>
      </c>
      <c r="R806" t="s">
        <v>8323</v>
      </c>
      <c r="S806" s="15">
        <f t="shared" si="62"/>
        <v>40730.105625000004</v>
      </c>
      <c r="T806" s="15">
        <f t="shared" si="63"/>
        <v>40746.165972222225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 s="13">
        <f t="shared" si="61"/>
        <v>153.97999999999999</v>
      </c>
      <c r="Q807" s="10" t="s">
        <v>8322</v>
      </c>
      <c r="R807" t="s">
        <v>8323</v>
      </c>
      <c r="S807" s="15">
        <f t="shared" si="62"/>
        <v>40690.823055555556</v>
      </c>
      <c r="T807" s="15">
        <f t="shared" si="63"/>
        <v>40739.958333333336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3">
        <f t="shared" si="61"/>
        <v>116.99</v>
      </c>
      <c r="Q808" s="10" t="s">
        <v>8322</v>
      </c>
      <c r="R808" t="s">
        <v>8323</v>
      </c>
      <c r="S808" s="15">
        <f t="shared" si="62"/>
        <v>40763.691423611112</v>
      </c>
      <c r="T808" s="15">
        <f t="shared" si="63"/>
        <v>40792.691423611112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 s="13">
        <f t="shared" si="61"/>
        <v>145.63</v>
      </c>
      <c r="Q809" s="10" t="s">
        <v>8322</v>
      </c>
      <c r="R809" t="s">
        <v>8323</v>
      </c>
      <c r="S809" s="15">
        <f t="shared" si="62"/>
        <v>42759.628599537042</v>
      </c>
      <c r="T809" s="15">
        <f t="shared" si="63"/>
        <v>42794.083333333328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 s="13">
        <f t="shared" si="61"/>
        <v>193.02</v>
      </c>
      <c r="Q810" s="10" t="s">
        <v>8322</v>
      </c>
      <c r="R810" t="s">
        <v>8323</v>
      </c>
      <c r="S810" s="15">
        <f t="shared" si="62"/>
        <v>41962.100532407407</v>
      </c>
      <c r="T810" s="15">
        <f t="shared" si="63"/>
        <v>41994.207638888889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 s="13">
        <f t="shared" si="61"/>
        <v>159.08000000000001</v>
      </c>
      <c r="Q811" s="10" t="s">
        <v>8322</v>
      </c>
      <c r="R811" t="s">
        <v>8323</v>
      </c>
      <c r="S811" s="15">
        <f t="shared" si="62"/>
        <v>41628.833680555559</v>
      </c>
      <c r="T811" s="15">
        <f t="shared" si="63"/>
        <v>41657.833680555559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 s="13">
        <f t="shared" si="61"/>
        <v>305.77999999999997</v>
      </c>
      <c r="Q812" s="10" t="s">
        <v>8322</v>
      </c>
      <c r="R812" t="s">
        <v>8323</v>
      </c>
      <c r="S812" s="15">
        <f t="shared" si="62"/>
        <v>41123.056273148148</v>
      </c>
      <c r="T812" s="15">
        <f t="shared" si="63"/>
        <v>41152.056273148148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 s="13">
        <f t="shared" si="61"/>
        <v>686.75</v>
      </c>
      <c r="Q813" s="10" t="s">
        <v>8322</v>
      </c>
      <c r="R813" t="s">
        <v>8323</v>
      </c>
      <c r="S813" s="15">
        <f t="shared" si="62"/>
        <v>41443.643541666665</v>
      </c>
      <c r="T813" s="15">
        <f t="shared" si="63"/>
        <v>41464.702777777777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 s="13">
        <f t="shared" si="61"/>
        <v>249.39</v>
      </c>
      <c r="Q814" s="10" t="s">
        <v>8322</v>
      </c>
      <c r="R814" t="s">
        <v>8323</v>
      </c>
      <c r="S814" s="15">
        <f t="shared" si="62"/>
        <v>41282.017962962964</v>
      </c>
      <c r="T814" s="15">
        <f t="shared" si="63"/>
        <v>41333.581944444442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 s="13">
        <f t="shared" si="61"/>
        <v>85.7</v>
      </c>
      <c r="Q815" s="10" t="s">
        <v>8322</v>
      </c>
      <c r="R815" t="s">
        <v>8323</v>
      </c>
      <c r="S815" s="15">
        <f t="shared" si="62"/>
        <v>41080.960243055553</v>
      </c>
      <c r="T815" s="15">
        <f t="shared" si="63"/>
        <v>41109.960243055553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 s="13">
        <f t="shared" si="61"/>
        <v>293.27</v>
      </c>
      <c r="Q816" s="10" t="s">
        <v>8322</v>
      </c>
      <c r="R816" t="s">
        <v>8323</v>
      </c>
      <c r="S816" s="15">
        <f t="shared" si="62"/>
        <v>40679.743067129632</v>
      </c>
      <c r="T816" s="15">
        <f t="shared" si="63"/>
        <v>40693.75277777778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 s="13">
        <f t="shared" si="61"/>
        <v>190.95</v>
      </c>
      <c r="Q817" s="10" t="s">
        <v>8322</v>
      </c>
      <c r="R817" t="s">
        <v>8323</v>
      </c>
      <c r="S817" s="15">
        <f t="shared" si="62"/>
        <v>41914.917858796296</v>
      </c>
      <c r="T817" s="15">
        <f t="shared" si="63"/>
        <v>41943.917858796296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 s="13">
        <f t="shared" si="61"/>
        <v>40.049999999999997</v>
      </c>
      <c r="Q818" s="10" t="s">
        <v>8322</v>
      </c>
      <c r="R818" t="s">
        <v>8323</v>
      </c>
      <c r="S818" s="15">
        <f t="shared" si="62"/>
        <v>41341.870868055557</v>
      </c>
      <c r="T818" s="15">
        <f t="shared" si="63"/>
        <v>41372.270833333336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 s="13">
        <f t="shared" si="61"/>
        <v>356.83</v>
      </c>
      <c r="Q819" s="10" t="s">
        <v>8322</v>
      </c>
      <c r="R819" t="s">
        <v>8323</v>
      </c>
      <c r="S819" s="15">
        <f t="shared" si="62"/>
        <v>40925.599664351852</v>
      </c>
      <c r="T819" s="15">
        <f t="shared" si="63"/>
        <v>40978.207638888889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 s="13">
        <f t="shared" si="61"/>
        <v>431.11</v>
      </c>
      <c r="Q820" s="10" t="s">
        <v>8322</v>
      </c>
      <c r="R820" t="s">
        <v>8323</v>
      </c>
      <c r="S820" s="15">
        <f t="shared" si="62"/>
        <v>41120.882881944446</v>
      </c>
      <c r="T820" s="15">
        <f t="shared" si="63"/>
        <v>41127.709027777775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 s="13">
        <f t="shared" si="61"/>
        <v>585</v>
      </c>
      <c r="Q821" s="10" t="s">
        <v>8322</v>
      </c>
      <c r="R821" t="s">
        <v>8323</v>
      </c>
      <c r="S821" s="15">
        <f t="shared" si="62"/>
        <v>41619.998310185183</v>
      </c>
      <c r="T821" s="15">
        <f t="shared" si="63"/>
        <v>41628.197222222225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 s="13">
        <f t="shared" si="61"/>
        <v>215.08</v>
      </c>
      <c r="Q822" s="10" t="s">
        <v>8322</v>
      </c>
      <c r="R822" t="s">
        <v>8323</v>
      </c>
      <c r="S822" s="15">
        <f t="shared" si="62"/>
        <v>41768.841921296298</v>
      </c>
      <c r="T822" s="15">
        <f t="shared" si="63"/>
        <v>41798.208333333336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 s="13">
        <f t="shared" si="61"/>
        <v>104.69</v>
      </c>
      <c r="Q823" s="10" t="s">
        <v>8322</v>
      </c>
      <c r="R823" t="s">
        <v>8323</v>
      </c>
      <c r="S823" s="15">
        <f t="shared" si="62"/>
        <v>42093.922048611115</v>
      </c>
      <c r="T823" s="15">
        <f t="shared" si="63"/>
        <v>42127.167361111111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 s="13">
        <f t="shared" si="61"/>
        <v>118.26</v>
      </c>
      <c r="Q824" s="10" t="s">
        <v>8322</v>
      </c>
      <c r="R824" t="s">
        <v>8323</v>
      </c>
      <c r="S824" s="15">
        <f t="shared" si="62"/>
        <v>41157.947337962964</v>
      </c>
      <c r="T824" s="15">
        <f t="shared" si="63"/>
        <v>41186.947337962964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 s="13">
        <f t="shared" si="61"/>
        <v>247.03</v>
      </c>
      <c r="Q825" s="10" t="s">
        <v>8322</v>
      </c>
      <c r="R825" t="s">
        <v>8323</v>
      </c>
      <c r="S825" s="15">
        <f t="shared" si="62"/>
        <v>42055.972824074073</v>
      </c>
      <c r="T825" s="15">
        <f t="shared" si="63"/>
        <v>42084.931157407409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 s="13">
        <f t="shared" si="61"/>
        <v>150.66999999999999</v>
      </c>
      <c r="Q826" s="10" t="s">
        <v>8322</v>
      </c>
      <c r="R826" t="s">
        <v>8323</v>
      </c>
      <c r="S826" s="15">
        <f t="shared" si="62"/>
        <v>40250.242106481484</v>
      </c>
      <c r="T826" s="15">
        <f t="shared" si="63"/>
        <v>40285.290972222225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 s="13">
        <f t="shared" si="61"/>
        <v>82.02</v>
      </c>
      <c r="Q827" s="10" t="s">
        <v>8322</v>
      </c>
      <c r="R827" t="s">
        <v>8323</v>
      </c>
      <c r="S827" s="15">
        <f t="shared" si="62"/>
        <v>41186.306527777779</v>
      </c>
      <c r="T827" s="15">
        <f t="shared" si="63"/>
        <v>41210.306527777779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 s="13">
        <f t="shared" si="61"/>
        <v>165.59</v>
      </c>
      <c r="Q828" s="10" t="s">
        <v>8322</v>
      </c>
      <c r="R828" t="s">
        <v>8323</v>
      </c>
      <c r="S828" s="15">
        <f t="shared" si="62"/>
        <v>40973.038541666669</v>
      </c>
      <c r="T828" s="15">
        <f t="shared" si="63"/>
        <v>40992.996874999997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 s="13">
        <f t="shared" si="61"/>
        <v>737.27</v>
      </c>
      <c r="Q829" s="10" t="s">
        <v>8322</v>
      </c>
      <c r="R829" t="s">
        <v>8323</v>
      </c>
      <c r="S829" s="15">
        <f t="shared" si="62"/>
        <v>40927.473460648151</v>
      </c>
      <c r="T829" s="15">
        <f t="shared" si="63"/>
        <v>40952.825694444444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 s="13">
        <f t="shared" si="61"/>
        <v>213.39</v>
      </c>
      <c r="Q830" s="10" t="s">
        <v>8322</v>
      </c>
      <c r="R830" t="s">
        <v>8323</v>
      </c>
      <c r="S830" s="15">
        <f t="shared" si="62"/>
        <v>41073.050717592596</v>
      </c>
      <c r="T830" s="15">
        <f t="shared" si="63"/>
        <v>41084.683333333334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 s="13">
        <f t="shared" si="61"/>
        <v>506.56</v>
      </c>
      <c r="Q831" s="10" t="s">
        <v>8322</v>
      </c>
      <c r="R831" t="s">
        <v>8323</v>
      </c>
      <c r="S831" s="15">
        <f t="shared" si="62"/>
        <v>42504.801388888889</v>
      </c>
      <c r="T831" s="15">
        <f t="shared" si="63"/>
        <v>42563.801388888889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 s="13">
        <f t="shared" si="61"/>
        <v>253.06</v>
      </c>
      <c r="Q832" s="10" t="s">
        <v>8322</v>
      </c>
      <c r="R832" t="s">
        <v>8323</v>
      </c>
      <c r="S832" s="15">
        <f t="shared" si="62"/>
        <v>41325.525752314818</v>
      </c>
      <c r="T832" s="15">
        <f t="shared" si="63"/>
        <v>41354.484085648146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 s="13">
        <f t="shared" si="61"/>
        <v>404.75</v>
      </c>
      <c r="Q833" s="10" t="s">
        <v>8322</v>
      </c>
      <c r="R833" t="s">
        <v>8323</v>
      </c>
      <c r="S833" s="15">
        <f t="shared" si="62"/>
        <v>40996.646921296298</v>
      </c>
      <c r="T833" s="15">
        <f t="shared" si="63"/>
        <v>41025.646921296298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54</v>
      </c>
      <c r="P834" s="13">
        <f t="shared" si="61"/>
        <v>52.54</v>
      </c>
      <c r="Q834" s="10" t="s">
        <v>8322</v>
      </c>
      <c r="R834" t="s">
        <v>8323</v>
      </c>
      <c r="S834" s="15">
        <f t="shared" si="62"/>
        <v>40869.675173611111</v>
      </c>
      <c r="T834" s="15">
        <f t="shared" si="63"/>
        <v>40928.342361111114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135</v>
      </c>
      <c r="P835" s="13">
        <f t="shared" ref="P835:P898" si="66">IFERROR(ROUND(E835/L835,2),0)</f>
        <v>197.17</v>
      </c>
      <c r="Q835" s="10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(((I835/60)/60)/24)+DATE(1970,1,)</f>
        <v>41747.878182870372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 s="13">
        <f t="shared" si="66"/>
        <v>107.74</v>
      </c>
      <c r="Q836" s="10" t="s">
        <v>8322</v>
      </c>
      <c r="R836" t="s">
        <v>8323</v>
      </c>
      <c r="S836" s="15">
        <f t="shared" si="67"/>
        <v>41422.822824074072</v>
      </c>
      <c r="T836" s="15">
        <f t="shared" si="68"/>
        <v>41455.165972222225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 s="13">
        <f t="shared" si="66"/>
        <v>201.93</v>
      </c>
      <c r="Q837" s="10" t="s">
        <v>8322</v>
      </c>
      <c r="R837" t="s">
        <v>8323</v>
      </c>
      <c r="S837" s="15">
        <f t="shared" si="67"/>
        <v>41005.45784722222</v>
      </c>
      <c r="T837" s="15">
        <f t="shared" si="68"/>
        <v>41047.125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 s="13">
        <f t="shared" si="66"/>
        <v>175.57</v>
      </c>
      <c r="Q838" s="10" t="s">
        <v>8322</v>
      </c>
      <c r="R838" t="s">
        <v>8323</v>
      </c>
      <c r="S838" s="15">
        <f t="shared" si="67"/>
        <v>41524.056921296295</v>
      </c>
      <c r="T838" s="15">
        <f t="shared" si="68"/>
        <v>41553.056921296295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 s="13">
        <f t="shared" si="66"/>
        <v>130.16999999999999</v>
      </c>
      <c r="Q839" s="10" t="s">
        <v>8322</v>
      </c>
      <c r="R839" t="s">
        <v>8323</v>
      </c>
      <c r="S839" s="15">
        <f t="shared" si="67"/>
        <v>41730.998402777775</v>
      </c>
      <c r="T839" s="15">
        <f t="shared" si="68"/>
        <v>41759.998402777775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 s="13">
        <f t="shared" si="66"/>
        <v>132.19999999999999</v>
      </c>
      <c r="Q840" s="10" t="s">
        <v>8322</v>
      </c>
      <c r="R840" t="s">
        <v>8323</v>
      </c>
      <c r="S840" s="15">
        <f t="shared" si="67"/>
        <v>40895.897974537038</v>
      </c>
      <c r="T840" s="15">
        <f t="shared" si="68"/>
        <v>40924.897974537038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 s="13">
        <f t="shared" si="66"/>
        <v>83.94</v>
      </c>
      <c r="Q841" s="10" t="s">
        <v>8322</v>
      </c>
      <c r="R841" t="s">
        <v>8323</v>
      </c>
      <c r="S841" s="15">
        <f t="shared" si="67"/>
        <v>41144.763379629629</v>
      </c>
      <c r="T841" s="15">
        <f t="shared" si="68"/>
        <v>41173.763379629629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 s="13">
        <f t="shared" si="66"/>
        <v>42.38</v>
      </c>
      <c r="Q842" s="10" t="s">
        <v>8322</v>
      </c>
      <c r="R842" t="s">
        <v>8324</v>
      </c>
      <c r="S842" s="15">
        <f t="shared" si="67"/>
        <v>42607.226701388892</v>
      </c>
      <c r="T842" s="15">
        <f t="shared" si="68"/>
        <v>42636.226701388892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 s="13">
        <f t="shared" si="66"/>
        <v>85.48</v>
      </c>
      <c r="Q843" s="10" t="s">
        <v>8322</v>
      </c>
      <c r="R843" t="s">
        <v>8324</v>
      </c>
      <c r="S843" s="15">
        <f t="shared" si="67"/>
        <v>41923.838692129626</v>
      </c>
      <c r="T843" s="15">
        <f t="shared" si="68"/>
        <v>41952.88035879629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 s="13">
        <f t="shared" si="66"/>
        <v>205.79</v>
      </c>
      <c r="Q844" s="10" t="s">
        <v>8322</v>
      </c>
      <c r="R844" t="s">
        <v>8324</v>
      </c>
      <c r="S844" s="15">
        <f t="shared" si="67"/>
        <v>41526.592395833337</v>
      </c>
      <c r="T844" s="15">
        <f t="shared" si="68"/>
        <v>41560.165972222225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3">
        <f t="shared" si="66"/>
        <v>63.1</v>
      </c>
      <c r="Q845" s="10" t="s">
        <v>8322</v>
      </c>
      <c r="R845" t="s">
        <v>8324</v>
      </c>
      <c r="S845" s="15">
        <f t="shared" si="67"/>
        <v>42695.257870370369</v>
      </c>
      <c r="T845" s="15">
        <f t="shared" si="68"/>
        <v>42711.333333333328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 s="13">
        <f t="shared" si="66"/>
        <v>50.38</v>
      </c>
      <c r="Q846" s="10" t="s">
        <v>8322</v>
      </c>
      <c r="R846" t="s">
        <v>8324</v>
      </c>
      <c r="S846" s="15">
        <f t="shared" si="67"/>
        <v>41905.684629629628</v>
      </c>
      <c r="T846" s="15">
        <f t="shared" si="68"/>
        <v>41943.207638888889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 s="13">
        <f t="shared" si="66"/>
        <v>45.23</v>
      </c>
      <c r="Q847" s="10" t="s">
        <v>8322</v>
      </c>
      <c r="R847" t="s">
        <v>8324</v>
      </c>
      <c r="S847" s="15">
        <f t="shared" si="67"/>
        <v>42578.205972222218</v>
      </c>
      <c r="T847" s="15">
        <f t="shared" si="68"/>
        <v>42617.165972222225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 s="13">
        <f t="shared" si="66"/>
        <v>170.23</v>
      </c>
      <c r="Q848" s="10" t="s">
        <v>8322</v>
      </c>
      <c r="R848" t="s">
        <v>8324</v>
      </c>
      <c r="S848" s="15">
        <f t="shared" si="67"/>
        <v>41694.391840277778</v>
      </c>
      <c r="T848" s="15">
        <f t="shared" si="68"/>
        <v>41707.583333333336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 s="13">
        <f t="shared" si="66"/>
        <v>8000</v>
      </c>
      <c r="Q849" s="10" t="s">
        <v>8322</v>
      </c>
      <c r="R849" t="s">
        <v>8324</v>
      </c>
      <c r="S849" s="15">
        <f t="shared" si="67"/>
        <v>42165.79833333334</v>
      </c>
      <c r="T849" s="15">
        <f t="shared" si="68"/>
        <v>42194.79833333334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 s="13">
        <f t="shared" si="66"/>
        <v>498.81</v>
      </c>
      <c r="Q850" s="10" t="s">
        <v>8322</v>
      </c>
      <c r="R850" t="s">
        <v>8324</v>
      </c>
      <c r="S850" s="15">
        <f t="shared" si="67"/>
        <v>42078.792048611111</v>
      </c>
      <c r="T850" s="15">
        <f t="shared" si="68"/>
        <v>42107.792048611111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 s="13">
        <f t="shared" si="66"/>
        <v>69.06</v>
      </c>
      <c r="Q851" s="10" t="s">
        <v>8322</v>
      </c>
      <c r="R851" t="s">
        <v>8324</v>
      </c>
      <c r="S851" s="15">
        <f t="shared" si="67"/>
        <v>42051.148888888885</v>
      </c>
      <c r="T851" s="15">
        <f t="shared" si="68"/>
        <v>42078.107222222221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 s="13">
        <f t="shared" si="66"/>
        <v>59.65</v>
      </c>
      <c r="Q852" s="10" t="s">
        <v>8322</v>
      </c>
      <c r="R852" t="s">
        <v>8324</v>
      </c>
      <c r="S852" s="15">
        <f t="shared" si="67"/>
        <v>42452.827743055561</v>
      </c>
      <c r="T852" s="15">
        <f t="shared" si="68"/>
        <v>42484.207638888889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 s="13">
        <f t="shared" si="66"/>
        <v>113.11</v>
      </c>
      <c r="Q853" s="10" t="s">
        <v>8322</v>
      </c>
      <c r="R853" t="s">
        <v>8324</v>
      </c>
      <c r="S853" s="15">
        <f t="shared" si="67"/>
        <v>42522.880243055552</v>
      </c>
      <c r="T853" s="15">
        <f t="shared" si="68"/>
        <v>42581.822916666672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 s="13">
        <f t="shared" si="66"/>
        <v>127.5</v>
      </c>
      <c r="Q854" s="10" t="s">
        <v>8322</v>
      </c>
      <c r="R854" t="s">
        <v>8324</v>
      </c>
      <c r="S854" s="15">
        <f t="shared" si="67"/>
        <v>42656.805497685185</v>
      </c>
      <c r="T854" s="15">
        <f t="shared" si="68"/>
        <v>42666.875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 s="13">
        <f t="shared" si="66"/>
        <v>790.5</v>
      </c>
      <c r="Q855" s="10" t="s">
        <v>8322</v>
      </c>
      <c r="R855" t="s">
        <v>8324</v>
      </c>
      <c r="S855" s="15">
        <f t="shared" si="67"/>
        <v>42021.832280092596</v>
      </c>
      <c r="T855" s="15">
        <f t="shared" si="68"/>
        <v>42050.832280092596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 s="13">
        <f t="shared" si="66"/>
        <v>15.79</v>
      </c>
      <c r="Q856" s="10" t="s">
        <v>8322</v>
      </c>
      <c r="R856" t="s">
        <v>8324</v>
      </c>
      <c r="S856" s="15">
        <f t="shared" si="67"/>
        <v>42702.212337962963</v>
      </c>
      <c r="T856" s="15">
        <f t="shared" si="68"/>
        <v>42731.212337962963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 s="13">
        <f t="shared" si="66"/>
        <v>167.57</v>
      </c>
      <c r="Q857" s="10" t="s">
        <v>8322</v>
      </c>
      <c r="R857" t="s">
        <v>8324</v>
      </c>
      <c r="S857" s="15">
        <f t="shared" si="67"/>
        <v>42545.125196759262</v>
      </c>
      <c r="T857" s="15">
        <f t="shared" si="68"/>
        <v>42574.125196759262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 s="13">
        <f t="shared" si="66"/>
        <v>281.18</v>
      </c>
      <c r="Q858" s="10" t="s">
        <v>8322</v>
      </c>
      <c r="R858" t="s">
        <v>8324</v>
      </c>
      <c r="S858" s="15">
        <f t="shared" si="67"/>
        <v>42609.311990740738</v>
      </c>
      <c r="T858" s="15">
        <f t="shared" si="68"/>
        <v>42667.791666666672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 s="13">
        <f t="shared" si="66"/>
        <v>327.5</v>
      </c>
      <c r="Q859" s="10" t="s">
        <v>8322</v>
      </c>
      <c r="R859" t="s">
        <v>8324</v>
      </c>
      <c r="S859" s="15">
        <f t="shared" si="67"/>
        <v>42291.581377314811</v>
      </c>
      <c r="T859" s="15">
        <f t="shared" si="68"/>
        <v>42332.623043981483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 s="13">
        <f t="shared" si="66"/>
        <v>103.14</v>
      </c>
      <c r="Q860" s="10" t="s">
        <v>8322</v>
      </c>
      <c r="R860" t="s">
        <v>8324</v>
      </c>
      <c r="S860" s="15">
        <f t="shared" si="67"/>
        <v>42079.745578703703</v>
      </c>
      <c r="T860" s="15">
        <f t="shared" si="68"/>
        <v>42108.957638888889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 s="13">
        <f t="shared" si="66"/>
        <v>79.94</v>
      </c>
      <c r="Q861" s="10" t="s">
        <v>8322</v>
      </c>
      <c r="R861" t="s">
        <v>8324</v>
      </c>
      <c r="S861" s="15">
        <f t="shared" si="67"/>
        <v>42128.820231481484</v>
      </c>
      <c r="T861" s="15">
        <f t="shared" si="68"/>
        <v>42158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 s="13">
        <f t="shared" si="66"/>
        <v>163.19</v>
      </c>
      <c r="Q862" s="10" t="s">
        <v>8322</v>
      </c>
      <c r="R862" t="s">
        <v>8325</v>
      </c>
      <c r="S862" s="15">
        <f t="shared" si="67"/>
        <v>41570.482789351852</v>
      </c>
      <c r="T862" s="15">
        <f t="shared" si="68"/>
        <v>41599.524456018517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 s="13">
        <f t="shared" si="66"/>
        <v>3905</v>
      </c>
      <c r="Q863" s="10" t="s">
        <v>8322</v>
      </c>
      <c r="R863" t="s">
        <v>8325</v>
      </c>
      <c r="S863" s="15">
        <f t="shared" si="67"/>
        <v>42599.965324074074</v>
      </c>
      <c r="T863" s="15">
        <f t="shared" si="68"/>
        <v>42628.965324074074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 s="13">
        <f t="shared" si="66"/>
        <v>1948.75</v>
      </c>
      <c r="Q864" s="10" t="s">
        <v>8322</v>
      </c>
      <c r="R864" t="s">
        <v>8325</v>
      </c>
      <c r="S864" s="15">
        <f t="shared" si="67"/>
        <v>41559.5549537037</v>
      </c>
      <c r="T864" s="15">
        <f t="shared" si="68"/>
        <v>41588.596620370372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 s="13">
        <f t="shared" si="66"/>
        <v>1558.6</v>
      </c>
      <c r="Q865" s="10" t="s">
        <v>8322</v>
      </c>
      <c r="R865" t="s">
        <v>8325</v>
      </c>
      <c r="S865" s="15">
        <f t="shared" si="67"/>
        <v>40921.117662037039</v>
      </c>
      <c r="T865" s="15">
        <f t="shared" si="68"/>
        <v>40950.117662037039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 s="13">
        <f t="shared" si="66"/>
        <v>98.61</v>
      </c>
      <c r="Q866" s="10" t="s">
        <v>8322</v>
      </c>
      <c r="R866" t="s">
        <v>8325</v>
      </c>
      <c r="S866" s="15">
        <f t="shared" si="67"/>
        <v>41541.106921296298</v>
      </c>
      <c r="T866" s="15">
        <f t="shared" si="68"/>
        <v>41562.415972222225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 s="13">
        <f t="shared" si="66"/>
        <v>3892.5</v>
      </c>
      <c r="Q867" s="10" t="s">
        <v>8322</v>
      </c>
      <c r="R867" t="s">
        <v>8325</v>
      </c>
      <c r="S867" s="15">
        <f t="shared" si="67"/>
        <v>41230.77311342593</v>
      </c>
      <c r="T867" s="15">
        <f t="shared" si="68"/>
        <v>41289.77311342593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 s="13">
        <f t="shared" si="66"/>
        <v>705.82</v>
      </c>
      <c r="Q868" s="10" t="s">
        <v>8322</v>
      </c>
      <c r="R868" t="s">
        <v>8325</v>
      </c>
      <c r="S868" s="15">
        <f t="shared" si="67"/>
        <v>42025.637939814813</v>
      </c>
      <c r="T868" s="15">
        <f t="shared" si="68"/>
        <v>42062.631944444445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 s="13">
        <f t="shared" si="66"/>
        <v>704.55</v>
      </c>
      <c r="Q869" s="10" t="s">
        <v>8322</v>
      </c>
      <c r="R869" t="s">
        <v>8325</v>
      </c>
      <c r="S869" s="15">
        <f t="shared" si="67"/>
        <v>40088.105393518519</v>
      </c>
      <c r="T869" s="15">
        <f t="shared" si="68"/>
        <v>40147.207638888889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 s="13">
        <f t="shared" si="66"/>
        <v>7733</v>
      </c>
      <c r="Q870" s="10" t="s">
        <v>8322</v>
      </c>
      <c r="R870" t="s">
        <v>8325</v>
      </c>
      <c r="S870" s="15">
        <f t="shared" si="67"/>
        <v>41616.027754629627</v>
      </c>
      <c r="T870" s="15">
        <f t="shared" si="68"/>
        <v>41645.027754629627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 s="13">
        <f t="shared" si="66"/>
        <v>2570.4299999999998</v>
      </c>
      <c r="Q871" s="10" t="s">
        <v>8322</v>
      </c>
      <c r="R871" t="s">
        <v>8325</v>
      </c>
      <c r="S871" s="15">
        <f t="shared" si="67"/>
        <v>41342.845567129632</v>
      </c>
      <c r="T871" s="15">
        <f t="shared" si="68"/>
        <v>41371.803900462961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 s="13">
        <f t="shared" si="66"/>
        <v>1540.39</v>
      </c>
      <c r="Q872" s="10" t="s">
        <v>8322</v>
      </c>
      <c r="R872" t="s">
        <v>8325</v>
      </c>
      <c r="S872" s="15">
        <f t="shared" si="67"/>
        <v>41488.022256944445</v>
      </c>
      <c r="T872" s="15">
        <f t="shared" si="68"/>
        <v>41517.022256944445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 s="13">
        <f t="shared" si="66"/>
        <v>640.41999999999996</v>
      </c>
      <c r="Q873" s="10" t="s">
        <v>8322</v>
      </c>
      <c r="R873" t="s">
        <v>8325</v>
      </c>
      <c r="S873" s="15">
        <f t="shared" si="67"/>
        <v>41577.561284722222</v>
      </c>
      <c r="T873" s="15">
        <f t="shared" si="68"/>
        <v>41606.602951388886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 s="13">
        <f t="shared" si="66"/>
        <v>3835</v>
      </c>
      <c r="Q874" s="10" t="s">
        <v>8322</v>
      </c>
      <c r="R874" t="s">
        <v>8325</v>
      </c>
      <c r="S874" s="15">
        <f t="shared" si="67"/>
        <v>40567.825543981482</v>
      </c>
      <c r="T874" s="15">
        <f t="shared" si="68"/>
        <v>40611.825543981482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 s="13">
        <f t="shared" si="66"/>
        <v>1533</v>
      </c>
      <c r="Q875" s="10" t="s">
        <v>8322</v>
      </c>
      <c r="R875" t="s">
        <v>8325</v>
      </c>
      <c r="S875" s="15">
        <f t="shared" si="67"/>
        <v>41184.167129629634</v>
      </c>
      <c r="T875" s="15">
        <f t="shared" si="68"/>
        <v>41223.208796296298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 s="13">
        <f t="shared" si="66"/>
        <v>364.52</v>
      </c>
      <c r="Q876" s="10" t="s">
        <v>8322</v>
      </c>
      <c r="R876" t="s">
        <v>8325</v>
      </c>
      <c r="S876" s="15">
        <f t="shared" si="67"/>
        <v>41368.583726851852</v>
      </c>
      <c r="T876" s="15">
        <f t="shared" si="68"/>
        <v>41397.583726851852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 s="13">
        <f t="shared" si="66"/>
        <v>0</v>
      </c>
      <c r="Q877" s="10" t="s">
        <v>8322</v>
      </c>
      <c r="R877" t="s">
        <v>8325</v>
      </c>
      <c r="S877" s="15">
        <f t="shared" si="67"/>
        <v>42248.723738425921</v>
      </c>
      <c r="T877" s="15">
        <f t="shared" si="68"/>
        <v>42267.723738425921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 s="13">
        <f t="shared" si="66"/>
        <v>169.33</v>
      </c>
      <c r="Q878" s="10" t="s">
        <v>8322</v>
      </c>
      <c r="R878" t="s">
        <v>8325</v>
      </c>
      <c r="S878" s="15">
        <f t="shared" si="67"/>
        <v>41276.496840277774</v>
      </c>
      <c r="T878" s="15">
        <f t="shared" si="68"/>
        <v>41308.496840277774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 s="13">
        <f t="shared" si="66"/>
        <v>262.66000000000003</v>
      </c>
      <c r="Q879" s="10" t="s">
        <v>8322</v>
      </c>
      <c r="R879" t="s">
        <v>8325</v>
      </c>
      <c r="S879" s="15">
        <f t="shared" si="67"/>
        <v>41597.788888888892</v>
      </c>
      <c r="T879" s="15">
        <f t="shared" si="68"/>
        <v>41626.788888888892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 s="13">
        <f t="shared" si="66"/>
        <v>3797.72</v>
      </c>
      <c r="Q880" s="10" t="s">
        <v>8322</v>
      </c>
      <c r="R880" t="s">
        <v>8325</v>
      </c>
      <c r="S880" s="15">
        <f t="shared" si="67"/>
        <v>40505.232916666668</v>
      </c>
      <c r="T880" s="15">
        <f t="shared" si="68"/>
        <v>40534.232916666668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 s="13">
        <f t="shared" si="66"/>
        <v>252.53</v>
      </c>
      <c r="Q881" s="10" t="s">
        <v>8322</v>
      </c>
      <c r="R881" t="s">
        <v>8325</v>
      </c>
      <c r="S881" s="15">
        <f t="shared" si="67"/>
        <v>41037.829918981479</v>
      </c>
      <c r="T881" s="15">
        <f t="shared" si="68"/>
        <v>41057.829918981479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 s="13">
        <f t="shared" si="66"/>
        <v>944.88</v>
      </c>
      <c r="Q882" s="10" t="s">
        <v>8322</v>
      </c>
      <c r="R882" t="s">
        <v>8326</v>
      </c>
      <c r="S882" s="15">
        <f t="shared" si="67"/>
        <v>41179.32104166667</v>
      </c>
      <c r="T882" s="15">
        <f t="shared" si="68"/>
        <v>41211.32104166667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 s="13">
        <f t="shared" si="66"/>
        <v>7555</v>
      </c>
      <c r="Q883" s="10" t="s">
        <v>8322</v>
      </c>
      <c r="R883" t="s">
        <v>8326</v>
      </c>
      <c r="S883" s="15">
        <f t="shared" si="67"/>
        <v>40877.25099537037</v>
      </c>
      <c r="T883" s="15">
        <f t="shared" si="68"/>
        <v>40921.25099537037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 s="13">
        <f t="shared" si="66"/>
        <v>538.57000000000005</v>
      </c>
      <c r="Q884" s="10" t="s">
        <v>8322</v>
      </c>
      <c r="R884" t="s">
        <v>8326</v>
      </c>
      <c r="S884" s="15">
        <f t="shared" si="67"/>
        <v>40759.860532407409</v>
      </c>
      <c r="T884" s="15">
        <f t="shared" si="68"/>
        <v>40791.860532407409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 s="13">
        <f t="shared" si="66"/>
        <v>313.75</v>
      </c>
      <c r="Q885" s="10" t="s">
        <v>8322</v>
      </c>
      <c r="R885" t="s">
        <v>8326</v>
      </c>
      <c r="S885" s="15">
        <f t="shared" si="67"/>
        <v>42371.935590277775</v>
      </c>
      <c r="T885" s="15">
        <f t="shared" si="68"/>
        <v>42430.935590277775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 s="13">
        <f t="shared" si="66"/>
        <v>3763.5</v>
      </c>
      <c r="Q886" s="10" t="s">
        <v>8322</v>
      </c>
      <c r="R886" t="s">
        <v>8326</v>
      </c>
      <c r="S886" s="15">
        <f t="shared" si="67"/>
        <v>40981.802615740737</v>
      </c>
      <c r="T886" s="15">
        <f t="shared" si="68"/>
        <v>41040.104861111111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 s="13">
        <f t="shared" si="66"/>
        <v>358.34</v>
      </c>
      <c r="Q887" s="10" t="s">
        <v>8322</v>
      </c>
      <c r="R887" t="s">
        <v>8326</v>
      </c>
      <c r="S887" s="15">
        <f t="shared" si="67"/>
        <v>42713.941099537042</v>
      </c>
      <c r="T887" s="15">
        <f t="shared" si="68"/>
        <v>42733.941099537042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 s="13">
        <f t="shared" si="66"/>
        <v>1074.29</v>
      </c>
      <c r="Q888" s="10" t="s">
        <v>8322</v>
      </c>
      <c r="R888" t="s">
        <v>8326</v>
      </c>
      <c r="S888" s="15">
        <f t="shared" si="67"/>
        <v>42603.870520833334</v>
      </c>
      <c r="T888" s="15">
        <f t="shared" si="68"/>
        <v>42627.870520833334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 s="13">
        <f t="shared" si="66"/>
        <v>0</v>
      </c>
      <c r="Q889" s="10" t="s">
        <v>8322</v>
      </c>
      <c r="R889" t="s">
        <v>8326</v>
      </c>
      <c r="S889" s="15">
        <f t="shared" si="67"/>
        <v>41026.958969907406</v>
      </c>
      <c r="T889" s="15">
        <f t="shared" si="68"/>
        <v>41055.958969907406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 s="13">
        <f t="shared" si="66"/>
        <v>1875</v>
      </c>
      <c r="Q890" s="10" t="s">
        <v>8322</v>
      </c>
      <c r="R890" t="s">
        <v>8326</v>
      </c>
      <c r="S890" s="15">
        <f t="shared" si="67"/>
        <v>40751.753298611111</v>
      </c>
      <c r="T890" s="15">
        <f t="shared" si="68"/>
        <v>40786.25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 s="13">
        <f t="shared" si="66"/>
        <v>234.22</v>
      </c>
      <c r="Q891" s="10" t="s">
        <v>8322</v>
      </c>
      <c r="R891" t="s">
        <v>8326</v>
      </c>
      <c r="S891" s="15">
        <f t="shared" si="67"/>
        <v>41887.784062500003</v>
      </c>
      <c r="T891" s="15">
        <f t="shared" si="68"/>
        <v>41916.784062500003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 s="13">
        <f t="shared" si="66"/>
        <v>1861.29</v>
      </c>
      <c r="Q892" s="10" t="s">
        <v>8322</v>
      </c>
      <c r="R892" t="s">
        <v>8326</v>
      </c>
      <c r="S892" s="15">
        <f t="shared" si="67"/>
        <v>41569.698831018519</v>
      </c>
      <c r="T892" s="15">
        <f t="shared" si="68"/>
        <v>41598.740497685183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 s="13">
        <f t="shared" si="66"/>
        <v>825.94</v>
      </c>
      <c r="Q893" s="10" t="s">
        <v>8322</v>
      </c>
      <c r="R893" t="s">
        <v>8326</v>
      </c>
      <c r="S893" s="15">
        <f t="shared" si="67"/>
        <v>41842.031597222223</v>
      </c>
      <c r="T893" s="15">
        <f t="shared" si="68"/>
        <v>41871.031597222223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 s="13">
        <f t="shared" si="66"/>
        <v>436.18</v>
      </c>
      <c r="Q894" s="10" t="s">
        <v>8322</v>
      </c>
      <c r="R894" t="s">
        <v>8326</v>
      </c>
      <c r="S894" s="15">
        <f t="shared" si="67"/>
        <v>40304.20003472222</v>
      </c>
      <c r="T894" s="15">
        <f t="shared" si="68"/>
        <v>40390.166666666664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 s="13">
        <f t="shared" si="66"/>
        <v>1482.4</v>
      </c>
      <c r="Q895" s="10" t="s">
        <v>8322</v>
      </c>
      <c r="R895" t="s">
        <v>8326</v>
      </c>
      <c r="S895" s="15">
        <f t="shared" si="67"/>
        <v>42065.897719907407</v>
      </c>
      <c r="T895" s="15">
        <f t="shared" si="68"/>
        <v>42094.856053240743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 s="13">
        <f t="shared" si="66"/>
        <v>139.57</v>
      </c>
      <c r="Q896" s="10" t="s">
        <v>8322</v>
      </c>
      <c r="R896" t="s">
        <v>8326</v>
      </c>
      <c r="S896" s="15">
        <f t="shared" si="67"/>
        <v>42496.981597222228</v>
      </c>
      <c r="T896" s="15">
        <f t="shared" si="68"/>
        <v>42525.981597222228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 s="13">
        <f t="shared" si="66"/>
        <v>1054.72</v>
      </c>
      <c r="Q897" s="10" t="s">
        <v>8322</v>
      </c>
      <c r="R897" t="s">
        <v>8326</v>
      </c>
      <c r="S897" s="15">
        <f t="shared" si="67"/>
        <v>40431.127650462964</v>
      </c>
      <c r="T897" s="15">
        <f t="shared" si="68"/>
        <v>40475.127650462964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92</v>
      </c>
      <c r="P898" s="13">
        <f t="shared" si="66"/>
        <v>102.29</v>
      </c>
      <c r="Q898" s="10" t="s">
        <v>8322</v>
      </c>
      <c r="R898" t="s">
        <v>8326</v>
      </c>
      <c r="S898" s="15">
        <f t="shared" si="67"/>
        <v>42218.872986111113</v>
      </c>
      <c r="T898" s="15">
        <f t="shared" si="68"/>
        <v>42243.166666666672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245</v>
      </c>
      <c r="P899" s="13">
        <f t="shared" ref="P899:P962" si="71">IFERROR(ROUND(E899/L899,2),0)</f>
        <v>0</v>
      </c>
      <c r="Q899" s="10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(((I899/60)/60)/24)+DATE(1970,1,)</f>
        <v>41240.730416666665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 s="13">
        <f t="shared" si="71"/>
        <v>3670</v>
      </c>
      <c r="Q900" s="10" t="s">
        <v>8322</v>
      </c>
      <c r="R900" t="s">
        <v>8326</v>
      </c>
      <c r="S900" s="15">
        <f t="shared" si="72"/>
        <v>40878.758217592593</v>
      </c>
      <c r="T900" s="15">
        <f t="shared" si="73"/>
        <v>40922.758217592593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 s="13">
        <f t="shared" si="71"/>
        <v>917</v>
      </c>
      <c r="Q901" s="10" t="s">
        <v>8322</v>
      </c>
      <c r="R901" t="s">
        <v>8326</v>
      </c>
      <c r="S901" s="15">
        <f t="shared" si="72"/>
        <v>40646.099097222221</v>
      </c>
      <c r="T901" s="15">
        <f t="shared" si="73"/>
        <v>40690.099097222221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 s="13">
        <f t="shared" si="71"/>
        <v>3663.44</v>
      </c>
      <c r="Q902" s="10" t="s">
        <v>8322</v>
      </c>
      <c r="R902" t="s">
        <v>8325</v>
      </c>
      <c r="S902" s="15">
        <f t="shared" si="72"/>
        <v>42429.84956018519</v>
      </c>
      <c r="T902" s="15">
        <f t="shared" si="73"/>
        <v>42458.807893518519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 s="13">
        <f t="shared" si="71"/>
        <v>0</v>
      </c>
      <c r="Q903" s="10" t="s">
        <v>8322</v>
      </c>
      <c r="R903" t="s">
        <v>8325</v>
      </c>
      <c r="S903" s="15">
        <f t="shared" si="72"/>
        <v>40291.81150462963</v>
      </c>
      <c r="T903" s="15">
        <f t="shared" si="73"/>
        <v>40336.799305555556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 s="13">
        <f t="shared" si="71"/>
        <v>2408.67</v>
      </c>
      <c r="Q904" s="10" t="s">
        <v>8322</v>
      </c>
      <c r="R904" t="s">
        <v>8325</v>
      </c>
      <c r="S904" s="15">
        <f t="shared" si="72"/>
        <v>41829.965532407405</v>
      </c>
      <c r="T904" s="15">
        <f t="shared" si="73"/>
        <v>41880.645833333336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 s="13">
        <f t="shared" si="71"/>
        <v>1805</v>
      </c>
      <c r="Q905" s="10" t="s">
        <v>8322</v>
      </c>
      <c r="R905" t="s">
        <v>8325</v>
      </c>
      <c r="S905" s="15">
        <f t="shared" si="72"/>
        <v>41149.796064814815</v>
      </c>
      <c r="T905" s="15">
        <f t="shared" si="73"/>
        <v>41174.100694444445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 s="13">
        <f t="shared" si="71"/>
        <v>2406.33</v>
      </c>
      <c r="Q906" s="10" t="s">
        <v>8322</v>
      </c>
      <c r="R906" t="s">
        <v>8325</v>
      </c>
      <c r="S906" s="15">
        <f t="shared" si="72"/>
        <v>42342.080289351856</v>
      </c>
      <c r="T906" s="15">
        <f t="shared" si="73"/>
        <v>42371.080289351856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 s="13">
        <f t="shared" si="71"/>
        <v>1201</v>
      </c>
      <c r="Q907" s="10" t="s">
        <v>8322</v>
      </c>
      <c r="R907" t="s">
        <v>8325</v>
      </c>
      <c r="S907" s="15">
        <f t="shared" si="72"/>
        <v>40507.239884259259</v>
      </c>
      <c r="T907" s="15">
        <f t="shared" si="73"/>
        <v>40566.239884259259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 s="13">
        <f t="shared" si="71"/>
        <v>0</v>
      </c>
      <c r="Q908" s="10" t="s">
        <v>8322</v>
      </c>
      <c r="R908" t="s">
        <v>8325</v>
      </c>
      <c r="S908" s="15">
        <f t="shared" si="72"/>
        <v>41681.189699074072</v>
      </c>
      <c r="T908" s="15">
        <f t="shared" si="73"/>
        <v>41710.148032407407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 s="13">
        <f t="shared" si="71"/>
        <v>0</v>
      </c>
      <c r="Q909" s="10" t="s">
        <v>8322</v>
      </c>
      <c r="R909" t="s">
        <v>8325</v>
      </c>
      <c r="S909" s="15">
        <f t="shared" si="72"/>
        <v>40767.192395833335</v>
      </c>
      <c r="T909" s="15">
        <f t="shared" si="73"/>
        <v>40796.192395833335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 s="13">
        <f t="shared" si="71"/>
        <v>0</v>
      </c>
      <c r="Q910" s="10" t="s">
        <v>8322</v>
      </c>
      <c r="R910" t="s">
        <v>8325</v>
      </c>
      <c r="S910" s="15">
        <f t="shared" si="72"/>
        <v>40340.801562499997</v>
      </c>
      <c r="T910" s="15">
        <f t="shared" si="73"/>
        <v>40385.207638888889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 s="13">
        <f t="shared" si="71"/>
        <v>895.02</v>
      </c>
      <c r="Q911" s="10" t="s">
        <v>8322</v>
      </c>
      <c r="R911" t="s">
        <v>8325</v>
      </c>
      <c r="S911" s="15">
        <f t="shared" si="72"/>
        <v>41081.69027777778</v>
      </c>
      <c r="T911" s="15">
        <f t="shared" si="73"/>
        <v>41112.166666666664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 s="13">
        <f t="shared" si="71"/>
        <v>1428</v>
      </c>
      <c r="Q912" s="10" t="s">
        <v>8322</v>
      </c>
      <c r="R912" t="s">
        <v>8325</v>
      </c>
      <c r="S912" s="15">
        <f t="shared" si="72"/>
        <v>42737.545358796298</v>
      </c>
      <c r="T912" s="15">
        <f t="shared" si="73"/>
        <v>42796.545358796298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 s="13">
        <f t="shared" si="71"/>
        <v>0</v>
      </c>
      <c r="Q913" s="10" t="s">
        <v>8322</v>
      </c>
      <c r="R913" t="s">
        <v>8325</v>
      </c>
      <c r="S913" s="15">
        <f t="shared" si="72"/>
        <v>41642.005150462966</v>
      </c>
      <c r="T913" s="15">
        <f t="shared" si="73"/>
        <v>41662.005150462966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 s="13">
        <f t="shared" si="71"/>
        <v>3531</v>
      </c>
      <c r="Q914" s="10" t="s">
        <v>8322</v>
      </c>
      <c r="R914" t="s">
        <v>8325</v>
      </c>
      <c r="S914" s="15">
        <f t="shared" si="72"/>
        <v>41194.109340277777</v>
      </c>
      <c r="T914" s="15">
        <f t="shared" si="73"/>
        <v>41253.151006944441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 s="13">
        <f t="shared" si="71"/>
        <v>293.89999999999998</v>
      </c>
      <c r="Q915" s="10" t="s">
        <v>8322</v>
      </c>
      <c r="R915" t="s">
        <v>8325</v>
      </c>
      <c r="S915" s="15">
        <f t="shared" si="72"/>
        <v>41004.139108796298</v>
      </c>
      <c r="T915" s="15">
        <f t="shared" si="73"/>
        <v>41033.139108796298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 s="13">
        <f t="shared" si="71"/>
        <v>0</v>
      </c>
      <c r="Q916" s="10" t="s">
        <v>8322</v>
      </c>
      <c r="R916" t="s">
        <v>8325</v>
      </c>
      <c r="S916" s="15">
        <f t="shared" si="72"/>
        <v>41116.763275462967</v>
      </c>
      <c r="T916" s="15">
        <f t="shared" si="73"/>
        <v>41145.763275462967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 s="13">
        <f t="shared" si="71"/>
        <v>782.22</v>
      </c>
      <c r="Q917" s="10" t="s">
        <v>8322</v>
      </c>
      <c r="R917" t="s">
        <v>8325</v>
      </c>
      <c r="S917" s="15">
        <f t="shared" si="72"/>
        <v>40937.679560185185</v>
      </c>
      <c r="T917" s="15">
        <f t="shared" si="73"/>
        <v>40968.207638888889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 s="13">
        <f t="shared" si="71"/>
        <v>0</v>
      </c>
      <c r="Q918" s="10" t="s">
        <v>8322</v>
      </c>
      <c r="R918" t="s">
        <v>8325</v>
      </c>
      <c r="S918" s="15">
        <f t="shared" si="72"/>
        <v>40434.853402777779</v>
      </c>
      <c r="T918" s="15">
        <f t="shared" si="73"/>
        <v>40472.208333333336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 s="13">
        <f t="shared" si="71"/>
        <v>7015</v>
      </c>
      <c r="Q919" s="10" t="s">
        <v>8322</v>
      </c>
      <c r="R919" t="s">
        <v>8325</v>
      </c>
      <c r="S919" s="15">
        <f t="shared" si="72"/>
        <v>41802.94363425926</v>
      </c>
      <c r="T919" s="15">
        <f t="shared" si="73"/>
        <v>41833.104166666664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 s="13">
        <f t="shared" si="71"/>
        <v>701.1</v>
      </c>
      <c r="Q920" s="10" t="s">
        <v>8322</v>
      </c>
      <c r="R920" t="s">
        <v>8325</v>
      </c>
      <c r="S920" s="15">
        <f t="shared" si="72"/>
        <v>41944.916215277779</v>
      </c>
      <c r="T920" s="15">
        <f t="shared" si="73"/>
        <v>41973.957881944443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 s="13">
        <f t="shared" si="71"/>
        <v>7003</v>
      </c>
      <c r="Q921" s="10" t="s">
        <v>8322</v>
      </c>
      <c r="R921" t="s">
        <v>8325</v>
      </c>
      <c r="S921" s="15">
        <f t="shared" si="72"/>
        <v>41227.641724537039</v>
      </c>
      <c r="T921" s="15">
        <f t="shared" si="73"/>
        <v>41261.641724537039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 s="13">
        <f t="shared" si="71"/>
        <v>0</v>
      </c>
      <c r="Q922" s="10" t="s">
        <v>8322</v>
      </c>
      <c r="R922" t="s">
        <v>8325</v>
      </c>
      <c r="S922" s="15">
        <f t="shared" si="72"/>
        <v>41562.67155092593</v>
      </c>
      <c r="T922" s="15">
        <f t="shared" si="73"/>
        <v>41591.713217592594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 s="13">
        <f t="shared" si="71"/>
        <v>348.1</v>
      </c>
      <c r="Q923" s="10" t="s">
        <v>8322</v>
      </c>
      <c r="R923" t="s">
        <v>8325</v>
      </c>
      <c r="S923" s="15">
        <f t="shared" si="72"/>
        <v>40847.171018518515</v>
      </c>
      <c r="T923" s="15">
        <f t="shared" si="73"/>
        <v>40888.212685185186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 s="13">
        <f t="shared" si="71"/>
        <v>230.83</v>
      </c>
      <c r="Q924" s="10" t="s">
        <v>8322</v>
      </c>
      <c r="R924" t="s">
        <v>8325</v>
      </c>
      <c r="S924" s="15">
        <f t="shared" si="72"/>
        <v>41878.530011574076</v>
      </c>
      <c r="T924" s="15">
        <f t="shared" si="73"/>
        <v>41912.530011574076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 s="13">
        <f t="shared" si="71"/>
        <v>1150.67</v>
      </c>
      <c r="Q925" s="10" t="s">
        <v>8322</v>
      </c>
      <c r="R925" t="s">
        <v>8325</v>
      </c>
      <c r="S925" s="15">
        <f t="shared" si="72"/>
        <v>41934.959756944445</v>
      </c>
      <c r="T925" s="15">
        <f t="shared" si="73"/>
        <v>41964.001423611116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 s="13">
        <f t="shared" si="71"/>
        <v>457.53</v>
      </c>
      <c r="Q926" s="10" t="s">
        <v>8322</v>
      </c>
      <c r="R926" t="s">
        <v>8325</v>
      </c>
      <c r="S926" s="15">
        <f t="shared" si="72"/>
        <v>41288.942928240744</v>
      </c>
      <c r="T926" s="15">
        <f t="shared" si="73"/>
        <v>41317.942928240744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 s="13">
        <f t="shared" si="71"/>
        <v>1370.6</v>
      </c>
      <c r="Q927" s="10" t="s">
        <v>8322</v>
      </c>
      <c r="R927" t="s">
        <v>8325</v>
      </c>
      <c r="S927" s="15">
        <f t="shared" si="72"/>
        <v>41575.880914351852</v>
      </c>
      <c r="T927" s="15">
        <f t="shared" si="73"/>
        <v>41604.922581018516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 s="13">
        <f t="shared" si="71"/>
        <v>0</v>
      </c>
      <c r="Q928" s="10" t="s">
        <v>8322</v>
      </c>
      <c r="R928" t="s">
        <v>8325</v>
      </c>
      <c r="S928" s="15">
        <f t="shared" si="72"/>
        <v>40338.02002314815</v>
      </c>
      <c r="T928" s="15">
        <f t="shared" si="73"/>
        <v>40366.944444444445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 s="13">
        <f t="shared" si="71"/>
        <v>0</v>
      </c>
      <c r="Q929" s="10" t="s">
        <v>8322</v>
      </c>
      <c r="R929" t="s">
        <v>8325</v>
      </c>
      <c r="S929" s="15">
        <f t="shared" si="72"/>
        <v>41013.822858796295</v>
      </c>
      <c r="T929" s="15">
        <f t="shared" si="73"/>
        <v>41042.822858796295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 s="13">
        <f t="shared" si="71"/>
        <v>241.25</v>
      </c>
      <c r="Q930" s="10" t="s">
        <v>8322</v>
      </c>
      <c r="R930" t="s">
        <v>8325</v>
      </c>
      <c r="S930" s="15">
        <f t="shared" si="72"/>
        <v>41180.86241898148</v>
      </c>
      <c r="T930" s="15">
        <f t="shared" si="73"/>
        <v>41230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 s="13">
        <f t="shared" si="71"/>
        <v>0</v>
      </c>
      <c r="Q931" s="10" t="s">
        <v>8322</v>
      </c>
      <c r="R931" t="s">
        <v>8325</v>
      </c>
      <c r="S931" s="15">
        <f t="shared" si="72"/>
        <v>40978.238067129627</v>
      </c>
      <c r="T931" s="15">
        <f t="shared" si="73"/>
        <v>41007.196400462963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 s="13">
        <f t="shared" si="71"/>
        <v>1341</v>
      </c>
      <c r="Q932" s="10" t="s">
        <v>8322</v>
      </c>
      <c r="R932" t="s">
        <v>8325</v>
      </c>
      <c r="S932" s="15">
        <f t="shared" si="72"/>
        <v>40312.915578703702</v>
      </c>
      <c r="T932" s="15">
        <f t="shared" si="73"/>
        <v>40353.897222222222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 s="13">
        <f t="shared" si="71"/>
        <v>957.14</v>
      </c>
      <c r="Q933" s="10" t="s">
        <v>8322</v>
      </c>
      <c r="R933" t="s">
        <v>8325</v>
      </c>
      <c r="S933" s="15">
        <f t="shared" si="72"/>
        <v>41680.359976851854</v>
      </c>
      <c r="T933" s="15">
        <f t="shared" si="73"/>
        <v>41713.916666666664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 s="13">
        <f t="shared" si="71"/>
        <v>223.03</v>
      </c>
      <c r="Q934" s="10" t="s">
        <v>8322</v>
      </c>
      <c r="R934" t="s">
        <v>8325</v>
      </c>
      <c r="S934" s="15">
        <f t="shared" si="72"/>
        <v>41310.969270833331</v>
      </c>
      <c r="T934" s="15">
        <f t="shared" si="73"/>
        <v>41354.927604166667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 s="13">
        <f t="shared" si="71"/>
        <v>3342</v>
      </c>
      <c r="Q935" s="10" t="s">
        <v>8322</v>
      </c>
      <c r="R935" t="s">
        <v>8325</v>
      </c>
      <c r="S935" s="15">
        <f t="shared" si="72"/>
        <v>41711.169085648151</v>
      </c>
      <c r="T935" s="15">
        <f t="shared" si="73"/>
        <v>41770.169085648151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 s="13">
        <f t="shared" si="71"/>
        <v>222.67</v>
      </c>
      <c r="Q936" s="10" t="s">
        <v>8322</v>
      </c>
      <c r="R936" t="s">
        <v>8325</v>
      </c>
      <c r="S936" s="15">
        <f t="shared" si="72"/>
        <v>41733.737083333333</v>
      </c>
      <c r="T936" s="15">
        <f t="shared" si="73"/>
        <v>41762.25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 s="13">
        <f t="shared" si="71"/>
        <v>3331.5</v>
      </c>
      <c r="Q937" s="10" t="s">
        <v>8322</v>
      </c>
      <c r="R937" t="s">
        <v>8325</v>
      </c>
      <c r="S937" s="15">
        <f t="shared" si="72"/>
        <v>42368.333668981482</v>
      </c>
      <c r="T937" s="15">
        <f t="shared" si="73"/>
        <v>42397.333668981482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 s="13">
        <f t="shared" si="71"/>
        <v>0</v>
      </c>
      <c r="Q938" s="10" t="s">
        <v>8322</v>
      </c>
      <c r="R938" t="s">
        <v>8325</v>
      </c>
      <c r="S938" s="15">
        <f t="shared" si="72"/>
        <v>40883.024178240739</v>
      </c>
      <c r="T938" s="15">
        <f t="shared" si="73"/>
        <v>40925.833333333336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 s="13">
        <f t="shared" si="71"/>
        <v>3323</v>
      </c>
      <c r="Q939" s="10" t="s">
        <v>8322</v>
      </c>
      <c r="R939" t="s">
        <v>8325</v>
      </c>
      <c r="S939" s="15">
        <f t="shared" si="72"/>
        <v>41551.798113425924</v>
      </c>
      <c r="T939" s="15">
        <f t="shared" si="73"/>
        <v>41580.839780092596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 s="13">
        <f t="shared" si="71"/>
        <v>6645</v>
      </c>
      <c r="Q940" s="10" t="s">
        <v>8322</v>
      </c>
      <c r="R940" t="s">
        <v>8325</v>
      </c>
      <c r="S940" s="15">
        <f t="shared" si="72"/>
        <v>41124.479722222226</v>
      </c>
      <c r="T940" s="15">
        <f t="shared" si="73"/>
        <v>41153.479722222226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 s="13">
        <f t="shared" si="71"/>
        <v>3316.5</v>
      </c>
      <c r="Q941" s="10" t="s">
        <v>8322</v>
      </c>
      <c r="R941" t="s">
        <v>8325</v>
      </c>
      <c r="S941" s="15">
        <f t="shared" si="72"/>
        <v>41416.763171296298</v>
      </c>
      <c r="T941" s="15">
        <f t="shared" si="73"/>
        <v>41454.831944444442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 s="13">
        <f t="shared" si="71"/>
        <v>473.74</v>
      </c>
      <c r="Q942" s="10" t="s">
        <v>8316</v>
      </c>
      <c r="R942" t="s">
        <v>8318</v>
      </c>
      <c r="S942" s="15">
        <f t="shared" si="72"/>
        <v>42182.008402777778</v>
      </c>
      <c r="T942" s="15">
        <f t="shared" si="73"/>
        <v>42226.008402777778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 s="13">
        <f t="shared" si="71"/>
        <v>213.81</v>
      </c>
      <c r="Q943" s="10" t="s">
        <v>8316</v>
      </c>
      <c r="R943" t="s">
        <v>8318</v>
      </c>
      <c r="S943" s="15">
        <f t="shared" si="72"/>
        <v>42746.096585648149</v>
      </c>
      <c r="T943" s="15">
        <f t="shared" si="73"/>
        <v>42775.096585648149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 s="13">
        <f t="shared" si="71"/>
        <v>413.13</v>
      </c>
      <c r="Q944" s="10" t="s">
        <v>8316</v>
      </c>
      <c r="R944" t="s">
        <v>8318</v>
      </c>
      <c r="S944" s="15">
        <f t="shared" si="72"/>
        <v>42382.843287037031</v>
      </c>
      <c r="T944" s="15">
        <f t="shared" si="73"/>
        <v>42417.843287037031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 s="13">
        <f t="shared" si="71"/>
        <v>549.33000000000004</v>
      </c>
      <c r="Q945" s="10" t="s">
        <v>8316</v>
      </c>
      <c r="R945" t="s">
        <v>8318</v>
      </c>
      <c r="S945" s="15">
        <f t="shared" si="72"/>
        <v>42673.66788194445</v>
      </c>
      <c r="T945" s="15">
        <f t="shared" si="73"/>
        <v>42702.709548611107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3">
        <f t="shared" si="71"/>
        <v>68.39</v>
      </c>
      <c r="Q946" s="10" t="s">
        <v>8316</v>
      </c>
      <c r="R946" t="s">
        <v>8318</v>
      </c>
      <c r="S946" s="15">
        <f t="shared" si="72"/>
        <v>42444.583912037036</v>
      </c>
      <c r="T946" s="15">
        <f t="shared" si="73"/>
        <v>42477.583333333328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 s="13">
        <f t="shared" si="71"/>
        <v>409.69</v>
      </c>
      <c r="Q947" s="10" t="s">
        <v>8316</v>
      </c>
      <c r="R947" t="s">
        <v>8318</v>
      </c>
      <c r="S947" s="15">
        <f t="shared" si="72"/>
        <v>42732.872986111113</v>
      </c>
      <c r="T947" s="15">
        <f t="shared" si="73"/>
        <v>42783.999305555553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 s="13">
        <f t="shared" si="71"/>
        <v>1308.2</v>
      </c>
      <c r="Q948" s="10" t="s">
        <v>8316</v>
      </c>
      <c r="R948" t="s">
        <v>8318</v>
      </c>
      <c r="S948" s="15">
        <f t="shared" si="72"/>
        <v>42592.750555555554</v>
      </c>
      <c r="T948" s="15">
        <f t="shared" si="73"/>
        <v>42621.750555555554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 s="13">
        <f t="shared" si="71"/>
        <v>0</v>
      </c>
      <c r="Q949" s="10" t="s">
        <v>8316</v>
      </c>
      <c r="R949" t="s">
        <v>8318</v>
      </c>
      <c r="S949" s="15">
        <f t="shared" si="72"/>
        <v>42491.781319444446</v>
      </c>
      <c r="T949" s="15">
        <f t="shared" si="73"/>
        <v>42550.781319444446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 s="13">
        <f t="shared" si="71"/>
        <v>814.38</v>
      </c>
      <c r="Q950" s="10" t="s">
        <v>8316</v>
      </c>
      <c r="R950" t="s">
        <v>8318</v>
      </c>
      <c r="S950" s="15">
        <f t="shared" si="72"/>
        <v>42411.828287037039</v>
      </c>
      <c r="T950" s="15">
        <f t="shared" si="73"/>
        <v>42440.828287037039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 s="13">
        <f t="shared" si="71"/>
        <v>930.14</v>
      </c>
      <c r="Q951" s="10" t="s">
        <v>8316</v>
      </c>
      <c r="R951" t="s">
        <v>8318</v>
      </c>
      <c r="S951" s="15">
        <f t="shared" si="72"/>
        <v>42361.043703703705</v>
      </c>
      <c r="T951" s="15">
        <f t="shared" si="73"/>
        <v>42420.043703703705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 s="13">
        <f t="shared" si="71"/>
        <v>271.08</v>
      </c>
      <c r="Q952" s="10" t="s">
        <v>8316</v>
      </c>
      <c r="R952" t="s">
        <v>8318</v>
      </c>
      <c r="S952" s="15">
        <f t="shared" si="72"/>
        <v>42356.750706018516</v>
      </c>
      <c r="T952" s="15">
        <f t="shared" si="73"/>
        <v>42385.750706018516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 s="13">
        <f t="shared" si="71"/>
        <v>53.76</v>
      </c>
      <c r="Q953" s="10" t="s">
        <v>8316</v>
      </c>
      <c r="R953" t="s">
        <v>8318</v>
      </c>
      <c r="S953" s="15">
        <f t="shared" si="72"/>
        <v>42480.653611111105</v>
      </c>
      <c r="T953" s="15">
        <f t="shared" si="73"/>
        <v>42524.653611111105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 s="13">
        <f t="shared" si="71"/>
        <v>33.159999999999997</v>
      </c>
      <c r="Q954" s="10" t="s">
        <v>8316</v>
      </c>
      <c r="R954" t="s">
        <v>8318</v>
      </c>
      <c r="S954" s="15">
        <f t="shared" si="72"/>
        <v>42662.613564814819</v>
      </c>
      <c r="T954" s="15">
        <f t="shared" si="73"/>
        <v>42691.655231481483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 s="13">
        <f t="shared" si="71"/>
        <v>1300</v>
      </c>
      <c r="Q955" s="10" t="s">
        <v>8316</v>
      </c>
      <c r="R955" t="s">
        <v>8318</v>
      </c>
      <c r="S955" s="15">
        <f t="shared" si="72"/>
        <v>41999.164340277777</v>
      </c>
      <c r="T955" s="15">
        <f t="shared" si="73"/>
        <v>42028.164340277777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3">
        <f t="shared" si="71"/>
        <v>88.84</v>
      </c>
      <c r="Q956" s="10" t="s">
        <v>8316</v>
      </c>
      <c r="R956" t="s">
        <v>8318</v>
      </c>
      <c r="S956" s="15">
        <f t="shared" si="72"/>
        <v>42194.833784722221</v>
      </c>
      <c r="T956" s="15">
        <f t="shared" si="73"/>
        <v>42235.833784722221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 s="13">
        <f t="shared" si="71"/>
        <v>69.23</v>
      </c>
      <c r="Q957" s="10" t="s">
        <v>8316</v>
      </c>
      <c r="R957" t="s">
        <v>8318</v>
      </c>
      <c r="S957" s="15">
        <f t="shared" si="72"/>
        <v>42586.295138888891</v>
      </c>
      <c r="T957" s="15">
        <f t="shared" si="73"/>
        <v>42625.295138888891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 s="13">
        <f t="shared" si="71"/>
        <v>376.5</v>
      </c>
      <c r="Q958" s="10" t="s">
        <v>8316</v>
      </c>
      <c r="R958" t="s">
        <v>8318</v>
      </c>
      <c r="S958" s="15">
        <f t="shared" si="72"/>
        <v>42060.913877314815</v>
      </c>
      <c r="T958" s="15">
        <f t="shared" si="73"/>
        <v>42119.872210648144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 s="13">
        <f t="shared" si="71"/>
        <v>912.57</v>
      </c>
      <c r="Q959" s="10" t="s">
        <v>8316</v>
      </c>
      <c r="R959" t="s">
        <v>8318</v>
      </c>
      <c r="S959" s="15">
        <f t="shared" si="72"/>
        <v>42660.552465277782</v>
      </c>
      <c r="T959" s="15">
        <f t="shared" si="73"/>
        <v>42690.594131944439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 s="13">
        <f t="shared" si="71"/>
        <v>375.71</v>
      </c>
      <c r="Q960" s="10" t="s">
        <v>8316</v>
      </c>
      <c r="R960" t="s">
        <v>8318</v>
      </c>
      <c r="S960" s="15">
        <f t="shared" si="72"/>
        <v>42082.802812499998</v>
      </c>
      <c r="T960" s="15">
        <f t="shared" si="73"/>
        <v>42103.207638888889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 s="13">
        <f t="shared" si="71"/>
        <v>37.32</v>
      </c>
      <c r="Q961" s="10" t="s">
        <v>8316</v>
      </c>
      <c r="R961" t="s">
        <v>8318</v>
      </c>
      <c r="S961" s="15">
        <f t="shared" si="72"/>
        <v>41993.174363425926</v>
      </c>
      <c r="T961" s="15">
        <f t="shared" si="73"/>
        <v>42022.174363425926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11</v>
      </c>
      <c r="P962" s="13">
        <f t="shared" si="71"/>
        <v>33.909999999999997</v>
      </c>
      <c r="Q962" s="10" t="s">
        <v>8316</v>
      </c>
      <c r="R962" t="s">
        <v>8318</v>
      </c>
      <c r="S962" s="15">
        <f t="shared" si="72"/>
        <v>42766.626793981486</v>
      </c>
      <c r="T962" s="15">
        <f t="shared" si="73"/>
        <v>42807.585127314815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7</v>
      </c>
      <c r="P963" s="13">
        <f t="shared" ref="P963:P1026" si="76">IFERROR(ROUND(E963/L963,2),0)</f>
        <v>57.94</v>
      </c>
      <c r="Q963" s="10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(((I963/60)/60)/24)+DATE(1970,1,)</f>
        <v>42785.791666666672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 s="13">
        <f t="shared" si="76"/>
        <v>171.89</v>
      </c>
      <c r="Q964" s="10" t="s">
        <v>8316</v>
      </c>
      <c r="R964" t="s">
        <v>8318</v>
      </c>
      <c r="S964" s="15">
        <f t="shared" si="77"/>
        <v>42373.712418981479</v>
      </c>
      <c r="T964" s="15">
        <f t="shared" si="78"/>
        <v>42410.712418981479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 s="13">
        <f t="shared" si="76"/>
        <v>706.67</v>
      </c>
      <c r="Q965" s="10" t="s">
        <v>8316</v>
      </c>
      <c r="R965" t="s">
        <v>8318</v>
      </c>
      <c r="S965" s="15">
        <f t="shared" si="77"/>
        <v>42625.635636574079</v>
      </c>
      <c r="T965" s="15">
        <f t="shared" si="78"/>
        <v>42659.635636574079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 s="13">
        <f t="shared" si="76"/>
        <v>217.52</v>
      </c>
      <c r="Q966" s="10" t="s">
        <v>8316</v>
      </c>
      <c r="R966" t="s">
        <v>8318</v>
      </c>
      <c r="S966" s="15">
        <f t="shared" si="77"/>
        <v>42208.628692129627</v>
      </c>
      <c r="T966" s="15">
        <f t="shared" si="78"/>
        <v>42247.628692129627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 s="13">
        <f t="shared" si="76"/>
        <v>1050.29</v>
      </c>
      <c r="Q967" s="10" t="s">
        <v>8316</v>
      </c>
      <c r="R967" t="s">
        <v>8318</v>
      </c>
      <c r="S967" s="15">
        <f t="shared" si="77"/>
        <v>42637.016736111109</v>
      </c>
      <c r="T967" s="15">
        <f t="shared" si="78"/>
        <v>42668.165972222225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 s="13">
        <f t="shared" si="76"/>
        <v>210.03</v>
      </c>
      <c r="Q968" s="10" t="s">
        <v>8316</v>
      </c>
      <c r="R968" t="s">
        <v>8318</v>
      </c>
      <c r="S968" s="15">
        <f t="shared" si="77"/>
        <v>42619.635787037041</v>
      </c>
      <c r="T968" s="15">
        <f t="shared" si="78"/>
        <v>42648.635787037041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 s="13">
        <f t="shared" si="76"/>
        <v>77.78</v>
      </c>
      <c r="Q969" s="10" t="s">
        <v>8316</v>
      </c>
      <c r="R969" t="s">
        <v>8318</v>
      </c>
      <c r="S969" s="15">
        <f t="shared" si="77"/>
        <v>42422.254328703704</v>
      </c>
      <c r="T969" s="15">
        <f t="shared" si="78"/>
        <v>42481.21266203704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 s="13">
        <f t="shared" si="76"/>
        <v>1575</v>
      </c>
      <c r="Q970" s="10" t="s">
        <v>8316</v>
      </c>
      <c r="R970" t="s">
        <v>8318</v>
      </c>
      <c r="S970" s="15">
        <f t="shared" si="77"/>
        <v>41836.847615740742</v>
      </c>
      <c r="T970" s="15">
        <f t="shared" si="78"/>
        <v>41865.847615740742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 s="13">
        <f t="shared" si="76"/>
        <v>568.91</v>
      </c>
      <c r="Q971" s="10" t="s">
        <v>8316</v>
      </c>
      <c r="R971" t="s">
        <v>8318</v>
      </c>
      <c r="S971" s="15">
        <f t="shared" si="77"/>
        <v>42742.30332175926</v>
      </c>
      <c r="T971" s="15">
        <f t="shared" si="78"/>
        <v>42774.30332175926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 s="13">
        <f t="shared" si="76"/>
        <v>446.93</v>
      </c>
      <c r="Q972" s="10" t="s">
        <v>8316</v>
      </c>
      <c r="R972" t="s">
        <v>8318</v>
      </c>
      <c r="S972" s="15">
        <f t="shared" si="77"/>
        <v>42721.220520833333</v>
      </c>
      <c r="T972" s="15">
        <f t="shared" si="78"/>
        <v>42757.207638888889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 s="13">
        <f t="shared" si="76"/>
        <v>1248</v>
      </c>
      <c r="Q973" s="10" t="s">
        <v>8316</v>
      </c>
      <c r="R973" t="s">
        <v>8318</v>
      </c>
      <c r="S973" s="15">
        <f t="shared" si="77"/>
        <v>42111.709027777775</v>
      </c>
      <c r="T973" s="15">
        <f t="shared" si="78"/>
        <v>42155.709027777775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 s="13">
        <f t="shared" si="76"/>
        <v>138.56</v>
      </c>
      <c r="Q974" s="10" t="s">
        <v>8316</v>
      </c>
      <c r="R974" t="s">
        <v>8318</v>
      </c>
      <c r="S974" s="15">
        <f t="shared" si="77"/>
        <v>41856.865717592591</v>
      </c>
      <c r="T974" s="15">
        <f t="shared" si="78"/>
        <v>41885.290972222225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 s="13">
        <f t="shared" si="76"/>
        <v>777.5</v>
      </c>
      <c r="Q975" s="10" t="s">
        <v>8316</v>
      </c>
      <c r="R975" t="s">
        <v>8318</v>
      </c>
      <c r="S975" s="15">
        <f t="shared" si="77"/>
        <v>42257.014965277776</v>
      </c>
      <c r="T975" s="15">
        <f t="shared" si="78"/>
        <v>42316.056631944448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 s="13">
        <f t="shared" si="76"/>
        <v>2071.85</v>
      </c>
      <c r="Q976" s="10" t="s">
        <v>8316</v>
      </c>
      <c r="R976" t="s">
        <v>8318</v>
      </c>
      <c r="S976" s="15">
        <f t="shared" si="77"/>
        <v>42424.749490740738</v>
      </c>
      <c r="T976" s="15">
        <f t="shared" si="78"/>
        <v>42453.707824074074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 s="13">
        <f t="shared" si="76"/>
        <v>258.95999999999998</v>
      </c>
      <c r="Q977" s="10" t="s">
        <v>8316</v>
      </c>
      <c r="R977" t="s">
        <v>8318</v>
      </c>
      <c r="S977" s="15">
        <f t="shared" si="77"/>
        <v>42489.696585648147</v>
      </c>
      <c r="T977" s="15">
        <f t="shared" si="78"/>
        <v>42548.696585648147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 s="13">
        <f t="shared" si="76"/>
        <v>345</v>
      </c>
      <c r="Q978" s="10" t="s">
        <v>8316</v>
      </c>
      <c r="R978" t="s">
        <v>8318</v>
      </c>
      <c r="S978" s="15">
        <f t="shared" si="77"/>
        <v>42185.058993055558</v>
      </c>
      <c r="T978" s="15">
        <f t="shared" si="78"/>
        <v>42229.058993055558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 s="13">
        <f t="shared" si="76"/>
        <v>517.41999999999996</v>
      </c>
      <c r="Q979" s="10" t="s">
        <v>8316</v>
      </c>
      <c r="R979" t="s">
        <v>8318</v>
      </c>
      <c r="S979" s="15">
        <f t="shared" si="77"/>
        <v>42391.942094907412</v>
      </c>
      <c r="T979" s="15">
        <f t="shared" si="78"/>
        <v>42420.942094907412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 s="13">
        <f t="shared" si="76"/>
        <v>50.46</v>
      </c>
      <c r="Q980" s="10" t="s">
        <v>8316</v>
      </c>
      <c r="R980" t="s">
        <v>8318</v>
      </c>
      <c r="S980" s="15">
        <f t="shared" si="77"/>
        <v>42395.309039351851</v>
      </c>
      <c r="T980" s="15">
        <f t="shared" si="78"/>
        <v>42424.309039351851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 s="13">
        <f t="shared" si="76"/>
        <v>64.39</v>
      </c>
      <c r="Q981" s="10" t="s">
        <v>8316</v>
      </c>
      <c r="R981" t="s">
        <v>8318</v>
      </c>
      <c r="S981" s="15">
        <f t="shared" si="77"/>
        <v>42506.416990740734</v>
      </c>
      <c r="T981" s="15">
        <f t="shared" si="78"/>
        <v>42540.790972222225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 s="13">
        <f t="shared" si="76"/>
        <v>198.55</v>
      </c>
      <c r="Q982" s="10" t="s">
        <v>8316</v>
      </c>
      <c r="R982" t="s">
        <v>8318</v>
      </c>
      <c r="S982" s="15">
        <f t="shared" si="77"/>
        <v>41928.904189814813</v>
      </c>
      <c r="T982" s="15">
        <f t="shared" si="78"/>
        <v>41972.945856481485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 s="13">
        <f t="shared" si="76"/>
        <v>1536.57</v>
      </c>
      <c r="Q983" s="10" t="s">
        <v>8316</v>
      </c>
      <c r="R983" t="s">
        <v>8318</v>
      </c>
      <c r="S983" s="15">
        <f t="shared" si="77"/>
        <v>41830.947013888886</v>
      </c>
      <c r="T983" s="15">
        <f t="shared" si="78"/>
        <v>41859.947013888886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 s="13">
        <f t="shared" si="76"/>
        <v>2047.33</v>
      </c>
      <c r="Q984" s="10" t="s">
        <v>8316</v>
      </c>
      <c r="R984" t="s">
        <v>8318</v>
      </c>
      <c r="S984" s="15">
        <f t="shared" si="77"/>
        <v>42615.753310185188</v>
      </c>
      <c r="T984" s="15">
        <f t="shared" si="78"/>
        <v>42644.753310185188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 s="13">
        <f t="shared" si="76"/>
        <v>34.25</v>
      </c>
      <c r="Q985" s="10" t="s">
        <v>8316</v>
      </c>
      <c r="R985" t="s">
        <v>8318</v>
      </c>
      <c r="S985" s="15">
        <f t="shared" si="77"/>
        <v>42574.667650462965</v>
      </c>
      <c r="T985" s="15">
        <f t="shared" si="78"/>
        <v>42604.870833333334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 s="13">
        <f t="shared" si="76"/>
        <v>2040</v>
      </c>
      <c r="Q986" s="10" t="s">
        <v>8316</v>
      </c>
      <c r="R986" t="s">
        <v>8318</v>
      </c>
      <c r="S986" s="15">
        <f t="shared" si="77"/>
        <v>42061.11583333333</v>
      </c>
      <c r="T986" s="15">
        <f t="shared" si="78"/>
        <v>42090.074166666673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 s="13">
        <f t="shared" si="76"/>
        <v>266</v>
      </c>
      <c r="Q987" s="10" t="s">
        <v>8316</v>
      </c>
      <c r="R987" t="s">
        <v>8318</v>
      </c>
      <c r="S987" s="15">
        <f t="shared" si="77"/>
        <v>42339.967708333337</v>
      </c>
      <c r="T987" s="15">
        <f t="shared" si="78"/>
        <v>42368.958333333328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 s="13">
        <f t="shared" si="76"/>
        <v>265.7</v>
      </c>
      <c r="Q988" s="10" t="s">
        <v>8316</v>
      </c>
      <c r="R988" t="s">
        <v>8318</v>
      </c>
      <c r="S988" s="15">
        <f t="shared" si="77"/>
        <v>42324.767361111109</v>
      </c>
      <c r="T988" s="15">
        <f t="shared" si="78"/>
        <v>42378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 s="13">
        <f t="shared" si="76"/>
        <v>148.97999999999999</v>
      </c>
      <c r="Q989" s="10" t="s">
        <v>8316</v>
      </c>
      <c r="R989" t="s">
        <v>8318</v>
      </c>
      <c r="S989" s="15">
        <f t="shared" si="77"/>
        <v>41773.294560185182</v>
      </c>
      <c r="T989" s="15">
        <f t="shared" si="78"/>
        <v>41812.294560185182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 s="13">
        <f t="shared" si="76"/>
        <v>0</v>
      </c>
      <c r="Q990" s="10" t="s">
        <v>8316</v>
      </c>
      <c r="R990" t="s">
        <v>8318</v>
      </c>
      <c r="S990" s="15">
        <f t="shared" si="77"/>
        <v>42614.356770833328</v>
      </c>
      <c r="T990" s="15">
        <f t="shared" si="78"/>
        <v>42643.356770833328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 s="13">
        <f t="shared" si="76"/>
        <v>190.63</v>
      </c>
      <c r="Q991" s="10" t="s">
        <v>8316</v>
      </c>
      <c r="R991" t="s">
        <v>8318</v>
      </c>
      <c r="S991" s="15">
        <f t="shared" si="77"/>
        <v>42611.933969907404</v>
      </c>
      <c r="T991" s="15">
        <f t="shared" si="78"/>
        <v>42640.933969907404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 s="13">
        <f t="shared" si="76"/>
        <v>3043.13</v>
      </c>
      <c r="Q992" s="10" t="s">
        <v>8316</v>
      </c>
      <c r="R992" t="s">
        <v>8318</v>
      </c>
      <c r="S992" s="15">
        <f t="shared" si="77"/>
        <v>41855.784305555557</v>
      </c>
      <c r="T992" s="15">
        <f t="shared" si="78"/>
        <v>41884.784305555557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 s="13">
        <f t="shared" si="76"/>
        <v>868.57</v>
      </c>
      <c r="Q993" s="10" t="s">
        <v>8316</v>
      </c>
      <c r="R993" t="s">
        <v>8318</v>
      </c>
      <c r="S993" s="15">
        <f t="shared" si="77"/>
        <v>42538.75680555556</v>
      </c>
      <c r="T993" s="15">
        <f t="shared" si="78"/>
        <v>42562.785416666666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 s="13">
        <f t="shared" si="76"/>
        <v>1520</v>
      </c>
      <c r="Q994" s="10" t="s">
        <v>8316</v>
      </c>
      <c r="R994" t="s">
        <v>8318</v>
      </c>
      <c r="S994" s="15">
        <f t="shared" si="77"/>
        <v>42437.924988425926</v>
      </c>
      <c r="T994" s="15">
        <f t="shared" si="78"/>
        <v>42496.883321759262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 s="13">
        <f t="shared" si="76"/>
        <v>31.01</v>
      </c>
      <c r="Q995" s="10" t="s">
        <v>8316</v>
      </c>
      <c r="R995" t="s">
        <v>8318</v>
      </c>
      <c r="S995" s="15">
        <f t="shared" si="77"/>
        <v>42652.964907407411</v>
      </c>
      <c r="T995" s="15">
        <f t="shared" si="78"/>
        <v>42685.208333333328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 s="13">
        <f t="shared" si="76"/>
        <v>551.91</v>
      </c>
      <c r="Q996" s="10" t="s">
        <v>8316</v>
      </c>
      <c r="R996" t="s">
        <v>8318</v>
      </c>
      <c r="S996" s="15">
        <f t="shared" si="77"/>
        <v>41921.263078703705</v>
      </c>
      <c r="T996" s="15">
        <f t="shared" si="78"/>
        <v>41972.957638888889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 s="13">
        <f t="shared" si="76"/>
        <v>673.44</v>
      </c>
      <c r="Q997" s="10" t="s">
        <v>8316</v>
      </c>
      <c r="R997" t="s">
        <v>8318</v>
      </c>
      <c r="S997" s="15">
        <f t="shared" si="77"/>
        <v>41947.940740740742</v>
      </c>
      <c r="T997" s="15">
        <f t="shared" si="78"/>
        <v>41971.666666666672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 s="13">
        <f t="shared" si="76"/>
        <v>1212</v>
      </c>
      <c r="Q998" s="10" t="s">
        <v>8316</v>
      </c>
      <c r="R998" t="s">
        <v>8318</v>
      </c>
      <c r="S998" s="15">
        <f t="shared" si="77"/>
        <v>41817.866435185184</v>
      </c>
      <c r="T998" s="15">
        <f t="shared" si="78"/>
        <v>41846.643750000003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 s="13">
        <f t="shared" si="76"/>
        <v>757</v>
      </c>
      <c r="Q999" s="10" t="s">
        <v>8316</v>
      </c>
      <c r="R999" t="s">
        <v>8318</v>
      </c>
      <c r="S999" s="15">
        <f t="shared" si="77"/>
        <v>41941.10297453704</v>
      </c>
      <c r="T999" s="15">
        <f t="shared" si="78"/>
        <v>41970.144641203704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 s="13">
        <f t="shared" si="76"/>
        <v>26.43</v>
      </c>
      <c r="Q1000" s="10" t="s">
        <v>8316</v>
      </c>
      <c r="R1000" t="s">
        <v>8318</v>
      </c>
      <c r="S1000" s="15">
        <f t="shared" si="77"/>
        <v>42282.168993055559</v>
      </c>
      <c r="T1000" s="15">
        <f t="shared" si="78"/>
        <v>42326.210659722223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 s="13">
        <f t="shared" si="76"/>
        <v>151.05000000000001</v>
      </c>
      <c r="Q1001" s="10" t="s">
        <v>8316</v>
      </c>
      <c r="R1001" t="s">
        <v>8318</v>
      </c>
      <c r="S1001" s="15">
        <f t="shared" si="77"/>
        <v>41926.29965277778</v>
      </c>
      <c r="T1001" s="15">
        <f t="shared" si="78"/>
        <v>41955.334722222222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 s="13">
        <f t="shared" si="76"/>
        <v>1006.93</v>
      </c>
      <c r="Q1002" s="10" t="s">
        <v>8316</v>
      </c>
      <c r="R1002" t="s">
        <v>8318</v>
      </c>
      <c r="S1002" s="15">
        <f t="shared" si="77"/>
        <v>42749.059722222228</v>
      </c>
      <c r="T1002" s="15">
        <f t="shared" si="78"/>
        <v>42808.018055555556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 s="13">
        <f t="shared" si="76"/>
        <v>1510.39</v>
      </c>
      <c r="Q1003" s="10" t="s">
        <v>8316</v>
      </c>
      <c r="R1003" t="s">
        <v>8318</v>
      </c>
      <c r="S1003" s="15">
        <f t="shared" si="77"/>
        <v>42720.720057870371</v>
      </c>
      <c r="T1003" s="15">
        <f t="shared" si="78"/>
        <v>42764.720057870371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 s="13">
        <f t="shared" si="76"/>
        <v>274.5</v>
      </c>
      <c r="Q1004" s="10" t="s">
        <v>8316</v>
      </c>
      <c r="R1004" t="s">
        <v>8318</v>
      </c>
      <c r="S1004" s="15">
        <f t="shared" si="77"/>
        <v>42325.684189814812</v>
      </c>
      <c r="T1004" s="15">
        <f t="shared" si="78"/>
        <v>42354.249305555553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 s="13">
        <f t="shared" si="76"/>
        <v>402</v>
      </c>
      <c r="Q1005" s="10" t="s">
        <v>8316</v>
      </c>
      <c r="R1005" t="s">
        <v>8318</v>
      </c>
      <c r="S1005" s="15">
        <f t="shared" si="77"/>
        <v>42780.709039351852</v>
      </c>
      <c r="T1005" s="15">
        <f t="shared" si="78"/>
        <v>42809.667372685188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 s="13">
        <f t="shared" si="76"/>
        <v>63.46</v>
      </c>
      <c r="Q1006" s="10" t="s">
        <v>8316</v>
      </c>
      <c r="R1006" t="s">
        <v>8318</v>
      </c>
      <c r="S1006" s="15">
        <f t="shared" si="77"/>
        <v>42388.708645833336</v>
      </c>
      <c r="T1006" s="15">
        <f t="shared" si="78"/>
        <v>42417.708645833336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 s="13">
        <f t="shared" si="76"/>
        <v>37.43</v>
      </c>
      <c r="Q1007" s="10" t="s">
        <v>8316</v>
      </c>
      <c r="R1007" t="s">
        <v>8318</v>
      </c>
      <c r="S1007" s="15">
        <f t="shared" si="77"/>
        <v>42276.624803240738</v>
      </c>
      <c r="T1007" s="15">
        <f t="shared" si="78"/>
        <v>42306.624803240738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 s="13">
        <f t="shared" si="76"/>
        <v>753.13</v>
      </c>
      <c r="Q1008" s="10" t="s">
        <v>8316</v>
      </c>
      <c r="R1008" t="s">
        <v>8318</v>
      </c>
      <c r="S1008" s="15">
        <f t="shared" si="77"/>
        <v>41977.040185185186</v>
      </c>
      <c r="T1008" s="15">
        <f t="shared" si="78"/>
        <v>41984.299305555556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 s="13">
        <f t="shared" si="76"/>
        <v>79.28</v>
      </c>
      <c r="Q1009" s="10" t="s">
        <v>8316</v>
      </c>
      <c r="R1009" t="s">
        <v>8318</v>
      </c>
      <c r="S1009" s="15">
        <f t="shared" si="77"/>
        <v>42676.583599537036</v>
      </c>
      <c r="T1009" s="15">
        <f t="shared" si="78"/>
        <v>42717.6252662037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 s="13">
        <f t="shared" si="76"/>
        <v>6020</v>
      </c>
      <c r="Q1010" s="10" t="s">
        <v>8316</v>
      </c>
      <c r="R1010" t="s">
        <v>8318</v>
      </c>
      <c r="S1010" s="15">
        <f t="shared" si="77"/>
        <v>42702.809201388889</v>
      </c>
      <c r="T1010" s="15">
        <f t="shared" si="78"/>
        <v>42731.809201388889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 s="13">
        <f t="shared" si="76"/>
        <v>59.59</v>
      </c>
      <c r="Q1011" s="10" t="s">
        <v>8316</v>
      </c>
      <c r="R1011" t="s">
        <v>8318</v>
      </c>
      <c r="S1011" s="15">
        <f t="shared" si="77"/>
        <v>42510.604699074072</v>
      </c>
      <c r="T1011" s="15">
        <f t="shared" si="78"/>
        <v>42539.604699074072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 s="13">
        <f t="shared" si="76"/>
        <v>1504.75</v>
      </c>
      <c r="Q1012" s="10" t="s">
        <v>8316</v>
      </c>
      <c r="R1012" t="s">
        <v>8318</v>
      </c>
      <c r="S1012" s="15">
        <f t="shared" si="77"/>
        <v>42561.829421296294</v>
      </c>
      <c r="T1012" s="15">
        <f t="shared" si="78"/>
        <v>42617.124305555553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 s="13">
        <f t="shared" si="76"/>
        <v>6007</v>
      </c>
      <c r="Q1013" s="10" t="s">
        <v>8316</v>
      </c>
      <c r="R1013" t="s">
        <v>8318</v>
      </c>
      <c r="S1013" s="15">
        <f t="shared" si="77"/>
        <v>41946.898090277777</v>
      </c>
      <c r="T1013" s="15">
        <f t="shared" si="78"/>
        <v>41990.898090277777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 s="13">
        <f t="shared" si="76"/>
        <v>7.74</v>
      </c>
      <c r="Q1014" s="10" t="s">
        <v>8316</v>
      </c>
      <c r="R1014" t="s">
        <v>8318</v>
      </c>
      <c r="S1014" s="15">
        <f t="shared" si="77"/>
        <v>42714.440416666665</v>
      </c>
      <c r="T1014" s="15">
        <f t="shared" si="78"/>
        <v>42758.440416666665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 s="13">
        <f t="shared" si="76"/>
        <v>66.67</v>
      </c>
      <c r="Q1015" s="10" t="s">
        <v>8316</v>
      </c>
      <c r="R1015" t="s">
        <v>8318</v>
      </c>
      <c r="S1015" s="15">
        <f t="shared" si="77"/>
        <v>42339.833981481483</v>
      </c>
      <c r="T1015" s="15">
        <f t="shared" si="78"/>
        <v>42366.833333333328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 s="13">
        <f t="shared" si="76"/>
        <v>375</v>
      </c>
      <c r="Q1016" s="10" t="s">
        <v>8316</v>
      </c>
      <c r="R1016" t="s">
        <v>8318</v>
      </c>
      <c r="S1016" s="15">
        <f t="shared" si="77"/>
        <v>41955.002488425926</v>
      </c>
      <c r="T1016" s="15">
        <f t="shared" si="78"/>
        <v>42004.002488425926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 s="13">
        <f t="shared" si="76"/>
        <v>1000</v>
      </c>
      <c r="Q1017" s="10" t="s">
        <v>8316</v>
      </c>
      <c r="R1017" t="s">
        <v>8318</v>
      </c>
      <c r="S1017" s="15">
        <f t="shared" si="77"/>
        <v>42303.878414351857</v>
      </c>
      <c r="T1017" s="15">
        <f t="shared" si="78"/>
        <v>42332.920081018514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 s="13">
        <f t="shared" si="76"/>
        <v>157.88999999999999</v>
      </c>
      <c r="Q1018" s="10" t="s">
        <v>8316</v>
      </c>
      <c r="R1018" t="s">
        <v>8318</v>
      </c>
      <c r="S1018" s="15">
        <f t="shared" si="77"/>
        <v>42422.107129629629</v>
      </c>
      <c r="T1018" s="15">
        <f t="shared" si="78"/>
        <v>42466.065462962957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 s="13">
        <f t="shared" si="76"/>
        <v>16.899999999999999</v>
      </c>
      <c r="Q1019" s="10" t="s">
        <v>8316</v>
      </c>
      <c r="R1019" t="s">
        <v>8318</v>
      </c>
      <c r="S1019" s="15">
        <f t="shared" si="77"/>
        <v>42289.675173611111</v>
      </c>
      <c r="T1019" s="15">
        <f t="shared" si="78"/>
        <v>42328.716840277775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 s="13">
        <f t="shared" si="76"/>
        <v>857.14</v>
      </c>
      <c r="Q1020" s="10" t="s">
        <v>8316</v>
      </c>
      <c r="R1020" t="s">
        <v>8318</v>
      </c>
      <c r="S1020" s="15">
        <f t="shared" si="77"/>
        <v>42535.492280092592</v>
      </c>
      <c r="T1020" s="15">
        <f t="shared" si="78"/>
        <v>42564.492280092592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 s="13">
        <f t="shared" si="76"/>
        <v>14.96</v>
      </c>
      <c r="Q1021" s="10" t="s">
        <v>8316</v>
      </c>
      <c r="R1021" t="s">
        <v>8318</v>
      </c>
      <c r="S1021" s="15">
        <f t="shared" si="77"/>
        <v>42009.973946759259</v>
      </c>
      <c r="T1021" s="15">
        <f t="shared" si="78"/>
        <v>42038.973946759259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 s="13">
        <f t="shared" si="76"/>
        <v>198</v>
      </c>
      <c r="Q1022" s="10" t="s">
        <v>8322</v>
      </c>
      <c r="R1022" t="s">
        <v>8327</v>
      </c>
      <c r="S1022" s="15">
        <f t="shared" si="77"/>
        <v>42127.069548611107</v>
      </c>
      <c r="T1022" s="15">
        <f t="shared" si="78"/>
        <v>42156.032638888893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 s="13">
        <f t="shared" si="76"/>
        <v>12.39</v>
      </c>
      <c r="Q1023" s="10" t="s">
        <v>8322</v>
      </c>
      <c r="R1023" t="s">
        <v>8327</v>
      </c>
      <c r="S1023" s="15">
        <f t="shared" si="77"/>
        <v>42271.251979166671</v>
      </c>
      <c r="T1023" s="15">
        <f t="shared" si="78"/>
        <v>42293.166666666672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 s="13">
        <f t="shared" si="76"/>
        <v>79.86</v>
      </c>
      <c r="Q1024" s="10" t="s">
        <v>8322</v>
      </c>
      <c r="R1024" t="s">
        <v>8327</v>
      </c>
      <c r="S1024" s="15">
        <f t="shared" si="77"/>
        <v>42111.646724537044</v>
      </c>
      <c r="T1024" s="15">
        <f t="shared" si="78"/>
        <v>42140.646724537044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 s="13">
        <f t="shared" si="76"/>
        <v>45.09</v>
      </c>
      <c r="Q1025" s="10" t="s">
        <v>8322</v>
      </c>
      <c r="R1025" t="s">
        <v>8327</v>
      </c>
      <c r="S1025" s="15">
        <f t="shared" si="77"/>
        <v>42145.919687500005</v>
      </c>
      <c r="T1025" s="15">
        <f t="shared" si="78"/>
        <v>42174.919687500005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30</v>
      </c>
      <c r="P1026" s="13">
        <f t="shared" si="76"/>
        <v>96.79</v>
      </c>
      <c r="Q1026" s="10" t="s">
        <v>8322</v>
      </c>
      <c r="R1026" t="s">
        <v>8327</v>
      </c>
      <c r="S1026" s="15">
        <f t="shared" si="77"/>
        <v>42370.580590277779</v>
      </c>
      <c r="T1026" s="15">
        <f t="shared" si="78"/>
        <v>42399.580590277779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8</v>
      </c>
      <c r="P1027" s="13">
        <f t="shared" ref="P1027:P1090" si="81">IFERROR(ROUND(E1027/L1027,2),0)</f>
        <v>5.51</v>
      </c>
      <c r="Q1027" s="10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(((I1027/60)/60)/24)+DATE(1970,1,)</f>
        <v>42078.792094907403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 s="13">
        <f t="shared" si="81"/>
        <v>48.16</v>
      </c>
      <c r="Q1028" s="10" t="s">
        <v>8322</v>
      </c>
      <c r="R1028" t="s">
        <v>8327</v>
      </c>
      <c r="S1028" s="15">
        <f t="shared" si="82"/>
        <v>42426.407592592594</v>
      </c>
      <c r="T1028" s="15">
        <f t="shared" si="83"/>
        <v>42459.365925925929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 s="13">
        <f t="shared" si="81"/>
        <v>52.93</v>
      </c>
      <c r="Q1029" s="10" t="s">
        <v>8322</v>
      </c>
      <c r="R1029" t="s">
        <v>8327</v>
      </c>
      <c r="S1029" s="15">
        <f t="shared" si="82"/>
        <v>41905.034108796295</v>
      </c>
      <c r="T1029" s="15">
        <f t="shared" si="83"/>
        <v>41934.034108796295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 s="13">
        <f t="shared" si="81"/>
        <v>22.98</v>
      </c>
      <c r="Q1030" s="10" t="s">
        <v>8322</v>
      </c>
      <c r="R1030" t="s">
        <v>8327</v>
      </c>
      <c r="S1030" s="15">
        <f t="shared" si="82"/>
        <v>42755.627372685187</v>
      </c>
      <c r="T1030" s="15">
        <f t="shared" si="83"/>
        <v>42799.833333333328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 s="13">
        <f t="shared" si="81"/>
        <v>41.52</v>
      </c>
      <c r="Q1031" s="10" t="s">
        <v>8322</v>
      </c>
      <c r="R1031" t="s">
        <v>8327</v>
      </c>
      <c r="S1031" s="15">
        <f t="shared" si="82"/>
        <v>42044.711886574078</v>
      </c>
      <c r="T1031" s="15">
        <f t="shared" si="83"/>
        <v>42097.915972222225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 s="13">
        <f t="shared" si="81"/>
        <v>36.76</v>
      </c>
      <c r="Q1032" s="10" t="s">
        <v>8322</v>
      </c>
      <c r="R1032" t="s">
        <v>8327</v>
      </c>
      <c r="S1032" s="15">
        <f t="shared" si="82"/>
        <v>42611.483206018514</v>
      </c>
      <c r="T1032" s="15">
        <f t="shared" si="83"/>
        <v>42624.483206018514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 s="13">
        <f t="shared" si="81"/>
        <v>58.91</v>
      </c>
      <c r="Q1033" s="10" t="s">
        <v>8322</v>
      </c>
      <c r="R1033" t="s">
        <v>8327</v>
      </c>
      <c r="S1033" s="15">
        <f t="shared" si="82"/>
        <v>42324.764004629629</v>
      </c>
      <c r="T1033" s="15">
        <f t="shared" si="83"/>
        <v>42353.764004629629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3">
        <f t="shared" si="81"/>
        <v>60.74</v>
      </c>
      <c r="Q1034" s="10" t="s">
        <v>8322</v>
      </c>
      <c r="R1034" t="s">
        <v>8327</v>
      </c>
      <c r="S1034" s="15">
        <f t="shared" si="82"/>
        <v>42514.666956018518</v>
      </c>
      <c r="T1034" s="15">
        <f t="shared" si="83"/>
        <v>42543.666956018518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 s="13">
        <f t="shared" si="81"/>
        <v>215.7</v>
      </c>
      <c r="Q1035" s="10" t="s">
        <v>8322</v>
      </c>
      <c r="R1035" t="s">
        <v>8327</v>
      </c>
      <c r="S1035" s="15">
        <f t="shared" si="82"/>
        <v>42688.732407407413</v>
      </c>
      <c r="T1035" s="15">
        <f t="shared" si="83"/>
        <v>42715.732407407413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 s="13">
        <f t="shared" si="81"/>
        <v>35.020000000000003</v>
      </c>
      <c r="Q1036" s="10" t="s">
        <v>8322</v>
      </c>
      <c r="R1036" t="s">
        <v>8327</v>
      </c>
      <c r="S1036" s="15">
        <f t="shared" si="82"/>
        <v>42555.166712962964</v>
      </c>
      <c r="T1036" s="15">
        <f t="shared" si="83"/>
        <v>42586.165972222225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 s="13">
        <f t="shared" si="81"/>
        <v>76.319999999999993</v>
      </c>
      <c r="Q1037" s="10" t="s">
        <v>8322</v>
      </c>
      <c r="R1037" t="s">
        <v>8327</v>
      </c>
      <c r="S1037" s="15">
        <f t="shared" si="82"/>
        <v>42016.641435185185</v>
      </c>
      <c r="T1037" s="15">
        <f t="shared" si="83"/>
        <v>42045.641435185185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 s="13">
        <f t="shared" si="81"/>
        <v>27.35</v>
      </c>
      <c r="Q1038" s="10" t="s">
        <v>8322</v>
      </c>
      <c r="R1038" t="s">
        <v>8327</v>
      </c>
      <c r="S1038" s="15">
        <f t="shared" si="82"/>
        <v>41249.448958333334</v>
      </c>
      <c r="T1038" s="15">
        <f t="shared" si="83"/>
        <v>41280.333333333336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 s="13">
        <f t="shared" si="81"/>
        <v>274.14</v>
      </c>
      <c r="Q1039" s="10" t="s">
        <v>8322</v>
      </c>
      <c r="R1039" t="s">
        <v>8327</v>
      </c>
      <c r="S1039" s="15">
        <f t="shared" si="82"/>
        <v>42119.822476851856</v>
      </c>
      <c r="T1039" s="15">
        <f t="shared" si="83"/>
        <v>42141.208333333328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 s="13">
        <f t="shared" si="81"/>
        <v>94.08</v>
      </c>
      <c r="Q1040" s="10" t="s">
        <v>8322</v>
      </c>
      <c r="R1040" t="s">
        <v>8327</v>
      </c>
      <c r="S1040" s="15">
        <f t="shared" si="82"/>
        <v>42418.231747685189</v>
      </c>
      <c r="T1040" s="15">
        <f t="shared" si="83"/>
        <v>42447.190081018518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 s="13">
        <f t="shared" si="81"/>
        <v>190.43</v>
      </c>
      <c r="Q1041" s="10" t="s">
        <v>8322</v>
      </c>
      <c r="R1041" t="s">
        <v>8327</v>
      </c>
      <c r="S1041" s="15">
        <f t="shared" si="82"/>
        <v>42692.109328703707</v>
      </c>
      <c r="T1041" s="15">
        <f t="shared" si="83"/>
        <v>42716.332638888889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 s="13">
        <f t="shared" si="81"/>
        <v>5700</v>
      </c>
      <c r="Q1042" s="10" t="s">
        <v>8328</v>
      </c>
      <c r="R1042" t="s">
        <v>8329</v>
      </c>
      <c r="S1042" s="15">
        <f t="shared" si="82"/>
        <v>42579.708437499998</v>
      </c>
      <c r="T1042" s="15">
        <f t="shared" si="83"/>
        <v>42608.708437499998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 s="13">
        <f t="shared" si="81"/>
        <v>0</v>
      </c>
      <c r="Q1043" s="10" t="s">
        <v>8328</v>
      </c>
      <c r="R1043" t="s">
        <v>8329</v>
      </c>
      <c r="S1043" s="15">
        <f t="shared" si="82"/>
        <v>41831.060092592597</v>
      </c>
      <c r="T1043" s="15">
        <f t="shared" si="83"/>
        <v>41850.060092592597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 s="13">
        <f t="shared" si="81"/>
        <v>5680</v>
      </c>
      <c r="Q1044" s="10" t="s">
        <v>8328</v>
      </c>
      <c r="R1044" t="s">
        <v>8329</v>
      </c>
      <c r="S1044" s="15">
        <f t="shared" si="82"/>
        <v>41851.696157407408</v>
      </c>
      <c r="T1044" s="15">
        <f t="shared" si="83"/>
        <v>41893.416666666664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 s="13">
        <f t="shared" si="81"/>
        <v>19.43</v>
      </c>
      <c r="Q1045" s="10" t="s">
        <v>8328</v>
      </c>
      <c r="R1045" t="s">
        <v>8329</v>
      </c>
      <c r="S1045" s="15">
        <f t="shared" si="82"/>
        <v>42114.252951388888</v>
      </c>
      <c r="T1045" s="15">
        <f t="shared" si="83"/>
        <v>42143.252951388888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 s="13">
        <f t="shared" si="81"/>
        <v>2835.56</v>
      </c>
      <c r="Q1046" s="10" t="s">
        <v>8328</v>
      </c>
      <c r="R1046" t="s">
        <v>8329</v>
      </c>
      <c r="S1046" s="15">
        <f t="shared" si="82"/>
        <v>42011.925937499997</v>
      </c>
      <c r="T1046" s="15">
        <f t="shared" si="83"/>
        <v>42067.852083333331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 s="13">
        <f t="shared" si="81"/>
        <v>708.25</v>
      </c>
      <c r="Q1047" s="10" t="s">
        <v>8328</v>
      </c>
      <c r="R1047" t="s">
        <v>8329</v>
      </c>
      <c r="S1047" s="15">
        <f t="shared" si="82"/>
        <v>41844.874421296299</v>
      </c>
      <c r="T1047" s="15">
        <f t="shared" si="83"/>
        <v>41873.874421296299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 s="13">
        <f t="shared" si="81"/>
        <v>0</v>
      </c>
      <c r="Q1048" s="10" t="s">
        <v>8328</v>
      </c>
      <c r="R1048" t="s">
        <v>8329</v>
      </c>
      <c r="S1048" s="15">
        <f t="shared" si="82"/>
        <v>42319.851388888885</v>
      </c>
      <c r="T1048" s="15">
        <f t="shared" si="83"/>
        <v>42363.851388888885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 s="13">
        <f t="shared" si="81"/>
        <v>5660</v>
      </c>
      <c r="Q1049" s="10" t="s">
        <v>8328</v>
      </c>
      <c r="R1049" t="s">
        <v>8329</v>
      </c>
      <c r="S1049" s="15">
        <f t="shared" si="82"/>
        <v>41918.818460648145</v>
      </c>
      <c r="T1049" s="15">
        <f t="shared" si="83"/>
        <v>41947.860127314816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 s="13">
        <f t="shared" si="81"/>
        <v>1413.9</v>
      </c>
      <c r="Q1050" s="10" t="s">
        <v>8328</v>
      </c>
      <c r="R1050" t="s">
        <v>8329</v>
      </c>
      <c r="S1050" s="15">
        <f t="shared" si="82"/>
        <v>42598.053113425922</v>
      </c>
      <c r="T1050" s="15">
        <f t="shared" si="83"/>
        <v>42637.053113425922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 s="13">
        <f t="shared" si="81"/>
        <v>0</v>
      </c>
      <c r="Q1051" s="10" t="s">
        <v>8328</v>
      </c>
      <c r="R1051" t="s">
        <v>8329</v>
      </c>
      <c r="S1051" s="15">
        <f t="shared" si="82"/>
        <v>42382.431076388893</v>
      </c>
      <c r="T1051" s="15">
        <f t="shared" si="83"/>
        <v>42411.431076388893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 s="13">
        <f t="shared" si="81"/>
        <v>0</v>
      </c>
      <c r="Q1052" s="10" t="s">
        <v>8328</v>
      </c>
      <c r="R1052" t="s">
        <v>8329</v>
      </c>
      <c r="S1052" s="15">
        <f t="shared" si="82"/>
        <v>42231.7971875</v>
      </c>
      <c r="T1052" s="15">
        <f t="shared" si="83"/>
        <v>42260.7971875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 s="13">
        <f t="shared" si="81"/>
        <v>0</v>
      </c>
      <c r="Q1053" s="10" t="s">
        <v>8328</v>
      </c>
      <c r="R1053" t="s">
        <v>8329</v>
      </c>
      <c r="S1053" s="15">
        <f t="shared" si="82"/>
        <v>41850.014178240745</v>
      </c>
      <c r="T1053" s="15">
        <f t="shared" si="83"/>
        <v>41877.014178240745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 s="13">
        <f t="shared" si="81"/>
        <v>0</v>
      </c>
      <c r="Q1054" s="10" t="s">
        <v>8328</v>
      </c>
      <c r="R1054" t="s">
        <v>8329</v>
      </c>
      <c r="S1054" s="15">
        <f t="shared" si="82"/>
        <v>42483.797395833331</v>
      </c>
      <c r="T1054" s="15">
        <f t="shared" si="83"/>
        <v>42526.839583333334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 s="13">
        <f t="shared" si="81"/>
        <v>5623</v>
      </c>
      <c r="Q1055" s="10" t="s">
        <v>8328</v>
      </c>
      <c r="R1055" t="s">
        <v>8329</v>
      </c>
      <c r="S1055" s="15">
        <f t="shared" si="82"/>
        <v>42775.172824074078</v>
      </c>
      <c r="T1055" s="15">
        <f t="shared" si="83"/>
        <v>42799.172824074078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 s="13">
        <f t="shared" si="81"/>
        <v>0</v>
      </c>
      <c r="Q1056" s="10" t="s">
        <v>8328</v>
      </c>
      <c r="R1056" t="s">
        <v>8329</v>
      </c>
      <c r="S1056" s="15">
        <f t="shared" si="82"/>
        <v>41831.851840277777</v>
      </c>
      <c r="T1056" s="15">
        <f t="shared" si="83"/>
        <v>41860.916666666664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 s="13">
        <f t="shared" si="81"/>
        <v>0</v>
      </c>
      <c r="Q1057" s="10" t="s">
        <v>8328</v>
      </c>
      <c r="R1057" t="s">
        <v>8329</v>
      </c>
      <c r="S1057" s="15">
        <f t="shared" si="82"/>
        <v>42406.992418981477</v>
      </c>
      <c r="T1057" s="15">
        <f t="shared" si="83"/>
        <v>42435.992418981477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 s="13">
        <f t="shared" si="81"/>
        <v>0</v>
      </c>
      <c r="Q1058" s="10" t="s">
        <v>8328</v>
      </c>
      <c r="R1058" t="s">
        <v>8329</v>
      </c>
      <c r="S1058" s="15">
        <f t="shared" si="82"/>
        <v>42058.719641203701</v>
      </c>
      <c r="T1058" s="15">
        <f t="shared" si="83"/>
        <v>42117.677974537044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 s="13">
        <f t="shared" si="81"/>
        <v>0</v>
      </c>
      <c r="Q1059" s="10" t="s">
        <v>8328</v>
      </c>
      <c r="R1059" t="s">
        <v>8329</v>
      </c>
      <c r="S1059" s="15">
        <f t="shared" si="82"/>
        <v>42678.871331018512</v>
      </c>
      <c r="T1059" s="15">
        <f t="shared" si="83"/>
        <v>42707.912997685184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 s="13">
        <f t="shared" si="81"/>
        <v>0</v>
      </c>
      <c r="Q1060" s="10" t="s">
        <v>8328</v>
      </c>
      <c r="R1060" t="s">
        <v>8329</v>
      </c>
      <c r="S1060" s="15">
        <f t="shared" si="82"/>
        <v>42047.900960648149</v>
      </c>
      <c r="T1060" s="15">
        <f t="shared" si="83"/>
        <v>42088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 s="13">
        <f t="shared" si="81"/>
        <v>0</v>
      </c>
      <c r="Q1061" s="10" t="s">
        <v>8328</v>
      </c>
      <c r="R1061" t="s">
        <v>8329</v>
      </c>
      <c r="S1061" s="15">
        <f t="shared" si="82"/>
        <v>42046.79</v>
      </c>
      <c r="T1061" s="15">
        <f t="shared" si="83"/>
        <v>42075.748333333337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 s="13">
        <f t="shared" si="81"/>
        <v>5580</v>
      </c>
      <c r="Q1062" s="10" t="s">
        <v>8328</v>
      </c>
      <c r="R1062" t="s">
        <v>8329</v>
      </c>
      <c r="S1062" s="15">
        <f t="shared" si="82"/>
        <v>42079.913113425922</v>
      </c>
      <c r="T1062" s="15">
        <f t="shared" si="83"/>
        <v>42108.913113425922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 s="13">
        <f t="shared" si="81"/>
        <v>0</v>
      </c>
      <c r="Q1063" s="10" t="s">
        <v>8328</v>
      </c>
      <c r="R1063" t="s">
        <v>8329</v>
      </c>
      <c r="S1063" s="15">
        <f t="shared" si="82"/>
        <v>42432.276712962965</v>
      </c>
      <c r="T1063" s="15">
        <f t="shared" si="83"/>
        <v>42491.041666666672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 s="13">
        <f t="shared" si="81"/>
        <v>1392.5</v>
      </c>
      <c r="Q1064" s="10" t="s">
        <v>8328</v>
      </c>
      <c r="R1064" t="s">
        <v>8329</v>
      </c>
      <c r="S1064" s="15">
        <f t="shared" si="82"/>
        <v>42556.807187500002</v>
      </c>
      <c r="T1064" s="15">
        <f t="shared" si="83"/>
        <v>42562.807187500002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 s="13">
        <f t="shared" si="81"/>
        <v>0</v>
      </c>
      <c r="Q1065" s="10" t="s">
        <v>8328</v>
      </c>
      <c r="R1065" t="s">
        <v>8329</v>
      </c>
      <c r="S1065" s="15">
        <f t="shared" si="82"/>
        <v>42583.030810185184</v>
      </c>
      <c r="T1065" s="15">
        <f t="shared" si="83"/>
        <v>42612.030810185184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 s="13">
        <f t="shared" si="81"/>
        <v>45.16</v>
      </c>
      <c r="Q1066" s="10" t="s">
        <v>8330</v>
      </c>
      <c r="R1066" t="s">
        <v>8331</v>
      </c>
      <c r="S1066" s="15">
        <f t="shared" si="82"/>
        <v>41417.228043981479</v>
      </c>
      <c r="T1066" s="15">
        <f t="shared" si="83"/>
        <v>41461.228043981479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 s="13">
        <f t="shared" si="81"/>
        <v>1108</v>
      </c>
      <c r="Q1067" s="10" t="s">
        <v>8330</v>
      </c>
      <c r="R1067" t="s">
        <v>8331</v>
      </c>
      <c r="S1067" s="15">
        <f t="shared" si="82"/>
        <v>41661.381041666667</v>
      </c>
      <c r="T1067" s="15">
        <f t="shared" si="83"/>
        <v>41688.381041666667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 s="13">
        <f t="shared" si="81"/>
        <v>37.4</v>
      </c>
      <c r="Q1068" s="10" t="s">
        <v>8330</v>
      </c>
      <c r="R1068" t="s">
        <v>8331</v>
      </c>
      <c r="S1068" s="15">
        <f t="shared" si="82"/>
        <v>41445.962754629632</v>
      </c>
      <c r="T1068" s="15">
        <f t="shared" si="83"/>
        <v>41489.962754629632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 s="13">
        <f t="shared" si="81"/>
        <v>553.5</v>
      </c>
      <c r="Q1069" s="10" t="s">
        <v>8330</v>
      </c>
      <c r="R1069" t="s">
        <v>8331</v>
      </c>
      <c r="S1069" s="15">
        <f t="shared" si="82"/>
        <v>41599.855682870373</v>
      </c>
      <c r="T1069" s="15">
        <f t="shared" si="83"/>
        <v>41628.855682870373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 s="13">
        <f t="shared" si="81"/>
        <v>1381.5</v>
      </c>
      <c r="Q1070" s="10" t="s">
        <v>8330</v>
      </c>
      <c r="R1070" t="s">
        <v>8331</v>
      </c>
      <c r="S1070" s="15">
        <f t="shared" si="82"/>
        <v>42440.371111111104</v>
      </c>
      <c r="T1070" s="15">
        <f t="shared" si="83"/>
        <v>42469.329444444447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 s="13">
        <f t="shared" si="81"/>
        <v>262.67</v>
      </c>
      <c r="Q1071" s="10" t="s">
        <v>8330</v>
      </c>
      <c r="R1071" t="s">
        <v>8331</v>
      </c>
      <c r="S1071" s="15">
        <f t="shared" si="82"/>
        <v>41572.229849537034</v>
      </c>
      <c r="T1071" s="15">
        <f t="shared" si="83"/>
        <v>41603.271516203706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 s="13">
        <f t="shared" si="81"/>
        <v>2755</v>
      </c>
      <c r="Q1072" s="10" t="s">
        <v>8330</v>
      </c>
      <c r="R1072" t="s">
        <v>8331</v>
      </c>
      <c r="S1072" s="15">
        <f t="shared" si="82"/>
        <v>41163.011828703704</v>
      </c>
      <c r="T1072" s="15">
        <f t="shared" si="83"/>
        <v>41182.011828703704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 s="13">
        <f t="shared" si="81"/>
        <v>0</v>
      </c>
      <c r="Q1073" s="10" t="s">
        <v>8330</v>
      </c>
      <c r="R1073" t="s">
        <v>8331</v>
      </c>
      <c r="S1073" s="15">
        <f t="shared" si="82"/>
        <v>42295.753391203703</v>
      </c>
      <c r="T1073" s="15">
        <f t="shared" si="83"/>
        <v>42324.795057870375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 s="13">
        <f t="shared" si="81"/>
        <v>1377.25</v>
      </c>
      <c r="Q1074" s="10" t="s">
        <v>8330</v>
      </c>
      <c r="R1074" t="s">
        <v>8331</v>
      </c>
      <c r="S1074" s="15">
        <f t="shared" si="82"/>
        <v>41645.832141203704</v>
      </c>
      <c r="T1074" s="15">
        <f t="shared" si="83"/>
        <v>41674.832141203704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 s="13">
        <f t="shared" si="81"/>
        <v>5504</v>
      </c>
      <c r="Q1075" s="10" t="s">
        <v>8330</v>
      </c>
      <c r="R1075" t="s">
        <v>8331</v>
      </c>
      <c r="S1075" s="15">
        <f t="shared" si="82"/>
        <v>40802.964594907404</v>
      </c>
      <c r="T1075" s="15">
        <f t="shared" si="83"/>
        <v>40831.964594907404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 s="13">
        <f t="shared" si="81"/>
        <v>183.37</v>
      </c>
      <c r="Q1076" s="10" t="s">
        <v>8330</v>
      </c>
      <c r="R1076" t="s">
        <v>8331</v>
      </c>
      <c r="S1076" s="15">
        <f t="shared" si="82"/>
        <v>41613.172974537039</v>
      </c>
      <c r="T1076" s="15">
        <f t="shared" si="83"/>
        <v>41642.172974537039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 s="13">
        <f t="shared" si="81"/>
        <v>1833.33</v>
      </c>
      <c r="Q1077" s="10" t="s">
        <v>8330</v>
      </c>
      <c r="R1077" t="s">
        <v>8331</v>
      </c>
      <c r="S1077" s="15">
        <f t="shared" si="82"/>
        <v>41005.904120370367</v>
      </c>
      <c r="T1077" s="15">
        <f t="shared" si="83"/>
        <v>41034.904120370367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 s="13">
        <f t="shared" si="81"/>
        <v>5.64</v>
      </c>
      <c r="Q1078" s="10" t="s">
        <v>8330</v>
      </c>
      <c r="R1078" t="s">
        <v>8331</v>
      </c>
      <c r="S1078" s="15">
        <f t="shared" si="82"/>
        <v>41838.377893518518</v>
      </c>
      <c r="T1078" s="15">
        <f t="shared" si="83"/>
        <v>41892.377893518518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 s="13">
        <f t="shared" si="81"/>
        <v>32.82</v>
      </c>
      <c r="Q1079" s="10" t="s">
        <v>8330</v>
      </c>
      <c r="R1079" t="s">
        <v>8331</v>
      </c>
      <c r="S1079" s="15">
        <f t="shared" si="82"/>
        <v>42353.16679398148</v>
      </c>
      <c r="T1079" s="15">
        <f t="shared" si="83"/>
        <v>42382.16679398148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 s="13">
        <f t="shared" si="81"/>
        <v>1095.5999999999999</v>
      </c>
      <c r="Q1080" s="10" t="s">
        <v>8330</v>
      </c>
      <c r="R1080" t="s">
        <v>8331</v>
      </c>
      <c r="S1080" s="15">
        <f t="shared" si="82"/>
        <v>40701.195844907408</v>
      </c>
      <c r="T1080" s="15">
        <f t="shared" si="83"/>
        <v>40745.195844907408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 s="13">
        <f t="shared" si="81"/>
        <v>303.83</v>
      </c>
      <c r="Q1081" s="10" t="s">
        <v>8330</v>
      </c>
      <c r="R1081" t="s">
        <v>8331</v>
      </c>
      <c r="S1081" s="15">
        <f t="shared" si="82"/>
        <v>42479.566388888896</v>
      </c>
      <c r="T1081" s="15">
        <f t="shared" si="83"/>
        <v>42503.566388888896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 s="13">
        <f t="shared" si="81"/>
        <v>55.77</v>
      </c>
      <c r="Q1082" s="10" t="s">
        <v>8330</v>
      </c>
      <c r="R1082" t="s">
        <v>8331</v>
      </c>
      <c r="S1082" s="15">
        <f t="shared" si="82"/>
        <v>41740.138113425928</v>
      </c>
      <c r="T1082" s="15">
        <f t="shared" si="83"/>
        <v>41769.138113425928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 s="13">
        <f t="shared" si="81"/>
        <v>1365.5</v>
      </c>
      <c r="Q1083" s="10" t="s">
        <v>8330</v>
      </c>
      <c r="R1083" t="s">
        <v>8331</v>
      </c>
      <c r="S1083" s="15">
        <f t="shared" si="82"/>
        <v>42002.926990740743</v>
      </c>
      <c r="T1083" s="15">
        <f t="shared" si="83"/>
        <v>42031.926990740743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 s="13">
        <f t="shared" si="81"/>
        <v>1818.67</v>
      </c>
      <c r="Q1084" s="10" t="s">
        <v>8330</v>
      </c>
      <c r="R1084" t="s">
        <v>8331</v>
      </c>
      <c r="S1084" s="15">
        <f t="shared" si="82"/>
        <v>41101.906111111115</v>
      </c>
      <c r="T1084" s="15">
        <f t="shared" si="83"/>
        <v>41130.906111111115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 s="13">
        <f t="shared" si="81"/>
        <v>5452</v>
      </c>
      <c r="Q1085" s="10" t="s">
        <v>8330</v>
      </c>
      <c r="R1085" t="s">
        <v>8331</v>
      </c>
      <c r="S1085" s="15">
        <f t="shared" si="82"/>
        <v>41793.659525462965</v>
      </c>
      <c r="T1085" s="15">
        <f t="shared" si="83"/>
        <v>41852.659525462965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 s="13">
        <f t="shared" si="81"/>
        <v>0</v>
      </c>
      <c r="Q1086" s="10" t="s">
        <v>8330</v>
      </c>
      <c r="R1086" t="s">
        <v>8331</v>
      </c>
      <c r="S1086" s="15">
        <f t="shared" si="82"/>
        <v>41829.912083333329</v>
      </c>
      <c r="T1086" s="15">
        <f t="shared" si="83"/>
        <v>41858.912083333329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 s="13">
        <f t="shared" si="81"/>
        <v>604.11</v>
      </c>
      <c r="Q1087" s="10" t="s">
        <v>8330</v>
      </c>
      <c r="R1087" t="s">
        <v>8331</v>
      </c>
      <c r="S1087" s="15">
        <f t="shared" si="82"/>
        <v>42413.671006944445</v>
      </c>
      <c r="T1087" s="15">
        <f t="shared" si="83"/>
        <v>42442.629340277781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 s="13">
        <f t="shared" si="81"/>
        <v>2716.5</v>
      </c>
      <c r="Q1088" s="10" t="s">
        <v>8330</v>
      </c>
      <c r="R1088" t="s">
        <v>8331</v>
      </c>
      <c r="S1088" s="15">
        <f t="shared" si="82"/>
        <v>41845.866793981484</v>
      </c>
      <c r="T1088" s="15">
        <f t="shared" si="83"/>
        <v>41874.866793981484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 s="13">
        <f t="shared" si="81"/>
        <v>0</v>
      </c>
      <c r="Q1089" s="10" t="s">
        <v>8330</v>
      </c>
      <c r="R1089" t="s">
        <v>8331</v>
      </c>
      <c r="S1089" s="15">
        <f t="shared" si="82"/>
        <v>41775.713969907411</v>
      </c>
      <c r="T1089" s="15">
        <f t="shared" si="83"/>
        <v>41804.713969907411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12</v>
      </c>
      <c r="P1090" s="13">
        <f t="shared" si="81"/>
        <v>36.94</v>
      </c>
      <c r="Q1090" s="10" t="s">
        <v>8330</v>
      </c>
      <c r="R1090" t="s">
        <v>8331</v>
      </c>
      <c r="S1090" s="15">
        <f t="shared" si="82"/>
        <v>41723.799386574072</v>
      </c>
      <c r="T1090" s="15">
        <f t="shared" si="83"/>
        <v>41752.799386574072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36</v>
      </c>
      <c r="P1091" s="13">
        <f t="shared" ref="P1091:P1154" si="86">IFERROR(ROUND(E1091/L1091,2),0)</f>
        <v>110.65</v>
      </c>
      <c r="Q1091" s="10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(((I1091/60)/60)/24)+DATE(1970,1,)</f>
        <v>42180.189525462964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 s="13">
        <f t="shared" si="86"/>
        <v>5414</v>
      </c>
      <c r="Q1092" s="10" t="s">
        <v>8330</v>
      </c>
      <c r="R1092" t="s">
        <v>8331</v>
      </c>
      <c r="S1092" s="15">
        <f t="shared" si="87"/>
        <v>42123.185798611114</v>
      </c>
      <c r="T1092" s="15">
        <f t="shared" si="88"/>
        <v>42152.185798611114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 s="13">
        <f t="shared" si="86"/>
        <v>2705</v>
      </c>
      <c r="Q1093" s="10" t="s">
        <v>8330</v>
      </c>
      <c r="R1093" t="s">
        <v>8331</v>
      </c>
      <c r="S1093" s="15">
        <f t="shared" si="87"/>
        <v>42440.820277777777</v>
      </c>
      <c r="T1093" s="15">
        <f t="shared" si="88"/>
        <v>42469.778611111105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 s="13">
        <f t="shared" si="86"/>
        <v>772.86</v>
      </c>
      <c r="Q1094" s="10" t="s">
        <v>8330</v>
      </c>
      <c r="R1094" t="s">
        <v>8331</v>
      </c>
      <c r="S1094" s="15">
        <f t="shared" si="87"/>
        <v>41250.025902777779</v>
      </c>
      <c r="T1094" s="15">
        <f t="shared" si="88"/>
        <v>41279.025902777779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 s="13">
        <f t="shared" si="86"/>
        <v>1349.75</v>
      </c>
      <c r="Q1095" s="10" t="s">
        <v>8330</v>
      </c>
      <c r="R1095" t="s">
        <v>8331</v>
      </c>
      <c r="S1095" s="15">
        <f t="shared" si="87"/>
        <v>42396.973807870367</v>
      </c>
      <c r="T1095" s="15">
        <f t="shared" si="88"/>
        <v>42410.973807870367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 s="13">
        <f t="shared" si="86"/>
        <v>199.85</v>
      </c>
      <c r="Q1096" s="10" t="s">
        <v>8330</v>
      </c>
      <c r="R1096" t="s">
        <v>8331</v>
      </c>
      <c r="S1096" s="15">
        <f t="shared" si="87"/>
        <v>40795.713344907403</v>
      </c>
      <c r="T1096" s="15">
        <f t="shared" si="88"/>
        <v>40824.713344907403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 s="13">
        <f t="shared" si="86"/>
        <v>57.34</v>
      </c>
      <c r="Q1097" s="10" t="s">
        <v>8330</v>
      </c>
      <c r="R1097" t="s">
        <v>8331</v>
      </c>
      <c r="S1097" s="15">
        <f t="shared" si="87"/>
        <v>41486.537268518521</v>
      </c>
      <c r="T1097" s="15">
        <f t="shared" si="88"/>
        <v>41515.537268518521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 s="13">
        <f t="shared" si="86"/>
        <v>185.82</v>
      </c>
      <c r="Q1098" s="10" t="s">
        <v>8330</v>
      </c>
      <c r="R1098" t="s">
        <v>8331</v>
      </c>
      <c r="S1098" s="15">
        <f t="shared" si="87"/>
        <v>41885.51798611111</v>
      </c>
      <c r="T1098" s="15">
        <f t="shared" si="88"/>
        <v>41915.145833333336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 s="13">
        <f t="shared" si="86"/>
        <v>768.65</v>
      </c>
      <c r="Q1099" s="10" t="s">
        <v>8330</v>
      </c>
      <c r="R1099" t="s">
        <v>8331</v>
      </c>
      <c r="S1099" s="15">
        <f t="shared" si="87"/>
        <v>41660.792557870373</v>
      </c>
      <c r="T1099" s="15">
        <f t="shared" si="88"/>
        <v>41699.792557870373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 s="13">
        <f t="shared" si="86"/>
        <v>244.55</v>
      </c>
      <c r="Q1100" s="10" t="s">
        <v>8330</v>
      </c>
      <c r="R1100" t="s">
        <v>8331</v>
      </c>
      <c r="S1100" s="15">
        <f t="shared" si="87"/>
        <v>41712.762673611112</v>
      </c>
      <c r="T1100" s="15">
        <f t="shared" si="88"/>
        <v>41741.762673611112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 s="13">
        <f t="shared" si="86"/>
        <v>5376</v>
      </c>
      <c r="Q1101" s="10" t="s">
        <v>8330</v>
      </c>
      <c r="R1101" t="s">
        <v>8331</v>
      </c>
      <c r="S1101" s="15">
        <f t="shared" si="87"/>
        <v>42107.836435185185</v>
      </c>
      <c r="T1101" s="15">
        <f t="shared" si="88"/>
        <v>42136.836435185185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 s="13">
        <f t="shared" si="86"/>
        <v>536.6</v>
      </c>
      <c r="Q1102" s="10" t="s">
        <v>8330</v>
      </c>
      <c r="R1102" t="s">
        <v>8331</v>
      </c>
      <c r="S1102" s="15">
        <f t="shared" si="87"/>
        <v>42384.110775462963</v>
      </c>
      <c r="T1102" s="15">
        <f t="shared" si="88"/>
        <v>42413.110775462963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 s="13">
        <f t="shared" si="86"/>
        <v>893.33</v>
      </c>
      <c r="Q1103" s="10" t="s">
        <v>8330</v>
      </c>
      <c r="R1103" t="s">
        <v>8331</v>
      </c>
      <c r="S1103" s="15">
        <f t="shared" si="87"/>
        <v>42538.77243055556</v>
      </c>
      <c r="T1103" s="15">
        <f t="shared" si="88"/>
        <v>42564.758333333331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 s="13">
        <f t="shared" si="86"/>
        <v>223.3</v>
      </c>
      <c r="Q1104" s="10" t="s">
        <v>8330</v>
      </c>
      <c r="R1104" t="s">
        <v>8331</v>
      </c>
      <c r="S1104" s="15">
        <f t="shared" si="87"/>
        <v>41577.045428240745</v>
      </c>
      <c r="T1104" s="15">
        <f t="shared" si="88"/>
        <v>41616.249305555553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 s="13">
        <f t="shared" si="86"/>
        <v>357.2</v>
      </c>
      <c r="Q1105" s="10" t="s">
        <v>8330</v>
      </c>
      <c r="R1105" t="s">
        <v>8331</v>
      </c>
      <c r="S1105" s="15">
        <f t="shared" si="87"/>
        <v>42479.22210648148</v>
      </c>
      <c r="T1105" s="15">
        <f t="shared" si="88"/>
        <v>42538.22210648148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 s="13">
        <f t="shared" si="86"/>
        <v>144.72999999999999</v>
      </c>
      <c r="Q1106" s="10" t="s">
        <v>8330</v>
      </c>
      <c r="R1106" t="s">
        <v>8331</v>
      </c>
      <c r="S1106" s="15">
        <f t="shared" si="87"/>
        <v>41771.40996527778</v>
      </c>
      <c r="T1106" s="15">
        <f t="shared" si="88"/>
        <v>41800.40996527778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 s="13">
        <f t="shared" si="86"/>
        <v>267.14999999999998</v>
      </c>
      <c r="Q1107" s="10" t="s">
        <v>8330</v>
      </c>
      <c r="R1107" t="s">
        <v>8331</v>
      </c>
      <c r="S1107" s="15">
        <f t="shared" si="87"/>
        <v>41692.135729166665</v>
      </c>
      <c r="T1107" s="15">
        <f t="shared" si="88"/>
        <v>41721.0940625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 s="13">
        <f t="shared" si="86"/>
        <v>761.57</v>
      </c>
      <c r="Q1108" s="10" t="s">
        <v>8330</v>
      </c>
      <c r="R1108" t="s">
        <v>8331</v>
      </c>
      <c r="S1108" s="15">
        <f t="shared" si="87"/>
        <v>40973.740451388891</v>
      </c>
      <c r="T1108" s="15">
        <f t="shared" si="88"/>
        <v>41002.698784722219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 s="13">
        <f t="shared" si="86"/>
        <v>0</v>
      </c>
      <c r="Q1109" s="10" t="s">
        <v>8330</v>
      </c>
      <c r="R1109" t="s">
        <v>8331</v>
      </c>
      <c r="S1109" s="15">
        <f t="shared" si="87"/>
        <v>41813.861388888887</v>
      </c>
      <c r="T1109" s="15">
        <f t="shared" si="88"/>
        <v>41842.861388888887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 s="13">
        <f t="shared" si="86"/>
        <v>253.71</v>
      </c>
      <c r="Q1110" s="10" t="s">
        <v>8330</v>
      </c>
      <c r="R1110" t="s">
        <v>8331</v>
      </c>
      <c r="S1110" s="15">
        <f t="shared" si="87"/>
        <v>40952.636979166666</v>
      </c>
      <c r="T1110" s="15">
        <f t="shared" si="88"/>
        <v>41011.595312500001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 s="13">
        <f t="shared" si="86"/>
        <v>1774.34</v>
      </c>
      <c r="Q1111" s="10" t="s">
        <v>8330</v>
      </c>
      <c r="R1111" t="s">
        <v>8331</v>
      </c>
      <c r="S1111" s="15">
        <f t="shared" si="87"/>
        <v>42662.752199074079</v>
      </c>
      <c r="T1111" s="15">
        <f t="shared" si="88"/>
        <v>42691.793865740736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 s="13">
        <f t="shared" si="86"/>
        <v>483.82</v>
      </c>
      <c r="Q1112" s="10" t="s">
        <v>8330</v>
      </c>
      <c r="R1112" t="s">
        <v>8331</v>
      </c>
      <c r="S1112" s="15">
        <f t="shared" si="87"/>
        <v>41220.933124999996</v>
      </c>
      <c r="T1112" s="15">
        <f t="shared" si="88"/>
        <v>41249.933124999996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 s="13">
        <f t="shared" si="86"/>
        <v>5308.26</v>
      </c>
      <c r="Q1113" s="10" t="s">
        <v>8330</v>
      </c>
      <c r="R1113" t="s">
        <v>8331</v>
      </c>
      <c r="S1113" s="15">
        <f t="shared" si="87"/>
        <v>42347.203587962969</v>
      </c>
      <c r="T1113" s="15">
        <f t="shared" si="88"/>
        <v>42376.203587962969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 s="13">
        <f t="shared" si="86"/>
        <v>16.989999999999998</v>
      </c>
      <c r="Q1114" s="10" t="s">
        <v>8330</v>
      </c>
      <c r="R1114" t="s">
        <v>8331</v>
      </c>
      <c r="S1114" s="15">
        <f t="shared" si="87"/>
        <v>41963.759386574078</v>
      </c>
      <c r="T1114" s="15">
        <f t="shared" si="88"/>
        <v>42022.354166666672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 s="13">
        <f t="shared" si="86"/>
        <v>5297</v>
      </c>
      <c r="Q1115" s="10" t="s">
        <v>8330</v>
      </c>
      <c r="R1115" t="s">
        <v>8331</v>
      </c>
      <c r="S1115" s="15">
        <f t="shared" si="87"/>
        <v>41835.977083333331</v>
      </c>
      <c r="T1115" s="15">
        <f t="shared" si="88"/>
        <v>41864.977083333331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 s="13">
        <f t="shared" si="86"/>
        <v>1765</v>
      </c>
      <c r="Q1116" s="10" t="s">
        <v>8330</v>
      </c>
      <c r="R1116" t="s">
        <v>8331</v>
      </c>
      <c r="S1116" s="15">
        <f t="shared" si="87"/>
        <v>41526.345914351856</v>
      </c>
      <c r="T1116" s="15">
        <f t="shared" si="88"/>
        <v>41555.345914351856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 s="13">
        <f t="shared" si="86"/>
        <v>1322.75</v>
      </c>
      <c r="Q1117" s="10" t="s">
        <v>8330</v>
      </c>
      <c r="R1117" t="s">
        <v>8331</v>
      </c>
      <c r="S1117" s="15">
        <f t="shared" si="87"/>
        <v>42429.695543981477</v>
      </c>
      <c r="T1117" s="15">
        <f t="shared" si="88"/>
        <v>42458.653877314813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 s="13">
        <f t="shared" si="86"/>
        <v>528.5</v>
      </c>
      <c r="Q1118" s="10" t="s">
        <v>8330</v>
      </c>
      <c r="R1118" t="s">
        <v>8331</v>
      </c>
      <c r="S1118" s="15">
        <f t="shared" si="87"/>
        <v>41009.847314814811</v>
      </c>
      <c r="T1118" s="15">
        <f t="shared" si="88"/>
        <v>41068.847314814811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 s="13">
        <f t="shared" si="86"/>
        <v>658.88</v>
      </c>
      <c r="Q1119" s="10" t="s">
        <v>8330</v>
      </c>
      <c r="R1119" t="s">
        <v>8331</v>
      </c>
      <c r="S1119" s="15">
        <f t="shared" si="87"/>
        <v>42333.598530092597</v>
      </c>
      <c r="T1119" s="15">
        <f t="shared" si="88"/>
        <v>42362.598530092597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 s="13">
        <f t="shared" si="86"/>
        <v>1754.33</v>
      </c>
      <c r="Q1120" s="10" t="s">
        <v>8330</v>
      </c>
      <c r="R1120" t="s">
        <v>8331</v>
      </c>
      <c r="S1120" s="15">
        <f t="shared" si="87"/>
        <v>41704.16642361111</v>
      </c>
      <c r="T1120" s="15">
        <f t="shared" si="88"/>
        <v>41733.124756944446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 s="13">
        <f t="shared" si="86"/>
        <v>5260.92</v>
      </c>
      <c r="Q1121" s="10" t="s">
        <v>8330</v>
      </c>
      <c r="R1121" t="s">
        <v>8331</v>
      </c>
      <c r="S1121" s="15">
        <f t="shared" si="87"/>
        <v>41722.792407407411</v>
      </c>
      <c r="T1121" s="15">
        <f t="shared" si="88"/>
        <v>41734.792407407411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 s="13">
        <f t="shared" si="86"/>
        <v>0</v>
      </c>
      <c r="Q1122" s="10" t="s">
        <v>8330</v>
      </c>
      <c r="R1122" t="s">
        <v>8331</v>
      </c>
      <c r="S1122" s="15">
        <f t="shared" si="87"/>
        <v>40799.872685185182</v>
      </c>
      <c r="T1122" s="15">
        <f t="shared" si="88"/>
        <v>40843.872685185182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 s="13">
        <f t="shared" si="86"/>
        <v>1051.8</v>
      </c>
      <c r="Q1123" s="10" t="s">
        <v>8330</v>
      </c>
      <c r="R1123" t="s">
        <v>8331</v>
      </c>
      <c r="S1123" s="15">
        <f t="shared" si="87"/>
        <v>42412.934212962966</v>
      </c>
      <c r="T1123" s="15">
        <f t="shared" si="88"/>
        <v>42441.892546296294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 s="13">
        <f t="shared" si="86"/>
        <v>0</v>
      </c>
      <c r="Q1124" s="10" t="s">
        <v>8330</v>
      </c>
      <c r="R1124" t="s">
        <v>8331</v>
      </c>
      <c r="S1124" s="15">
        <f t="shared" si="87"/>
        <v>41410.703993055555</v>
      </c>
      <c r="T1124" s="15">
        <f t="shared" si="88"/>
        <v>41423.703993055555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 s="13">
        <f t="shared" si="86"/>
        <v>1750</v>
      </c>
      <c r="Q1125" s="10" t="s">
        <v>8330</v>
      </c>
      <c r="R1125" t="s">
        <v>8331</v>
      </c>
      <c r="S1125" s="15">
        <f t="shared" si="87"/>
        <v>41718.5237037037</v>
      </c>
      <c r="T1125" s="15">
        <f t="shared" si="88"/>
        <v>41747.5237037037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 s="13">
        <f t="shared" si="86"/>
        <v>748.57</v>
      </c>
      <c r="Q1126" s="10" t="s">
        <v>8330</v>
      </c>
      <c r="R1126" t="s">
        <v>8332</v>
      </c>
      <c r="S1126" s="15">
        <f t="shared" si="87"/>
        <v>42094.667256944449</v>
      </c>
      <c r="T1126" s="15">
        <f t="shared" si="88"/>
        <v>42123.667256944449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 s="13">
        <f t="shared" si="86"/>
        <v>0</v>
      </c>
      <c r="Q1127" s="10" t="s">
        <v>8330</v>
      </c>
      <c r="R1127" t="s">
        <v>8332</v>
      </c>
      <c r="S1127" s="15">
        <f t="shared" si="87"/>
        <v>42212.624189814815</v>
      </c>
      <c r="T1127" s="15">
        <f t="shared" si="88"/>
        <v>42271.624189814815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 s="13">
        <f t="shared" si="86"/>
        <v>2617.5</v>
      </c>
      <c r="Q1128" s="10" t="s">
        <v>8330</v>
      </c>
      <c r="R1128" t="s">
        <v>8332</v>
      </c>
      <c r="S1128" s="15">
        <f t="shared" si="87"/>
        <v>42535.327476851846</v>
      </c>
      <c r="T1128" s="15">
        <f t="shared" si="88"/>
        <v>42564.327476851846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 s="13">
        <f t="shared" si="86"/>
        <v>227.57</v>
      </c>
      <c r="Q1129" s="10" t="s">
        <v>8330</v>
      </c>
      <c r="R1129" t="s">
        <v>8332</v>
      </c>
      <c r="S1129" s="15">
        <f t="shared" si="87"/>
        <v>41926.854166666664</v>
      </c>
      <c r="T1129" s="15">
        <f t="shared" si="88"/>
        <v>41956.895833333328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 s="13">
        <f t="shared" si="86"/>
        <v>5233</v>
      </c>
      <c r="Q1130" s="10" t="s">
        <v>8330</v>
      </c>
      <c r="R1130" t="s">
        <v>8332</v>
      </c>
      <c r="S1130" s="15">
        <f t="shared" si="87"/>
        <v>41828.649502314816</v>
      </c>
      <c r="T1130" s="15">
        <f t="shared" si="88"/>
        <v>41857.649502314816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 s="13">
        <f t="shared" si="86"/>
        <v>2616</v>
      </c>
      <c r="Q1131" s="10" t="s">
        <v>8330</v>
      </c>
      <c r="R1131" t="s">
        <v>8332</v>
      </c>
      <c r="S1131" s="15">
        <f t="shared" si="87"/>
        <v>42496.264965277776</v>
      </c>
      <c r="T1131" s="15">
        <f t="shared" si="88"/>
        <v>42525.264965277776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 s="13">
        <f t="shared" si="86"/>
        <v>1742</v>
      </c>
      <c r="Q1132" s="10" t="s">
        <v>8330</v>
      </c>
      <c r="R1132" t="s">
        <v>8332</v>
      </c>
      <c r="S1132" s="15">
        <f t="shared" si="87"/>
        <v>41908.996527777781</v>
      </c>
      <c r="T1132" s="15">
        <f t="shared" si="88"/>
        <v>41968.038194444445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 s="13">
        <f t="shared" si="86"/>
        <v>0</v>
      </c>
      <c r="Q1133" s="10" t="s">
        <v>8330</v>
      </c>
      <c r="R1133" t="s">
        <v>8332</v>
      </c>
      <c r="S1133" s="15">
        <f t="shared" si="87"/>
        <v>42332.908194444448</v>
      </c>
      <c r="T1133" s="15">
        <f t="shared" si="88"/>
        <v>42361.908194444448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 s="13">
        <f t="shared" si="86"/>
        <v>401.69</v>
      </c>
      <c r="Q1134" s="10" t="s">
        <v>8330</v>
      </c>
      <c r="R1134" t="s">
        <v>8332</v>
      </c>
      <c r="S1134" s="15">
        <f t="shared" si="87"/>
        <v>42706.115405092598</v>
      </c>
      <c r="T1134" s="15">
        <f t="shared" si="88"/>
        <v>42735.115405092598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 s="13">
        <f t="shared" si="86"/>
        <v>5221</v>
      </c>
      <c r="Q1135" s="10" t="s">
        <v>8330</v>
      </c>
      <c r="R1135" t="s">
        <v>8332</v>
      </c>
      <c r="S1135" s="15">
        <f t="shared" si="87"/>
        <v>41821.407187500001</v>
      </c>
      <c r="T1135" s="15">
        <f t="shared" si="88"/>
        <v>41850.407187500001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 s="13">
        <f t="shared" si="86"/>
        <v>5221</v>
      </c>
      <c r="Q1136" s="10" t="s">
        <v>8330</v>
      </c>
      <c r="R1136" t="s">
        <v>8332</v>
      </c>
      <c r="S1136" s="15">
        <f t="shared" si="87"/>
        <v>41958.285046296296</v>
      </c>
      <c r="T1136" s="15">
        <f t="shared" si="88"/>
        <v>41971.189583333333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 s="13">
        <f t="shared" si="86"/>
        <v>5212</v>
      </c>
      <c r="Q1137" s="10" t="s">
        <v>8330</v>
      </c>
      <c r="R1137" t="s">
        <v>8332</v>
      </c>
      <c r="S1137" s="15">
        <f t="shared" si="87"/>
        <v>42558.989513888882</v>
      </c>
      <c r="T1137" s="15">
        <f t="shared" si="88"/>
        <v>42587.989513888882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 s="13">
        <f t="shared" si="86"/>
        <v>867.08</v>
      </c>
      <c r="Q1138" s="10" t="s">
        <v>8330</v>
      </c>
      <c r="R1138" t="s">
        <v>8332</v>
      </c>
      <c r="S1138" s="15">
        <f t="shared" si="87"/>
        <v>42327.671631944439</v>
      </c>
      <c r="T1138" s="15">
        <f t="shared" si="88"/>
        <v>42356.671631944439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 s="13">
        <f t="shared" si="86"/>
        <v>133.33000000000001</v>
      </c>
      <c r="Q1139" s="10" t="s">
        <v>8330</v>
      </c>
      <c r="R1139" t="s">
        <v>8332</v>
      </c>
      <c r="S1139" s="15">
        <f t="shared" si="87"/>
        <v>42453.819687499999</v>
      </c>
      <c r="T1139" s="15">
        <f t="shared" si="88"/>
        <v>42482.819687499999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 s="13">
        <f t="shared" si="86"/>
        <v>1300</v>
      </c>
      <c r="Q1140" s="10" t="s">
        <v>8330</v>
      </c>
      <c r="R1140" t="s">
        <v>8332</v>
      </c>
      <c r="S1140" s="15">
        <f t="shared" si="87"/>
        <v>42736.9066087963</v>
      </c>
      <c r="T1140" s="15">
        <f t="shared" si="88"/>
        <v>42755.9066087963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 s="13">
        <f t="shared" si="86"/>
        <v>5195</v>
      </c>
      <c r="Q1141" s="10" t="s">
        <v>8330</v>
      </c>
      <c r="R1141" t="s">
        <v>8332</v>
      </c>
      <c r="S1141" s="15">
        <f t="shared" si="87"/>
        <v>41975.347523148142</v>
      </c>
      <c r="T1141" s="15">
        <f t="shared" si="88"/>
        <v>42004.347523148142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 s="13">
        <f t="shared" si="86"/>
        <v>0</v>
      </c>
      <c r="Q1142" s="10" t="s">
        <v>8330</v>
      </c>
      <c r="R1142" t="s">
        <v>8332</v>
      </c>
      <c r="S1142" s="15">
        <f t="shared" si="87"/>
        <v>42192.462048611109</v>
      </c>
      <c r="T1142" s="15">
        <f t="shared" si="88"/>
        <v>42221.462048611109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 s="13">
        <f t="shared" si="86"/>
        <v>0</v>
      </c>
      <c r="Q1143" s="10" t="s">
        <v>8330</v>
      </c>
      <c r="R1143" t="s">
        <v>8332</v>
      </c>
      <c r="S1143" s="15">
        <f t="shared" si="87"/>
        <v>42164.699652777781</v>
      </c>
      <c r="T1143" s="15">
        <f t="shared" si="88"/>
        <v>42193.699652777781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 s="13">
        <f t="shared" si="86"/>
        <v>0</v>
      </c>
      <c r="Q1144" s="10" t="s">
        <v>8330</v>
      </c>
      <c r="R1144" t="s">
        <v>8332</v>
      </c>
      <c r="S1144" s="15">
        <f t="shared" si="87"/>
        <v>42022.006099537044</v>
      </c>
      <c r="T1144" s="15">
        <f t="shared" si="88"/>
        <v>42051.006099537044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 s="13">
        <f t="shared" si="86"/>
        <v>645.88</v>
      </c>
      <c r="Q1145" s="10" t="s">
        <v>8330</v>
      </c>
      <c r="R1145" t="s">
        <v>8332</v>
      </c>
      <c r="S1145" s="15">
        <f t="shared" si="87"/>
        <v>42325.19358796296</v>
      </c>
      <c r="T1145" s="15">
        <f t="shared" si="88"/>
        <v>42354.19358796296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 s="13">
        <f t="shared" si="86"/>
        <v>0</v>
      </c>
      <c r="Q1146" s="10" t="s">
        <v>8333</v>
      </c>
      <c r="R1146" t="s">
        <v>8334</v>
      </c>
      <c r="S1146" s="15">
        <f t="shared" si="87"/>
        <v>42093.181944444441</v>
      </c>
      <c r="T1146" s="15">
        <f t="shared" si="88"/>
        <v>42122.181944444441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 s="13">
        <f t="shared" si="86"/>
        <v>5145</v>
      </c>
      <c r="Q1147" s="10" t="s">
        <v>8333</v>
      </c>
      <c r="R1147" t="s">
        <v>8334</v>
      </c>
      <c r="S1147" s="15">
        <f t="shared" si="87"/>
        <v>41854.747592592597</v>
      </c>
      <c r="T1147" s="15">
        <f t="shared" si="88"/>
        <v>41913.747592592597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 s="13">
        <f t="shared" si="86"/>
        <v>427.92</v>
      </c>
      <c r="Q1148" s="10" t="s">
        <v>8333</v>
      </c>
      <c r="R1148" t="s">
        <v>8334</v>
      </c>
      <c r="S1148" s="15">
        <f t="shared" si="87"/>
        <v>41723.9533912037</v>
      </c>
      <c r="T1148" s="15">
        <f t="shared" si="88"/>
        <v>41760.9533912037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 s="13">
        <f t="shared" si="86"/>
        <v>0</v>
      </c>
      <c r="Q1149" s="10" t="s">
        <v>8333</v>
      </c>
      <c r="R1149" t="s">
        <v>8334</v>
      </c>
      <c r="S1149" s="15">
        <f t="shared" si="87"/>
        <v>41871.972025462965</v>
      </c>
      <c r="T1149" s="15">
        <f t="shared" si="88"/>
        <v>41930.972025462965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 s="13">
        <f t="shared" si="86"/>
        <v>1705.33</v>
      </c>
      <c r="Q1150" s="10" t="s">
        <v>8333</v>
      </c>
      <c r="R1150" t="s">
        <v>8334</v>
      </c>
      <c r="S1150" s="15">
        <f t="shared" si="87"/>
        <v>42675.171076388884</v>
      </c>
      <c r="T1150" s="15">
        <f t="shared" si="88"/>
        <v>42704.212743055556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 s="13">
        <f t="shared" si="86"/>
        <v>2552.5</v>
      </c>
      <c r="Q1151" s="10" t="s">
        <v>8333</v>
      </c>
      <c r="R1151" t="s">
        <v>8334</v>
      </c>
      <c r="S1151" s="15">
        <f t="shared" si="87"/>
        <v>42507.71025462963</v>
      </c>
      <c r="T1151" s="15">
        <f t="shared" si="88"/>
        <v>42536.71025462963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 s="13">
        <f t="shared" si="86"/>
        <v>850.5</v>
      </c>
      <c r="Q1152" s="10" t="s">
        <v>8333</v>
      </c>
      <c r="R1152" t="s">
        <v>8334</v>
      </c>
      <c r="S1152" s="15">
        <f t="shared" si="87"/>
        <v>42317.954571759255</v>
      </c>
      <c r="T1152" s="15">
        <f t="shared" si="88"/>
        <v>42376.954571759255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 s="13">
        <f t="shared" si="86"/>
        <v>0</v>
      </c>
      <c r="Q1153" s="10" t="s">
        <v>8333</v>
      </c>
      <c r="R1153" t="s">
        <v>8334</v>
      </c>
      <c r="S1153" s="15">
        <f t="shared" si="87"/>
        <v>42224.102581018517</v>
      </c>
      <c r="T1153" s="15">
        <f t="shared" si="88"/>
        <v>42253.102581018517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32</v>
      </c>
      <c r="P1154" s="13">
        <f t="shared" si="86"/>
        <v>340</v>
      </c>
      <c r="Q1154" s="10" t="s">
        <v>8333</v>
      </c>
      <c r="R1154" t="s">
        <v>8334</v>
      </c>
      <c r="S1154" s="15">
        <f t="shared" si="87"/>
        <v>42109.709629629629</v>
      </c>
      <c r="T1154" s="15">
        <f t="shared" si="88"/>
        <v>42138.709629629629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64</v>
      </c>
      <c r="P1155" s="13">
        <f t="shared" ref="P1155:P1218" si="91">IFERROR(ROUND(E1155/L1155,2),0)</f>
        <v>5096</v>
      </c>
      <c r="Q1155" s="10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(((I1155/60)/60)/24)+DATE(1970,1,)</f>
        <v>42172.714178240742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 s="13">
        <f t="shared" si="91"/>
        <v>1695.67</v>
      </c>
      <c r="Q1156" s="10" t="s">
        <v>8333</v>
      </c>
      <c r="R1156" t="s">
        <v>8334</v>
      </c>
      <c r="S1156" s="15">
        <f t="shared" si="92"/>
        <v>42223.108865740738</v>
      </c>
      <c r="T1156" s="15">
        <f t="shared" si="93"/>
        <v>42252.108865740738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 s="13">
        <f t="shared" si="91"/>
        <v>635.75</v>
      </c>
      <c r="Q1157" s="10" t="s">
        <v>8333</v>
      </c>
      <c r="R1157" t="s">
        <v>8334</v>
      </c>
      <c r="S1157" s="15">
        <f t="shared" si="92"/>
        <v>41835.763981481483</v>
      </c>
      <c r="T1157" s="15">
        <f t="shared" si="93"/>
        <v>41864.763981481483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 s="13">
        <f t="shared" si="91"/>
        <v>0</v>
      </c>
      <c r="Q1158" s="10" t="s">
        <v>8333</v>
      </c>
      <c r="R1158" t="s">
        <v>8334</v>
      </c>
      <c r="S1158" s="15">
        <f t="shared" si="92"/>
        <v>42029.07131944444</v>
      </c>
      <c r="T1158" s="15">
        <f t="shared" si="93"/>
        <v>42058.07131944444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 s="13">
        <f t="shared" si="91"/>
        <v>1692.67</v>
      </c>
      <c r="Q1159" s="10" t="s">
        <v>8333</v>
      </c>
      <c r="R1159" t="s">
        <v>8334</v>
      </c>
      <c r="S1159" s="15">
        <f t="shared" si="92"/>
        <v>41918.628240740742</v>
      </c>
      <c r="T1159" s="15">
        <f t="shared" si="93"/>
        <v>41977.669907407413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 s="13">
        <f t="shared" si="91"/>
        <v>1690</v>
      </c>
      <c r="Q1160" s="10" t="s">
        <v>8333</v>
      </c>
      <c r="R1160" t="s">
        <v>8334</v>
      </c>
      <c r="S1160" s="15">
        <f t="shared" si="92"/>
        <v>41952.09175925926</v>
      </c>
      <c r="T1160" s="15">
        <f t="shared" si="93"/>
        <v>41981.09175925926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 s="13">
        <f t="shared" si="91"/>
        <v>0</v>
      </c>
      <c r="Q1161" s="10" t="s">
        <v>8333</v>
      </c>
      <c r="R1161" t="s">
        <v>8334</v>
      </c>
      <c r="S1161" s="15">
        <f t="shared" si="92"/>
        <v>42154.726446759261</v>
      </c>
      <c r="T1161" s="15">
        <f t="shared" si="93"/>
        <v>42184.65625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 s="13">
        <f t="shared" si="91"/>
        <v>266.63</v>
      </c>
      <c r="Q1162" s="10" t="s">
        <v>8333</v>
      </c>
      <c r="R1162" t="s">
        <v>8334</v>
      </c>
      <c r="S1162" s="15">
        <f t="shared" si="92"/>
        <v>42061.154930555553</v>
      </c>
      <c r="T1162" s="15">
        <f t="shared" si="93"/>
        <v>42090.113263888896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 s="13">
        <f t="shared" si="91"/>
        <v>0</v>
      </c>
      <c r="Q1163" s="10" t="s">
        <v>8333</v>
      </c>
      <c r="R1163" t="s">
        <v>8334</v>
      </c>
      <c r="S1163" s="15">
        <f t="shared" si="92"/>
        <v>42122.629502314812</v>
      </c>
      <c r="T1163" s="15">
        <f t="shared" si="93"/>
        <v>42142.629502314812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 s="13">
        <f t="shared" si="91"/>
        <v>2527.5</v>
      </c>
      <c r="Q1164" s="10" t="s">
        <v>8333</v>
      </c>
      <c r="R1164" t="s">
        <v>8334</v>
      </c>
      <c r="S1164" s="15">
        <f t="shared" si="92"/>
        <v>41876.683611111112</v>
      </c>
      <c r="T1164" s="15">
        <f t="shared" si="93"/>
        <v>41906.683611111112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 s="13">
        <f t="shared" si="91"/>
        <v>0</v>
      </c>
      <c r="Q1165" s="10" t="s">
        <v>8333</v>
      </c>
      <c r="R1165" t="s">
        <v>8334</v>
      </c>
      <c r="S1165" s="15">
        <f t="shared" si="92"/>
        <v>41830.723611111112</v>
      </c>
      <c r="T1165" s="15">
        <f t="shared" si="93"/>
        <v>41859.723611111112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 s="13">
        <f t="shared" si="91"/>
        <v>0</v>
      </c>
      <c r="Q1166" s="10" t="s">
        <v>8333</v>
      </c>
      <c r="R1166" t="s">
        <v>8334</v>
      </c>
      <c r="S1166" s="15">
        <f t="shared" si="92"/>
        <v>42509.724328703705</v>
      </c>
      <c r="T1166" s="15">
        <f t="shared" si="93"/>
        <v>42538.724328703705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 s="13">
        <f t="shared" si="91"/>
        <v>202.04</v>
      </c>
      <c r="Q1167" s="10" t="s">
        <v>8333</v>
      </c>
      <c r="R1167" t="s">
        <v>8334</v>
      </c>
      <c r="S1167" s="15">
        <f t="shared" si="92"/>
        <v>41792.214467592588</v>
      </c>
      <c r="T1167" s="15">
        <f t="shared" si="93"/>
        <v>41825.214467592588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 s="13">
        <f t="shared" si="91"/>
        <v>631.35</v>
      </c>
      <c r="Q1168" s="10" t="s">
        <v>8333</v>
      </c>
      <c r="R1168" t="s">
        <v>8334</v>
      </c>
      <c r="S1168" s="15">
        <f t="shared" si="92"/>
        <v>42150.485439814816</v>
      </c>
      <c r="T1168" s="15">
        <f t="shared" si="93"/>
        <v>42180.166666666672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 s="13">
        <f t="shared" si="91"/>
        <v>315.63</v>
      </c>
      <c r="Q1169" s="10" t="s">
        <v>8333</v>
      </c>
      <c r="R1169" t="s">
        <v>8334</v>
      </c>
      <c r="S1169" s="15">
        <f t="shared" si="92"/>
        <v>41863.734895833331</v>
      </c>
      <c r="T1169" s="15">
        <f t="shared" si="93"/>
        <v>41893.734895833331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 s="13">
        <f t="shared" si="91"/>
        <v>1682.17</v>
      </c>
      <c r="Q1170" s="10" t="s">
        <v>8333</v>
      </c>
      <c r="R1170" t="s">
        <v>8334</v>
      </c>
      <c r="S1170" s="15">
        <f t="shared" si="92"/>
        <v>42605.053993055553</v>
      </c>
      <c r="T1170" s="15">
        <f t="shared" si="93"/>
        <v>42634.053993055553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 s="13">
        <f t="shared" si="91"/>
        <v>1681.67</v>
      </c>
      <c r="Q1171" s="10" t="s">
        <v>8333</v>
      </c>
      <c r="R1171" t="s">
        <v>8334</v>
      </c>
      <c r="S1171" s="15">
        <f t="shared" si="92"/>
        <v>42027.353738425925</v>
      </c>
      <c r="T1171" s="15">
        <f t="shared" si="93"/>
        <v>42056.353738425925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 s="13">
        <f t="shared" si="91"/>
        <v>2520.5</v>
      </c>
      <c r="Q1172" s="10" t="s">
        <v>8333</v>
      </c>
      <c r="R1172" t="s">
        <v>8334</v>
      </c>
      <c r="S1172" s="15">
        <f t="shared" si="92"/>
        <v>42124.893182870372</v>
      </c>
      <c r="T1172" s="15">
        <f t="shared" si="93"/>
        <v>42153.893182870372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 s="13">
        <f t="shared" si="91"/>
        <v>5040</v>
      </c>
      <c r="Q1173" s="10" t="s">
        <v>8333</v>
      </c>
      <c r="R1173" t="s">
        <v>8334</v>
      </c>
      <c r="S1173" s="15">
        <f t="shared" si="92"/>
        <v>41938.804710648146</v>
      </c>
      <c r="T1173" s="15">
        <f t="shared" si="93"/>
        <v>41955.846377314811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 s="13">
        <f t="shared" si="91"/>
        <v>0</v>
      </c>
      <c r="Q1174" s="10" t="s">
        <v>8333</v>
      </c>
      <c r="R1174" t="s">
        <v>8334</v>
      </c>
      <c r="S1174" s="15">
        <f t="shared" si="92"/>
        <v>41841.682314814818</v>
      </c>
      <c r="T1174" s="15">
        <f t="shared" si="93"/>
        <v>41870.682314814818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 s="13">
        <f t="shared" si="91"/>
        <v>5025</v>
      </c>
      <c r="Q1175" s="10" t="s">
        <v>8333</v>
      </c>
      <c r="R1175" t="s">
        <v>8334</v>
      </c>
      <c r="S1175" s="15">
        <f t="shared" si="92"/>
        <v>42184.185844907406</v>
      </c>
      <c r="T1175" s="15">
        <f t="shared" si="93"/>
        <v>42218.185844907406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 s="13">
        <f t="shared" si="91"/>
        <v>264.42</v>
      </c>
      <c r="Q1176" s="10" t="s">
        <v>8333</v>
      </c>
      <c r="R1176" t="s">
        <v>8334</v>
      </c>
      <c r="S1176" s="15">
        <f t="shared" si="92"/>
        <v>42468.84174768519</v>
      </c>
      <c r="T1176" s="15">
        <f t="shared" si="93"/>
        <v>42497.84174768519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 s="13">
        <f t="shared" si="91"/>
        <v>557.33000000000004</v>
      </c>
      <c r="Q1177" s="10" t="s">
        <v>8333</v>
      </c>
      <c r="R1177" t="s">
        <v>8334</v>
      </c>
      <c r="S1177" s="15">
        <f t="shared" si="92"/>
        <v>42170.728460648148</v>
      </c>
      <c r="T1177" s="15">
        <f t="shared" si="93"/>
        <v>42199.728460648148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 s="13">
        <f t="shared" si="91"/>
        <v>5012.25</v>
      </c>
      <c r="Q1178" s="10" t="s">
        <v>8333</v>
      </c>
      <c r="R1178" t="s">
        <v>8334</v>
      </c>
      <c r="S1178" s="15">
        <f t="shared" si="92"/>
        <v>42746.019652777773</v>
      </c>
      <c r="T1178" s="15">
        <f t="shared" si="93"/>
        <v>42799.541666666672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 s="13">
        <f t="shared" si="91"/>
        <v>0</v>
      </c>
      <c r="Q1179" s="10" t="s">
        <v>8333</v>
      </c>
      <c r="R1179" t="s">
        <v>8334</v>
      </c>
      <c r="S1179" s="15">
        <f t="shared" si="92"/>
        <v>41897.660833333335</v>
      </c>
      <c r="T1179" s="15">
        <f t="shared" si="93"/>
        <v>41926.660833333335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 s="13">
        <f t="shared" si="91"/>
        <v>5003</v>
      </c>
      <c r="Q1180" s="10" t="s">
        <v>8333</v>
      </c>
      <c r="R1180" t="s">
        <v>8334</v>
      </c>
      <c r="S1180" s="15">
        <f t="shared" si="92"/>
        <v>41837.905694444446</v>
      </c>
      <c r="T1180" s="15">
        <f t="shared" si="93"/>
        <v>41866.905694444446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 s="13">
        <f t="shared" si="91"/>
        <v>1000.2</v>
      </c>
      <c r="Q1181" s="10" t="s">
        <v>8333</v>
      </c>
      <c r="R1181" t="s">
        <v>8334</v>
      </c>
      <c r="S1181" s="15">
        <f t="shared" si="92"/>
        <v>42275.720219907409</v>
      </c>
      <c r="T1181" s="15">
        <f t="shared" si="93"/>
        <v>42304.720219907409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 s="13">
        <f t="shared" si="91"/>
        <v>58.83</v>
      </c>
      <c r="Q1182" s="10" t="s">
        <v>8333</v>
      </c>
      <c r="R1182" t="s">
        <v>8334</v>
      </c>
      <c r="S1182" s="15">
        <f t="shared" si="92"/>
        <v>41781.806875000002</v>
      </c>
      <c r="T1182" s="15">
        <f t="shared" si="93"/>
        <v>41817.806875000002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 s="13">
        <f t="shared" si="91"/>
        <v>1666.67</v>
      </c>
      <c r="Q1183" s="10" t="s">
        <v>8333</v>
      </c>
      <c r="R1183" t="s">
        <v>8334</v>
      </c>
      <c r="S1183" s="15">
        <f t="shared" si="92"/>
        <v>42034.339363425926</v>
      </c>
      <c r="T1183" s="15">
        <f t="shared" si="93"/>
        <v>42063.339363425926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 s="13">
        <f t="shared" si="91"/>
        <v>1250</v>
      </c>
      <c r="Q1184" s="10" t="s">
        <v>8333</v>
      </c>
      <c r="R1184" t="s">
        <v>8334</v>
      </c>
      <c r="S1184" s="15">
        <f t="shared" si="92"/>
        <v>42728.827407407407</v>
      </c>
      <c r="T1184" s="15">
        <f t="shared" si="93"/>
        <v>42746.695833333331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 s="13">
        <f t="shared" si="91"/>
        <v>1666.67</v>
      </c>
      <c r="Q1185" s="10" t="s">
        <v>8333</v>
      </c>
      <c r="R1185" t="s">
        <v>8334</v>
      </c>
      <c r="S1185" s="15">
        <f t="shared" si="92"/>
        <v>42656.86137731481</v>
      </c>
      <c r="T1185" s="15">
        <f t="shared" si="93"/>
        <v>42675.165972222225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 s="13">
        <f t="shared" si="91"/>
        <v>13.33</v>
      </c>
      <c r="Q1186" s="10" t="s">
        <v>8335</v>
      </c>
      <c r="R1186" t="s">
        <v>8336</v>
      </c>
      <c r="S1186" s="15">
        <f t="shared" si="92"/>
        <v>42741.599664351852</v>
      </c>
      <c r="T1186" s="15">
        <f t="shared" si="93"/>
        <v>42771.599664351852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 s="13">
        <f t="shared" si="91"/>
        <v>45.05</v>
      </c>
      <c r="Q1187" s="10" t="s">
        <v>8335</v>
      </c>
      <c r="R1187" t="s">
        <v>8336</v>
      </c>
      <c r="S1187" s="15">
        <f t="shared" si="92"/>
        <v>42130.865150462967</v>
      </c>
      <c r="T1187" s="15">
        <f t="shared" si="93"/>
        <v>42162.166666666672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 s="13">
        <f t="shared" si="91"/>
        <v>40.26</v>
      </c>
      <c r="Q1188" s="10" t="s">
        <v>8335</v>
      </c>
      <c r="R1188" t="s">
        <v>8336</v>
      </c>
      <c r="S1188" s="15">
        <f t="shared" si="92"/>
        <v>42123.86336805555</v>
      </c>
      <c r="T1188" s="15">
        <f t="shared" si="93"/>
        <v>42155.945833333331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 s="13">
        <f t="shared" si="91"/>
        <v>70.569999999999993</v>
      </c>
      <c r="Q1189" s="10" t="s">
        <v>8335</v>
      </c>
      <c r="R1189" t="s">
        <v>8336</v>
      </c>
      <c r="S1189" s="15">
        <f t="shared" si="92"/>
        <v>42109.894942129627</v>
      </c>
      <c r="T1189" s="15">
        <f t="shared" si="93"/>
        <v>42140.75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 s="13">
        <f t="shared" si="91"/>
        <v>58.11</v>
      </c>
      <c r="Q1190" s="10" t="s">
        <v>8335</v>
      </c>
      <c r="R1190" t="s">
        <v>8336</v>
      </c>
      <c r="S1190" s="15">
        <f t="shared" si="92"/>
        <v>42711.700694444444</v>
      </c>
      <c r="T1190" s="15">
        <f t="shared" si="93"/>
        <v>42731.700694444444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 s="13">
        <f t="shared" si="91"/>
        <v>57.38</v>
      </c>
      <c r="Q1191" s="10" t="s">
        <v>8335</v>
      </c>
      <c r="R1191" t="s">
        <v>8336</v>
      </c>
      <c r="S1191" s="15">
        <f t="shared" si="92"/>
        <v>42529.979108796295</v>
      </c>
      <c r="T1191" s="15">
        <f t="shared" si="93"/>
        <v>42549.979108796295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 s="13">
        <f t="shared" si="91"/>
        <v>378.46</v>
      </c>
      <c r="Q1192" s="10" t="s">
        <v>8335</v>
      </c>
      <c r="R1192" t="s">
        <v>8336</v>
      </c>
      <c r="S1192" s="15">
        <f t="shared" si="92"/>
        <v>41852.665798611109</v>
      </c>
      <c r="T1192" s="15">
        <f t="shared" si="93"/>
        <v>41881.665798611109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 s="13">
        <f t="shared" si="91"/>
        <v>148.68</v>
      </c>
      <c r="Q1193" s="10" t="s">
        <v>8335</v>
      </c>
      <c r="R1193" t="s">
        <v>8336</v>
      </c>
      <c r="S1193" s="15">
        <f t="shared" si="92"/>
        <v>42419.603703703702</v>
      </c>
      <c r="T1193" s="15">
        <f t="shared" si="93"/>
        <v>42448.562037037031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 s="13">
        <f t="shared" si="91"/>
        <v>326.67</v>
      </c>
      <c r="Q1194" s="10" t="s">
        <v>8335</v>
      </c>
      <c r="R1194" t="s">
        <v>8336</v>
      </c>
      <c r="S1194" s="15">
        <f t="shared" si="92"/>
        <v>42747.506689814814</v>
      </c>
      <c r="T1194" s="15">
        <f t="shared" si="93"/>
        <v>42776.506689814814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 s="13">
        <f t="shared" si="91"/>
        <v>17.91</v>
      </c>
      <c r="Q1195" s="10" t="s">
        <v>8335</v>
      </c>
      <c r="R1195" t="s">
        <v>8336</v>
      </c>
      <c r="S1195" s="15">
        <f t="shared" si="92"/>
        <v>42409.776076388895</v>
      </c>
      <c r="T1195" s="15">
        <f t="shared" si="93"/>
        <v>42468.734409722223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 s="13">
        <f t="shared" si="91"/>
        <v>6.84</v>
      </c>
      <c r="Q1196" s="10" t="s">
        <v>8335</v>
      </c>
      <c r="R1196" t="s">
        <v>8336</v>
      </c>
      <c r="S1196" s="15">
        <f t="shared" si="92"/>
        <v>42072.488182870366</v>
      </c>
      <c r="T1196" s="15">
        <f t="shared" si="93"/>
        <v>42101.488182870366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 s="13">
        <f t="shared" si="91"/>
        <v>28.56</v>
      </c>
      <c r="Q1197" s="10" t="s">
        <v>8335</v>
      </c>
      <c r="R1197" t="s">
        <v>8336</v>
      </c>
      <c r="S1197" s="15">
        <f t="shared" si="92"/>
        <v>42298.34783564815</v>
      </c>
      <c r="T1197" s="15">
        <f t="shared" si="93"/>
        <v>42357.375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 s="13">
        <f t="shared" si="91"/>
        <v>9.48</v>
      </c>
      <c r="Q1198" s="10" t="s">
        <v>8335</v>
      </c>
      <c r="R1198" t="s">
        <v>8336</v>
      </c>
      <c r="S1198" s="15">
        <f t="shared" si="92"/>
        <v>42326.818738425922</v>
      </c>
      <c r="T1198" s="15">
        <f t="shared" si="93"/>
        <v>42355.818738425922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 s="13">
        <f t="shared" si="91"/>
        <v>15.37</v>
      </c>
      <c r="Q1199" s="10" t="s">
        <v>8335</v>
      </c>
      <c r="R1199" t="s">
        <v>8336</v>
      </c>
      <c r="S1199" s="15">
        <f t="shared" si="92"/>
        <v>42503.66474537037</v>
      </c>
      <c r="T1199" s="15">
        <f t="shared" si="93"/>
        <v>42533.249305555553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 s="13">
        <f t="shared" si="91"/>
        <v>28.85</v>
      </c>
      <c r="Q1200" s="10" t="s">
        <v>8335</v>
      </c>
      <c r="R1200" t="s">
        <v>8336</v>
      </c>
      <c r="S1200" s="15">
        <f t="shared" si="92"/>
        <v>42333.619050925925</v>
      </c>
      <c r="T1200" s="15">
        <f t="shared" si="93"/>
        <v>42368.125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 s="13">
        <f t="shared" si="91"/>
        <v>533.78</v>
      </c>
      <c r="Q1201" s="10" t="s">
        <v>8335</v>
      </c>
      <c r="R1201" t="s">
        <v>8336</v>
      </c>
      <c r="S1201" s="15">
        <f t="shared" si="92"/>
        <v>42161.770833333328</v>
      </c>
      <c r="T1201" s="15">
        <f t="shared" si="93"/>
        <v>42192.770833333328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 s="13">
        <f t="shared" si="91"/>
        <v>46.61</v>
      </c>
      <c r="Q1202" s="10" t="s">
        <v>8335</v>
      </c>
      <c r="R1202" t="s">
        <v>8336</v>
      </c>
      <c r="S1202" s="15">
        <f t="shared" si="92"/>
        <v>42089.477500000001</v>
      </c>
      <c r="T1202" s="15">
        <f t="shared" si="93"/>
        <v>42109.477500000001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 s="13">
        <f t="shared" si="91"/>
        <v>43.21</v>
      </c>
      <c r="Q1203" s="10" t="s">
        <v>8335</v>
      </c>
      <c r="R1203" t="s">
        <v>8336</v>
      </c>
      <c r="S1203" s="15">
        <f t="shared" si="92"/>
        <v>42536.60701388889</v>
      </c>
      <c r="T1203" s="15">
        <f t="shared" si="93"/>
        <v>42565.60701388889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 s="13">
        <f t="shared" si="91"/>
        <v>17.690000000000001</v>
      </c>
      <c r="Q1204" s="10" t="s">
        <v>8335</v>
      </c>
      <c r="R1204" t="s">
        <v>8336</v>
      </c>
      <c r="S1204" s="15">
        <f t="shared" si="92"/>
        <v>42152.288819444439</v>
      </c>
      <c r="T1204" s="15">
        <f t="shared" si="93"/>
        <v>42181.288819444439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 s="13">
        <f t="shared" si="91"/>
        <v>47.37</v>
      </c>
      <c r="Q1205" s="10" t="s">
        <v>8335</v>
      </c>
      <c r="R1205" t="s">
        <v>8336</v>
      </c>
      <c r="S1205" s="15">
        <f t="shared" si="92"/>
        <v>42125.614895833336</v>
      </c>
      <c r="T1205" s="15">
        <f t="shared" si="93"/>
        <v>42154.614895833336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 s="13">
        <f t="shared" si="91"/>
        <v>83.21</v>
      </c>
      <c r="Q1206" s="10" t="s">
        <v>8335</v>
      </c>
      <c r="R1206" t="s">
        <v>8336</v>
      </c>
      <c r="S1206" s="15">
        <f t="shared" si="92"/>
        <v>42297.748067129629</v>
      </c>
      <c r="T1206" s="15">
        <f t="shared" si="93"/>
        <v>42341.208333333328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 s="13">
        <f t="shared" si="91"/>
        <v>76</v>
      </c>
      <c r="Q1207" s="10" t="s">
        <v>8335</v>
      </c>
      <c r="R1207" t="s">
        <v>8336</v>
      </c>
      <c r="S1207" s="15">
        <f t="shared" si="92"/>
        <v>42138.506377314814</v>
      </c>
      <c r="T1207" s="15">
        <f t="shared" si="93"/>
        <v>42167.506377314814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 s="13">
        <f t="shared" si="91"/>
        <v>146.41</v>
      </c>
      <c r="Q1208" s="10" t="s">
        <v>8335</v>
      </c>
      <c r="R1208" t="s">
        <v>8336</v>
      </c>
      <c r="S1208" s="15">
        <f t="shared" si="92"/>
        <v>42772.776076388895</v>
      </c>
      <c r="T1208" s="15">
        <f t="shared" si="93"/>
        <v>42804.561805555553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 s="13">
        <f t="shared" si="91"/>
        <v>33.18</v>
      </c>
      <c r="Q1209" s="10" t="s">
        <v>8335</v>
      </c>
      <c r="R1209" t="s">
        <v>8336</v>
      </c>
      <c r="S1209" s="15">
        <f t="shared" si="92"/>
        <v>42430.430243055554</v>
      </c>
      <c r="T1209" s="15">
        <f t="shared" si="93"/>
        <v>42459.416666666672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 s="13">
        <f t="shared" si="91"/>
        <v>62.31</v>
      </c>
      <c r="Q1210" s="10" t="s">
        <v>8335</v>
      </c>
      <c r="R1210" t="s">
        <v>8336</v>
      </c>
      <c r="S1210" s="15">
        <f t="shared" si="92"/>
        <v>42423.709074074075</v>
      </c>
      <c r="T1210" s="15">
        <f t="shared" si="93"/>
        <v>42452.667407407411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 s="13">
        <f t="shared" si="91"/>
        <v>101.5</v>
      </c>
      <c r="Q1211" s="10" t="s">
        <v>8335</v>
      </c>
      <c r="R1211" t="s">
        <v>8336</v>
      </c>
      <c r="S1211" s="15">
        <f t="shared" si="92"/>
        <v>42761.846122685187</v>
      </c>
      <c r="T1211" s="15">
        <f t="shared" si="93"/>
        <v>42790.846122685187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 s="13">
        <f t="shared" si="91"/>
        <v>45.3</v>
      </c>
      <c r="Q1212" s="10" t="s">
        <v>8335</v>
      </c>
      <c r="R1212" t="s">
        <v>8336</v>
      </c>
      <c r="S1212" s="15">
        <f t="shared" si="92"/>
        <v>42132.941805555558</v>
      </c>
      <c r="T1212" s="15">
        <f t="shared" si="93"/>
        <v>42154.875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 s="13">
        <f t="shared" si="91"/>
        <v>776.67</v>
      </c>
      <c r="Q1213" s="10" t="s">
        <v>8335</v>
      </c>
      <c r="R1213" t="s">
        <v>8336</v>
      </c>
      <c r="S1213" s="15">
        <f t="shared" si="92"/>
        <v>42515.866446759261</v>
      </c>
      <c r="T1213" s="15">
        <f t="shared" si="93"/>
        <v>42529.866446759261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 s="13">
        <f t="shared" si="91"/>
        <v>56.1</v>
      </c>
      <c r="Q1214" s="10" t="s">
        <v>8335</v>
      </c>
      <c r="R1214" t="s">
        <v>8336</v>
      </c>
      <c r="S1214" s="15">
        <f t="shared" si="92"/>
        <v>42318.950173611112</v>
      </c>
      <c r="T1214" s="15">
        <f t="shared" si="93"/>
        <v>42334.041666666672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 s="13">
        <f t="shared" si="91"/>
        <v>43.04</v>
      </c>
      <c r="Q1215" s="10" t="s">
        <v>8335</v>
      </c>
      <c r="R1215" t="s">
        <v>8336</v>
      </c>
      <c r="S1215" s="15">
        <f t="shared" si="92"/>
        <v>42731.755787037036</v>
      </c>
      <c r="T1215" s="15">
        <f t="shared" si="93"/>
        <v>42765.755787037036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 s="13">
        <f t="shared" si="91"/>
        <v>185.68</v>
      </c>
      <c r="Q1216" s="10" t="s">
        <v>8335</v>
      </c>
      <c r="R1216" t="s">
        <v>8336</v>
      </c>
      <c r="S1216" s="15">
        <f t="shared" si="92"/>
        <v>42104.840335648143</v>
      </c>
      <c r="T1216" s="15">
        <f t="shared" si="93"/>
        <v>42163.840335648143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 s="13">
        <f t="shared" si="91"/>
        <v>8.4499999999999993</v>
      </c>
      <c r="Q1217" s="10" t="s">
        <v>8335</v>
      </c>
      <c r="R1217" t="s">
        <v>8336</v>
      </c>
      <c r="S1217" s="15">
        <f t="shared" si="92"/>
        <v>41759.923101851848</v>
      </c>
      <c r="T1217" s="15">
        <f t="shared" si="93"/>
        <v>41788.923101851848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33</v>
      </c>
      <c r="P1218" s="13">
        <f t="shared" si="91"/>
        <v>20.88</v>
      </c>
      <c r="Q1218" s="10" t="s">
        <v>8335</v>
      </c>
      <c r="R1218" t="s">
        <v>8336</v>
      </c>
      <c r="S1218" s="15">
        <f t="shared" si="92"/>
        <v>42247.616400462968</v>
      </c>
      <c r="T1218" s="15">
        <f t="shared" si="93"/>
        <v>42278.960416666669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17</v>
      </c>
      <c r="P1219" s="13">
        <f t="shared" ref="P1219:P1282" si="96">IFERROR(ROUND(E1219/L1219,2),0)</f>
        <v>25.33</v>
      </c>
      <c r="Q1219" s="10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(((I1219/60)/60)/24)+DATE(1970,1,)</f>
        <v>42564.809490740736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 s="13">
        <f t="shared" si="96"/>
        <v>51.93</v>
      </c>
      <c r="Q1220" s="10" t="s">
        <v>8335</v>
      </c>
      <c r="R1220" t="s">
        <v>8336</v>
      </c>
      <c r="S1220" s="15">
        <f t="shared" si="97"/>
        <v>42278.662037037036</v>
      </c>
      <c r="T1220" s="15">
        <f t="shared" si="98"/>
        <v>42308.125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 s="13">
        <f t="shared" si="96"/>
        <v>18.22</v>
      </c>
      <c r="Q1221" s="10" t="s">
        <v>8335</v>
      </c>
      <c r="R1221" t="s">
        <v>8336</v>
      </c>
      <c r="S1221" s="15">
        <f t="shared" si="97"/>
        <v>42633.461956018517</v>
      </c>
      <c r="T1221" s="15">
        <f t="shared" si="98"/>
        <v>42662.461956018517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 s="13">
        <f t="shared" si="96"/>
        <v>32.799999999999997</v>
      </c>
      <c r="Q1222" s="10" t="s">
        <v>8335</v>
      </c>
      <c r="R1222" t="s">
        <v>8336</v>
      </c>
      <c r="S1222" s="15">
        <f t="shared" si="97"/>
        <v>42211.628611111111</v>
      </c>
      <c r="T1222" s="15">
        <f t="shared" si="98"/>
        <v>42240.628611111111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 s="13">
        <f t="shared" si="96"/>
        <v>44.47</v>
      </c>
      <c r="Q1223" s="10" t="s">
        <v>8335</v>
      </c>
      <c r="R1223" t="s">
        <v>8336</v>
      </c>
      <c r="S1223" s="15">
        <f t="shared" si="97"/>
        <v>42680.47555555556</v>
      </c>
      <c r="T1223" s="15">
        <f t="shared" si="98"/>
        <v>42707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 s="13">
        <f t="shared" si="96"/>
        <v>33.11</v>
      </c>
      <c r="Q1224" s="10" t="s">
        <v>8335</v>
      </c>
      <c r="R1224" t="s">
        <v>8336</v>
      </c>
      <c r="S1224" s="15">
        <f t="shared" si="97"/>
        <v>42430.720451388886</v>
      </c>
      <c r="T1224" s="15">
        <f t="shared" si="98"/>
        <v>42460.166666666672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 s="13">
        <f t="shared" si="96"/>
        <v>23.9</v>
      </c>
      <c r="Q1225" s="10" t="s">
        <v>8335</v>
      </c>
      <c r="R1225" t="s">
        <v>8336</v>
      </c>
      <c r="S1225" s="15">
        <f t="shared" si="97"/>
        <v>42654.177187499998</v>
      </c>
      <c r="T1225" s="15">
        <f t="shared" si="98"/>
        <v>42683.218854166669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 s="13">
        <f t="shared" si="96"/>
        <v>253.61</v>
      </c>
      <c r="Q1226" s="10" t="s">
        <v>8322</v>
      </c>
      <c r="R1226" t="s">
        <v>8337</v>
      </c>
      <c r="S1226" s="15">
        <f t="shared" si="97"/>
        <v>41736.549791666665</v>
      </c>
      <c r="T1226" s="15">
        <f t="shared" si="98"/>
        <v>41795.549791666665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 s="13">
        <f t="shared" si="96"/>
        <v>1519.71</v>
      </c>
      <c r="Q1227" s="10" t="s">
        <v>8322</v>
      </c>
      <c r="R1227" t="s">
        <v>8337</v>
      </c>
      <c r="S1227" s="15">
        <f t="shared" si="97"/>
        <v>41509.905995370369</v>
      </c>
      <c r="T1227" s="15">
        <f t="shared" si="98"/>
        <v>41568.905995370369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 s="13">
        <f t="shared" si="96"/>
        <v>113.98</v>
      </c>
      <c r="Q1228" s="10" t="s">
        <v>8322</v>
      </c>
      <c r="R1228" t="s">
        <v>8337</v>
      </c>
      <c r="S1228" s="15">
        <f t="shared" si="97"/>
        <v>41715.874780092592</v>
      </c>
      <c r="T1228" s="15">
        <f t="shared" si="98"/>
        <v>41749.041666666664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 s="13">
        <f t="shared" si="96"/>
        <v>0</v>
      </c>
      <c r="Q1229" s="10" t="s">
        <v>8322</v>
      </c>
      <c r="R1229" t="s">
        <v>8337</v>
      </c>
      <c r="S1229" s="15">
        <f t="shared" si="97"/>
        <v>41827.919166666667</v>
      </c>
      <c r="T1229" s="15">
        <f t="shared" si="98"/>
        <v>41857.291666666664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 s="13">
        <f t="shared" si="96"/>
        <v>189.42</v>
      </c>
      <c r="Q1230" s="10" t="s">
        <v>8322</v>
      </c>
      <c r="R1230" t="s">
        <v>8337</v>
      </c>
      <c r="S1230" s="15">
        <f t="shared" si="97"/>
        <v>40754.729259259257</v>
      </c>
      <c r="T1230" s="15">
        <f t="shared" si="98"/>
        <v>40813.729259259257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 s="13">
        <f t="shared" si="96"/>
        <v>4545</v>
      </c>
      <c r="Q1231" s="10" t="s">
        <v>8322</v>
      </c>
      <c r="R1231" t="s">
        <v>8337</v>
      </c>
      <c r="S1231" s="15">
        <f t="shared" si="97"/>
        <v>40985.459803240738</v>
      </c>
      <c r="T1231" s="15">
        <f t="shared" si="98"/>
        <v>41014.666666666664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 s="13">
        <f t="shared" si="96"/>
        <v>0</v>
      </c>
      <c r="Q1232" s="10" t="s">
        <v>8322</v>
      </c>
      <c r="R1232" t="s">
        <v>8337</v>
      </c>
      <c r="S1232" s="15">
        <f t="shared" si="97"/>
        <v>40568.972569444442</v>
      </c>
      <c r="T1232" s="15">
        <f t="shared" si="98"/>
        <v>40597.972569444442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 s="13">
        <f t="shared" si="96"/>
        <v>0</v>
      </c>
      <c r="Q1233" s="10" t="s">
        <v>8322</v>
      </c>
      <c r="R1233" t="s">
        <v>8337</v>
      </c>
      <c r="S1233" s="15">
        <f t="shared" si="97"/>
        <v>42193.941759259258</v>
      </c>
      <c r="T1233" s="15">
        <f t="shared" si="98"/>
        <v>42243.041666666672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 s="13">
        <f t="shared" si="96"/>
        <v>4522.22</v>
      </c>
      <c r="Q1234" s="10" t="s">
        <v>8322</v>
      </c>
      <c r="R1234" t="s">
        <v>8337</v>
      </c>
      <c r="S1234" s="15">
        <f t="shared" si="97"/>
        <v>41506.848032407412</v>
      </c>
      <c r="T1234" s="15">
        <f t="shared" si="98"/>
        <v>41552.848032407412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 s="13">
        <f t="shared" si="96"/>
        <v>753</v>
      </c>
      <c r="Q1235" s="10" t="s">
        <v>8322</v>
      </c>
      <c r="R1235" t="s">
        <v>8337</v>
      </c>
      <c r="S1235" s="15">
        <f t="shared" si="97"/>
        <v>40939.948773148149</v>
      </c>
      <c r="T1235" s="15">
        <f t="shared" si="98"/>
        <v>40959.948773148149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 s="13">
        <f t="shared" si="96"/>
        <v>0</v>
      </c>
      <c r="Q1236" s="10" t="s">
        <v>8322</v>
      </c>
      <c r="R1236" t="s">
        <v>8337</v>
      </c>
      <c r="S1236" s="15">
        <f t="shared" si="97"/>
        <v>42007.788680555561</v>
      </c>
      <c r="T1236" s="15">
        <f t="shared" si="98"/>
        <v>42036.788680555561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 s="13">
        <f t="shared" si="96"/>
        <v>752.74</v>
      </c>
      <c r="Q1237" s="10" t="s">
        <v>8322</v>
      </c>
      <c r="R1237" t="s">
        <v>8337</v>
      </c>
      <c r="S1237" s="15">
        <f t="shared" si="97"/>
        <v>41583.135405092595</v>
      </c>
      <c r="T1237" s="15">
        <f t="shared" si="98"/>
        <v>41622.135405092595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 s="13">
        <f t="shared" si="96"/>
        <v>0</v>
      </c>
      <c r="Q1238" s="10" t="s">
        <v>8322</v>
      </c>
      <c r="R1238" t="s">
        <v>8337</v>
      </c>
      <c r="S1238" s="15">
        <f t="shared" si="97"/>
        <v>41110.680138888885</v>
      </c>
      <c r="T1238" s="15">
        <f t="shared" si="98"/>
        <v>41117.666666666664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 s="13">
        <f t="shared" si="96"/>
        <v>0</v>
      </c>
      <c r="Q1239" s="10" t="s">
        <v>8322</v>
      </c>
      <c r="R1239" t="s">
        <v>8337</v>
      </c>
      <c r="S1239" s="15">
        <f t="shared" si="97"/>
        <v>41125.283159722225</v>
      </c>
      <c r="T1239" s="15">
        <f t="shared" si="98"/>
        <v>41144.283159722225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 s="13">
        <f t="shared" si="96"/>
        <v>1500</v>
      </c>
      <c r="Q1240" s="10" t="s">
        <v>8322</v>
      </c>
      <c r="R1240" t="s">
        <v>8337</v>
      </c>
      <c r="S1240" s="15">
        <f t="shared" si="97"/>
        <v>40731.61037037037</v>
      </c>
      <c r="T1240" s="15">
        <f t="shared" si="98"/>
        <v>40760.61037037037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 s="13">
        <f t="shared" si="96"/>
        <v>0</v>
      </c>
      <c r="Q1241" s="10" t="s">
        <v>8322</v>
      </c>
      <c r="R1241" t="s">
        <v>8337</v>
      </c>
      <c r="S1241" s="15">
        <f t="shared" si="97"/>
        <v>40883.962581018517</v>
      </c>
      <c r="T1241" s="15">
        <f t="shared" si="98"/>
        <v>40912.962581018517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 s="13">
        <f t="shared" si="96"/>
        <v>560.25</v>
      </c>
      <c r="Q1242" s="10" t="s">
        <v>8322</v>
      </c>
      <c r="R1242" t="s">
        <v>8337</v>
      </c>
      <c r="S1242" s="15">
        <f t="shared" si="97"/>
        <v>41409.040011574078</v>
      </c>
      <c r="T1242" s="15">
        <f t="shared" si="98"/>
        <v>41466.910416666666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 s="13">
        <f t="shared" si="96"/>
        <v>131.09</v>
      </c>
      <c r="Q1243" s="10" t="s">
        <v>8322</v>
      </c>
      <c r="R1243" t="s">
        <v>8337</v>
      </c>
      <c r="S1243" s="15">
        <f t="shared" si="97"/>
        <v>41923.837731481479</v>
      </c>
      <c r="T1243" s="15">
        <f t="shared" si="98"/>
        <v>41945.249305555553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 s="13">
        <f t="shared" si="96"/>
        <v>4450</v>
      </c>
      <c r="Q1244" s="10" t="s">
        <v>8322</v>
      </c>
      <c r="R1244" t="s">
        <v>8337</v>
      </c>
      <c r="S1244" s="15">
        <f t="shared" si="97"/>
        <v>40782.165532407409</v>
      </c>
      <c r="T1244" s="15">
        <f t="shared" si="98"/>
        <v>40796.554166666669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 s="13">
        <f t="shared" si="96"/>
        <v>116.92</v>
      </c>
      <c r="Q1245" s="10" t="s">
        <v>8322</v>
      </c>
      <c r="R1245" t="s">
        <v>8337</v>
      </c>
      <c r="S1245" s="15">
        <f t="shared" si="97"/>
        <v>40671.879293981481</v>
      </c>
      <c r="T1245" s="15">
        <f t="shared" si="98"/>
        <v>40731.875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 s="13">
        <f t="shared" si="96"/>
        <v>98.4</v>
      </c>
      <c r="Q1246" s="10" t="s">
        <v>8322</v>
      </c>
      <c r="R1246" t="s">
        <v>8323</v>
      </c>
      <c r="S1246" s="15">
        <f t="shared" si="97"/>
        <v>41355.825497685182</v>
      </c>
      <c r="T1246" s="15">
        <f t="shared" si="98"/>
        <v>41385.875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 s="13">
        <f t="shared" si="96"/>
        <v>259.39999999999998</v>
      </c>
      <c r="Q1247" s="10" t="s">
        <v>8322</v>
      </c>
      <c r="R1247" t="s">
        <v>8323</v>
      </c>
      <c r="S1247" s="15">
        <f t="shared" si="97"/>
        <v>41774.599930555552</v>
      </c>
      <c r="T1247" s="15">
        <f t="shared" si="98"/>
        <v>41803.599930555552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 s="13">
        <f t="shared" si="96"/>
        <v>142.24</v>
      </c>
      <c r="Q1248" s="10" t="s">
        <v>8322</v>
      </c>
      <c r="R1248" t="s">
        <v>8323</v>
      </c>
      <c r="S1248" s="15">
        <f t="shared" si="97"/>
        <v>40838.043391203704</v>
      </c>
      <c r="T1248" s="15">
        <f t="shared" si="98"/>
        <v>40882.085057870368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 s="13">
        <f t="shared" si="96"/>
        <v>88</v>
      </c>
      <c r="Q1249" s="10" t="s">
        <v>8322</v>
      </c>
      <c r="R1249" t="s">
        <v>8323</v>
      </c>
      <c r="S1249" s="15">
        <f t="shared" si="97"/>
        <v>41370.292303240742</v>
      </c>
      <c r="T1249" s="15">
        <f t="shared" si="98"/>
        <v>41399.292303240742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 s="13">
        <f t="shared" si="96"/>
        <v>74.510000000000005</v>
      </c>
      <c r="Q1250" s="10" t="s">
        <v>8322</v>
      </c>
      <c r="R1250" t="s">
        <v>8323</v>
      </c>
      <c r="S1250" s="15">
        <f t="shared" si="97"/>
        <v>41767.656863425924</v>
      </c>
      <c r="T1250" s="15">
        <f t="shared" si="98"/>
        <v>41802.290972222225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 s="13">
        <f t="shared" si="96"/>
        <v>54.26</v>
      </c>
      <c r="Q1251" s="10" t="s">
        <v>8322</v>
      </c>
      <c r="R1251" t="s">
        <v>8323</v>
      </c>
      <c r="S1251" s="15">
        <f t="shared" si="97"/>
        <v>41067.74086805556</v>
      </c>
      <c r="T1251" s="15">
        <f t="shared" si="98"/>
        <v>41096.74086805556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 s="13">
        <f t="shared" si="96"/>
        <v>8.64</v>
      </c>
      <c r="Q1252" s="10" t="s">
        <v>8322</v>
      </c>
      <c r="R1252" t="s">
        <v>8323</v>
      </c>
      <c r="S1252" s="15">
        <f t="shared" si="97"/>
        <v>41843.64271990741</v>
      </c>
      <c r="T1252" s="15">
        <f t="shared" si="98"/>
        <v>41887.64271990741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 s="13">
        <f t="shared" si="96"/>
        <v>59.3</v>
      </c>
      <c r="Q1253" s="10" t="s">
        <v>8322</v>
      </c>
      <c r="R1253" t="s">
        <v>8323</v>
      </c>
      <c r="S1253" s="15">
        <f t="shared" si="97"/>
        <v>40751.814432870371</v>
      </c>
      <c r="T1253" s="15">
        <f t="shared" si="98"/>
        <v>40810.814432870371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 s="13">
        <f t="shared" si="96"/>
        <v>31.01</v>
      </c>
      <c r="Q1254" s="10" t="s">
        <v>8322</v>
      </c>
      <c r="R1254" t="s">
        <v>8323</v>
      </c>
      <c r="S1254" s="15">
        <f t="shared" si="97"/>
        <v>41543.988067129627</v>
      </c>
      <c r="T1254" s="15">
        <f t="shared" si="98"/>
        <v>41570.988067129627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 s="13">
        <f t="shared" si="96"/>
        <v>6.15</v>
      </c>
      <c r="Q1255" s="10" t="s">
        <v>8322</v>
      </c>
      <c r="R1255" t="s">
        <v>8323</v>
      </c>
      <c r="S1255" s="15">
        <f t="shared" si="97"/>
        <v>41855.783645833333</v>
      </c>
      <c r="T1255" s="15">
        <f t="shared" si="98"/>
        <v>41884.783645833333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 s="13">
        <f t="shared" si="96"/>
        <v>30.82</v>
      </c>
      <c r="Q1256" s="10" t="s">
        <v>8322</v>
      </c>
      <c r="R1256" t="s">
        <v>8323</v>
      </c>
      <c r="S1256" s="15">
        <f t="shared" si="97"/>
        <v>40487.621365740742</v>
      </c>
      <c r="T1256" s="15">
        <f t="shared" si="98"/>
        <v>40543.207638888889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 s="13">
        <f t="shared" si="96"/>
        <v>39.840000000000003</v>
      </c>
      <c r="Q1257" s="10" t="s">
        <v>8322</v>
      </c>
      <c r="R1257" t="s">
        <v>8323</v>
      </c>
      <c r="S1257" s="15">
        <f t="shared" si="97"/>
        <v>41579.845509259263</v>
      </c>
      <c r="T1257" s="15">
        <f t="shared" si="98"/>
        <v>41608.887175925927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 s="13">
        <f t="shared" si="96"/>
        <v>12.02</v>
      </c>
      <c r="Q1258" s="10" t="s">
        <v>8322</v>
      </c>
      <c r="R1258" t="s">
        <v>8323</v>
      </c>
      <c r="S1258" s="15">
        <f t="shared" si="97"/>
        <v>40921.919340277782</v>
      </c>
      <c r="T1258" s="15">
        <f t="shared" si="98"/>
        <v>40950.919340277782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 s="13">
        <f t="shared" si="96"/>
        <v>24.66</v>
      </c>
      <c r="Q1259" s="10" t="s">
        <v>8322</v>
      </c>
      <c r="R1259" t="s">
        <v>8323</v>
      </c>
      <c r="S1259" s="15">
        <f t="shared" si="97"/>
        <v>40587.085532407407</v>
      </c>
      <c r="T1259" s="15">
        <f t="shared" si="98"/>
        <v>40635.043865740743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 s="13">
        <f t="shared" si="96"/>
        <v>6.45</v>
      </c>
      <c r="Q1260" s="10" t="s">
        <v>8322</v>
      </c>
      <c r="R1260" t="s">
        <v>8323</v>
      </c>
      <c r="S1260" s="15">
        <f t="shared" si="97"/>
        <v>41487.611250000002</v>
      </c>
      <c r="T1260" s="15">
        <f t="shared" si="98"/>
        <v>41516.611250000002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 s="13">
        <f t="shared" si="96"/>
        <v>44.95</v>
      </c>
      <c r="Q1261" s="10" t="s">
        <v>8322</v>
      </c>
      <c r="R1261" t="s">
        <v>8323</v>
      </c>
      <c r="S1261" s="15">
        <f t="shared" si="97"/>
        <v>41766.970648148148</v>
      </c>
      <c r="T1261" s="15">
        <f t="shared" si="98"/>
        <v>41798.165972222225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 s="13">
        <f t="shared" si="96"/>
        <v>58.28</v>
      </c>
      <c r="Q1262" s="10" t="s">
        <v>8322</v>
      </c>
      <c r="R1262" t="s">
        <v>8323</v>
      </c>
      <c r="S1262" s="15">
        <f t="shared" si="97"/>
        <v>41666.842824074076</v>
      </c>
      <c r="T1262" s="15">
        <f t="shared" si="98"/>
        <v>41695.842824074076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 s="13">
        <f t="shared" si="96"/>
        <v>82.88</v>
      </c>
      <c r="Q1263" s="10" t="s">
        <v>8322</v>
      </c>
      <c r="R1263" t="s">
        <v>8323</v>
      </c>
      <c r="S1263" s="15">
        <f t="shared" si="97"/>
        <v>41638.342905092592</v>
      </c>
      <c r="T1263" s="15">
        <f t="shared" si="98"/>
        <v>41667.342905092592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 s="13">
        <f t="shared" si="96"/>
        <v>41.03</v>
      </c>
      <c r="Q1264" s="10" t="s">
        <v>8322</v>
      </c>
      <c r="R1264" t="s">
        <v>8323</v>
      </c>
      <c r="S1264" s="15">
        <f t="shared" si="97"/>
        <v>41656.762638888889</v>
      </c>
      <c r="T1264" s="15">
        <f t="shared" si="98"/>
        <v>41685.762638888889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 s="13">
        <f t="shared" si="96"/>
        <v>105.03</v>
      </c>
      <c r="Q1265" s="10" t="s">
        <v>8322</v>
      </c>
      <c r="R1265" t="s">
        <v>8323</v>
      </c>
      <c r="S1265" s="15">
        <f t="shared" si="97"/>
        <v>41692.084143518521</v>
      </c>
      <c r="T1265" s="15">
        <f t="shared" si="98"/>
        <v>41726.041666666664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 s="13">
        <f t="shared" si="96"/>
        <v>126.56</v>
      </c>
      <c r="Q1266" s="10" t="s">
        <v>8322</v>
      </c>
      <c r="R1266" t="s">
        <v>8323</v>
      </c>
      <c r="S1266" s="15">
        <f t="shared" si="97"/>
        <v>41547.662997685184</v>
      </c>
      <c r="T1266" s="15">
        <f t="shared" si="98"/>
        <v>41575.662997685184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 s="13">
        <f t="shared" si="96"/>
        <v>65.09</v>
      </c>
      <c r="Q1267" s="10" t="s">
        <v>8322</v>
      </c>
      <c r="R1267" t="s">
        <v>8323</v>
      </c>
      <c r="S1267" s="15">
        <f t="shared" si="97"/>
        <v>40465.655266203699</v>
      </c>
      <c r="T1267" s="15">
        <f t="shared" si="98"/>
        <v>40511.655266203699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 s="13">
        <f t="shared" si="96"/>
        <v>85.8</v>
      </c>
      <c r="Q1268" s="10" t="s">
        <v>8322</v>
      </c>
      <c r="R1268" t="s">
        <v>8323</v>
      </c>
      <c r="S1268" s="15">
        <f t="shared" si="97"/>
        <v>41620.87667824074</v>
      </c>
      <c r="T1268" s="15">
        <f t="shared" si="98"/>
        <v>41649.87667824074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 s="13">
        <f t="shared" si="96"/>
        <v>26.92</v>
      </c>
      <c r="Q1269" s="10" t="s">
        <v>8322</v>
      </c>
      <c r="R1269" t="s">
        <v>8323</v>
      </c>
      <c r="S1269" s="15">
        <f t="shared" si="97"/>
        <v>41449.585162037038</v>
      </c>
      <c r="T1269" s="15">
        <f t="shared" si="98"/>
        <v>41478.585162037038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 s="13">
        <f t="shared" si="96"/>
        <v>23.52</v>
      </c>
      <c r="Q1270" s="10" t="s">
        <v>8322</v>
      </c>
      <c r="R1270" t="s">
        <v>8323</v>
      </c>
      <c r="S1270" s="15">
        <f t="shared" si="97"/>
        <v>41507.845451388886</v>
      </c>
      <c r="T1270" s="15">
        <f t="shared" si="98"/>
        <v>41536.845451388886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 s="13">
        <f t="shared" si="96"/>
        <v>20.75</v>
      </c>
      <c r="Q1271" s="10" t="s">
        <v>8322</v>
      </c>
      <c r="R1271" t="s">
        <v>8323</v>
      </c>
      <c r="S1271" s="15">
        <f t="shared" si="97"/>
        <v>42445.823055555549</v>
      </c>
      <c r="T1271" s="15">
        <f t="shared" si="98"/>
        <v>42475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 s="13">
        <f t="shared" si="96"/>
        <v>25.21</v>
      </c>
      <c r="Q1272" s="10" t="s">
        <v>8322</v>
      </c>
      <c r="R1272" t="s">
        <v>8323</v>
      </c>
      <c r="S1272" s="15">
        <f t="shared" si="97"/>
        <v>40933.856967592597</v>
      </c>
      <c r="T1272" s="15">
        <f t="shared" si="98"/>
        <v>40992.815300925926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 s="13">
        <f t="shared" si="96"/>
        <v>137.1</v>
      </c>
      <c r="Q1273" s="10" t="s">
        <v>8322</v>
      </c>
      <c r="R1273" t="s">
        <v>8323</v>
      </c>
      <c r="S1273" s="15">
        <f t="shared" si="97"/>
        <v>41561.683553240742</v>
      </c>
      <c r="T1273" s="15">
        <f t="shared" si="98"/>
        <v>41590.725219907406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 s="13">
        <f t="shared" si="96"/>
        <v>151.68</v>
      </c>
      <c r="Q1274" s="10" t="s">
        <v>8322</v>
      </c>
      <c r="R1274" t="s">
        <v>8323</v>
      </c>
      <c r="S1274" s="15">
        <f t="shared" si="97"/>
        <v>40274.745127314818</v>
      </c>
      <c r="T1274" s="15">
        <f t="shared" si="98"/>
        <v>40343.166666666664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 s="13">
        <f t="shared" si="96"/>
        <v>78.569999999999993</v>
      </c>
      <c r="Q1275" s="10" t="s">
        <v>8322</v>
      </c>
      <c r="R1275" t="s">
        <v>8323</v>
      </c>
      <c r="S1275" s="15">
        <f t="shared" si="97"/>
        <v>41852.730219907404</v>
      </c>
      <c r="T1275" s="15">
        <f t="shared" si="98"/>
        <v>41881.730219907404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 s="13">
        <f t="shared" si="96"/>
        <v>9.06</v>
      </c>
      <c r="Q1276" s="10" t="s">
        <v>8322</v>
      </c>
      <c r="R1276" t="s">
        <v>8323</v>
      </c>
      <c r="S1276" s="15">
        <f t="shared" si="97"/>
        <v>41116.690104166664</v>
      </c>
      <c r="T1276" s="15">
        <f t="shared" si="98"/>
        <v>41150.690104166664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 s="13">
        <f t="shared" si="96"/>
        <v>10.86</v>
      </c>
      <c r="Q1277" s="10" t="s">
        <v>8322</v>
      </c>
      <c r="R1277" t="s">
        <v>8323</v>
      </c>
      <c r="S1277" s="15">
        <f t="shared" si="97"/>
        <v>41458.867905092593</v>
      </c>
      <c r="T1277" s="15">
        <f t="shared" si="98"/>
        <v>41492.867905092593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 s="13">
        <f t="shared" si="96"/>
        <v>62.04</v>
      </c>
      <c r="Q1278" s="10" t="s">
        <v>8322</v>
      </c>
      <c r="R1278" t="s">
        <v>8323</v>
      </c>
      <c r="S1278" s="15">
        <f t="shared" si="97"/>
        <v>40007.704247685186</v>
      </c>
      <c r="T1278" s="15">
        <f t="shared" si="98"/>
        <v>40056.166666666664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 s="13">
        <f t="shared" si="96"/>
        <v>10.210000000000001</v>
      </c>
      <c r="Q1279" s="10" t="s">
        <v>8322</v>
      </c>
      <c r="R1279" t="s">
        <v>8323</v>
      </c>
      <c r="S1279" s="15">
        <f t="shared" si="97"/>
        <v>41121.561886574076</v>
      </c>
      <c r="T1279" s="15">
        <f t="shared" si="98"/>
        <v>41155.561886574076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 s="13">
        <f t="shared" si="96"/>
        <v>22.13</v>
      </c>
      <c r="Q1280" s="10" t="s">
        <v>8322</v>
      </c>
      <c r="R1280" t="s">
        <v>8323</v>
      </c>
      <c r="S1280" s="15">
        <f t="shared" si="97"/>
        <v>41786.555162037039</v>
      </c>
      <c r="T1280" s="15">
        <f t="shared" si="98"/>
        <v>41814.083333333336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 s="13">
        <f t="shared" si="96"/>
        <v>22.17</v>
      </c>
      <c r="Q1281" s="10" t="s">
        <v>8322</v>
      </c>
      <c r="R1281" t="s">
        <v>8323</v>
      </c>
      <c r="S1281" s="15">
        <f t="shared" si="97"/>
        <v>41682.099189814813</v>
      </c>
      <c r="T1281" s="15">
        <f t="shared" si="98"/>
        <v>41721.057523148149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28</v>
      </c>
      <c r="P1282" s="13">
        <f t="shared" si="96"/>
        <v>32.21</v>
      </c>
      <c r="Q1282" s="10" t="s">
        <v>8322</v>
      </c>
      <c r="R1282" t="s">
        <v>8323</v>
      </c>
      <c r="S1282" s="15">
        <f t="shared" si="97"/>
        <v>40513.757569444446</v>
      </c>
      <c r="T1282" s="15">
        <f t="shared" si="98"/>
        <v>40602.757569444446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60</v>
      </c>
      <c r="P1283" s="13">
        <f t="shared" ref="P1283:P1346" si="101">IFERROR(ROUND(E1283/L1283,2),0)</f>
        <v>56.5</v>
      </c>
      <c r="Q1283" s="10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(((I1283/60)/60)/24)+DATE(1970,1,)</f>
        <v>41482.743472222224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 s="13">
        <f t="shared" si="101"/>
        <v>15.24</v>
      </c>
      <c r="Q1284" s="10" t="s">
        <v>8322</v>
      </c>
      <c r="R1284" t="s">
        <v>8323</v>
      </c>
      <c r="S1284" s="15">
        <f t="shared" si="102"/>
        <v>41586.475173611114</v>
      </c>
      <c r="T1284" s="15">
        <f t="shared" si="103"/>
        <v>41616.207638888889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 s="13">
        <f t="shared" si="101"/>
        <v>189.82</v>
      </c>
      <c r="Q1285" s="10" t="s">
        <v>8322</v>
      </c>
      <c r="R1285" t="s">
        <v>8323</v>
      </c>
      <c r="S1285" s="15">
        <f t="shared" si="102"/>
        <v>41320.717465277776</v>
      </c>
      <c r="T1285" s="15">
        <f t="shared" si="103"/>
        <v>41343.166666666664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 s="13">
        <f t="shared" si="101"/>
        <v>134.71</v>
      </c>
      <c r="Q1286" s="10" t="s">
        <v>8314</v>
      </c>
      <c r="R1286" t="s">
        <v>8315</v>
      </c>
      <c r="S1286" s="15">
        <f t="shared" si="102"/>
        <v>42712.23474537037</v>
      </c>
      <c r="T1286" s="15">
        <f t="shared" si="103"/>
        <v>42734.707638888889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 s="13">
        <f t="shared" si="101"/>
        <v>66.19</v>
      </c>
      <c r="Q1287" s="10" t="s">
        <v>8314</v>
      </c>
      <c r="R1287" t="s">
        <v>8315</v>
      </c>
      <c r="S1287" s="15">
        <f t="shared" si="102"/>
        <v>42160.583043981482</v>
      </c>
      <c r="T1287" s="15">
        <f t="shared" si="103"/>
        <v>42174.583043981482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 s="13">
        <f t="shared" si="101"/>
        <v>207.6</v>
      </c>
      <c r="Q1288" s="10" t="s">
        <v>8314</v>
      </c>
      <c r="R1288" t="s">
        <v>8315</v>
      </c>
      <c r="S1288" s="15">
        <f t="shared" si="102"/>
        <v>42039.384571759263</v>
      </c>
      <c r="T1288" s="15">
        <f t="shared" si="103"/>
        <v>42051.583333333328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 s="13">
        <f t="shared" si="101"/>
        <v>166.04</v>
      </c>
      <c r="Q1289" s="10" t="s">
        <v>8314</v>
      </c>
      <c r="R1289" t="s">
        <v>8315</v>
      </c>
      <c r="S1289" s="15">
        <f t="shared" si="102"/>
        <v>42107.621018518519</v>
      </c>
      <c r="T1289" s="15">
        <f t="shared" si="103"/>
        <v>42166.621018518519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 s="13">
        <f t="shared" si="101"/>
        <v>68.03</v>
      </c>
      <c r="Q1290" s="10" t="s">
        <v>8314</v>
      </c>
      <c r="R1290" t="s">
        <v>8315</v>
      </c>
      <c r="S1290" s="15">
        <f t="shared" si="102"/>
        <v>42561.154664351852</v>
      </c>
      <c r="T1290" s="15">
        <f t="shared" si="103"/>
        <v>42591.166666666672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 s="13">
        <f t="shared" si="101"/>
        <v>79.709999999999994</v>
      </c>
      <c r="Q1291" s="10" t="s">
        <v>8314</v>
      </c>
      <c r="R1291" t="s">
        <v>8315</v>
      </c>
      <c r="S1291" s="15">
        <f t="shared" si="102"/>
        <v>42709.134780092587</v>
      </c>
      <c r="T1291" s="15">
        <f t="shared" si="103"/>
        <v>42738.134780092587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 s="13">
        <f t="shared" si="101"/>
        <v>48.14</v>
      </c>
      <c r="Q1292" s="10" t="s">
        <v>8314</v>
      </c>
      <c r="R1292" t="s">
        <v>8315</v>
      </c>
      <c r="S1292" s="15">
        <f t="shared" si="102"/>
        <v>42086.614942129629</v>
      </c>
      <c r="T1292" s="15">
        <f t="shared" si="103"/>
        <v>42116.290972222225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 s="13">
        <f t="shared" si="101"/>
        <v>98.5</v>
      </c>
      <c r="Q1293" s="10" t="s">
        <v>8314</v>
      </c>
      <c r="R1293" t="s">
        <v>8315</v>
      </c>
      <c r="S1293" s="15">
        <f t="shared" si="102"/>
        <v>42064.652673611112</v>
      </c>
      <c r="T1293" s="15">
        <f t="shared" si="103"/>
        <v>42100.291666666672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 s="13">
        <f t="shared" si="101"/>
        <v>79.52</v>
      </c>
      <c r="Q1294" s="10" t="s">
        <v>8314</v>
      </c>
      <c r="R1294" t="s">
        <v>8315</v>
      </c>
      <c r="S1294" s="15">
        <f t="shared" si="102"/>
        <v>42256.764212962968</v>
      </c>
      <c r="T1294" s="15">
        <f t="shared" si="103"/>
        <v>42282.957638888889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 s="13">
        <f t="shared" si="101"/>
        <v>34.42</v>
      </c>
      <c r="Q1295" s="10" t="s">
        <v>8314</v>
      </c>
      <c r="R1295" t="s">
        <v>8315</v>
      </c>
      <c r="S1295" s="15">
        <f t="shared" si="102"/>
        <v>42292.701053240744</v>
      </c>
      <c r="T1295" s="15">
        <f t="shared" si="103"/>
        <v>42321.742719907401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 s="13">
        <f t="shared" si="101"/>
        <v>187.45</v>
      </c>
      <c r="Q1296" s="10" t="s">
        <v>8314</v>
      </c>
      <c r="R1296" t="s">
        <v>8315</v>
      </c>
      <c r="S1296" s="15">
        <f t="shared" si="102"/>
        <v>42278.453668981485</v>
      </c>
      <c r="T1296" s="15">
        <f t="shared" si="103"/>
        <v>42295.458333333328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 s="13">
        <f t="shared" si="101"/>
        <v>64.36</v>
      </c>
      <c r="Q1297" s="10" t="s">
        <v>8314</v>
      </c>
      <c r="R1297" t="s">
        <v>8315</v>
      </c>
      <c r="S1297" s="15">
        <f t="shared" si="102"/>
        <v>42184.572881944448</v>
      </c>
      <c r="T1297" s="15">
        <f t="shared" si="103"/>
        <v>42213.708333333328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 s="13">
        <f t="shared" si="101"/>
        <v>178.39</v>
      </c>
      <c r="Q1298" s="10" t="s">
        <v>8314</v>
      </c>
      <c r="R1298" t="s">
        <v>8315</v>
      </c>
      <c r="S1298" s="15">
        <f t="shared" si="102"/>
        <v>42423.050613425927</v>
      </c>
      <c r="T1298" s="15">
        <f t="shared" si="103"/>
        <v>42442.008946759262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 s="13">
        <f t="shared" si="101"/>
        <v>17.190000000000001</v>
      </c>
      <c r="Q1299" s="10" t="s">
        <v>8314</v>
      </c>
      <c r="R1299" t="s">
        <v>8315</v>
      </c>
      <c r="S1299" s="15">
        <f t="shared" si="102"/>
        <v>42461.747199074074</v>
      </c>
      <c r="T1299" s="15">
        <f t="shared" si="103"/>
        <v>42490.747199074074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 s="13">
        <f t="shared" si="101"/>
        <v>123.94</v>
      </c>
      <c r="Q1300" s="10" t="s">
        <v>8314</v>
      </c>
      <c r="R1300" t="s">
        <v>8315</v>
      </c>
      <c r="S1300" s="15">
        <f t="shared" si="102"/>
        <v>42458.680925925932</v>
      </c>
      <c r="T1300" s="15">
        <f t="shared" si="103"/>
        <v>42487.680925925932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 s="13">
        <f t="shared" si="101"/>
        <v>127.66</v>
      </c>
      <c r="Q1301" s="10" t="s">
        <v>8314</v>
      </c>
      <c r="R1301" t="s">
        <v>8315</v>
      </c>
      <c r="S1301" s="15">
        <f t="shared" si="102"/>
        <v>42169.814340277779</v>
      </c>
      <c r="T1301" s="15">
        <f t="shared" si="103"/>
        <v>42198.814340277779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 s="13">
        <f t="shared" si="101"/>
        <v>170.21</v>
      </c>
      <c r="Q1302" s="10" t="s">
        <v>8314</v>
      </c>
      <c r="R1302" t="s">
        <v>8315</v>
      </c>
      <c r="S1302" s="15">
        <f t="shared" si="102"/>
        <v>42483.675208333334</v>
      </c>
      <c r="T1302" s="15">
        <f t="shared" si="103"/>
        <v>42521.789583333331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 s="13">
        <f t="shared" si="101"/>
        <v>140.72</v>
      </c>
      <c r="Q1303" s="10" t="s">
        <v>8314</v>
      </c>
      <c r="R1303" t="s">
        <v>8315</v>
      </c>
      <c r="S1303" s="15">
        <f t="shared" si="102"/>
        <v>42195.749745370369</v>
      </c>
      <c r="T1303" s="15">
        <f t="shared" si="103"/>
        <v>42205.125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 s="13">
        <f t="shared" si="101"/>
        <v>81.56</v>
      </c>
      <c r="Q1304" s="10" t="s">
        <v>8314</v>
      </c>
      <c r="R1304" t="s">
        <v>8315</v>
      </c>
      <c r="S1304" s="15">
        <f t="shared" si="102"/>
        <v>42675.057997685188</v>
      </c>
      <c r="T1304" s="15">
        <f t="shared" si="103"/>
        <v>42704.099664351852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 s="13">
        <f t="shared" si="101"/>
        <v>37.71</v>
      </c>
      <c r="Q1305" s="10" t="s">
        <v>8314</v>
      </c>
      <c r="R1305" t="s">
        <v>8315</v>
      </c>
      <c r="S1305" s="15">
        <f t="shared" si="102"/>
        <v>42566.441203703704</v>
      </c>
      <c r="T1305" s="15">
        <f t="shared" si="103"/>
        <v>42581.458333333328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 s="13">
        <f t="shared" si="101"/>
        <v>39.11</v>
      </c>
      <c r="Q1306" s="10" t="s">
        <v>8316</v>
      </c>
      <c r="R1306" t="s">
        <v>8318</v>
      </c>
      <c r="S1306" s="15">
        <f t="shared" si="102"/>
        <v>42747.194502314815</v>
      </c>
      <c r="T1306" s="15">
        <f t="shared" si="103"/>
        <v>42806.152835648143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 s="13">
        <f t="shared" si="101"/>
        <v>47.28</v>
      </c>
      <c r="Q1307" s="10" t="s">
        <v>8316</v>
      </c>
      <c r="R1307" t="s">
        <v>8318</v>
      </c>
      <c r="S1307" s="15">
        <f t="shared" si="102"/>
        <v>42543.665601851855</v>
      </c>
      <c r="T1307" s="15">
        <f t="shared" si="103"/>
        <v>42571.729166666672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 s="13">
        <f t="shared" si="101"/>
        <v>11.42</v>
      </c>
      <c r="Q1308" s="10" t="s">
        <v>8316</v>
      </c>
      <c r="R1308" t="s">
        <v>8318</v>
      </c>
      <c r="S1308" s="15">
        <f t="shared" si="102"/>
        <v>41947.457569444443</v>
      </c>
      <c r="T1308" s="15">
        <f t="shared" si="103"/>
        <v>41976.457569444443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 s="13">
        <f t="shared" si="101"/>
        <v>90.11</v>
      </c>
      <c r="Q1309" s="10" t="s">
        <v>8316</v>
      </c>
      <c r="R1309" t="s">
        <v>8318</v>
      </c>
      <c r="S1309" s="15">
        <f t="shared" si="102"/>
        <v>42387.503229166665</v>
      </c>
      <c r="T1309" s="15">
        <f t="shared" si="103"/>
        <v>42416.503229166665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 s="13">
        <f t="shared" si="101"/>
        <v>106.71</v>
      </c>
      <c r="Q1310" s="10" t="s">
        <v>8316</v>
      </c>
      <c r="R1310" t="s">
        <v>8318</v>
      </c>
      <c r="S1310" s="15">
        <f t="shared" si="102"/>
        <v>42611.613564814819</v>
      </c>
      <c r="T1310" s="15">
        <f t="shared" si="103"/>
        <v>42650.613564814819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 s="13">
        <f t="shared" si="101"/>
        <v>115.77</v>
      </c>
      <c r="Q1311" s="10" t="s">
        <v>8316</v>
      </c>
      <c r="R1311" t="s">
        <v>8318</v>
      </c>
      <c r="S1311" s="15">
        <f t="shared" si="102"/>
        <v>42257.882731481484</v>
      </c>
      <c r="T1311" s="15">
        <f t="shared" si="103"/>
        <v>42291.882731481484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 s="13">
        <f t="shared" si="101"/>
        <v>168.75</v>
      </c>
      <c r="Q1312" s="10" t="s">
        <v>8316</v>
      </c>
      <c r="R1312" t="s">
        <v>8318</v>
      </c>
      <c r="S1312" s="15">
        <f t="shared" si="102"/>
        <v>42556.667245370365</v>
      </c>
      <c r="T1312" s="15">
        <f t="shared" si="103"/>
        <v>42600.667245370365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 s="13">
        <f t="shared" si="101"/>
        <v>40.5</v>
      </c>
      <c r="Q1313" s="10" t="s">
        <v>8316</v>
      </c>
      <c r="R1313" t="s">
        <v>8318</v>
      </c>
      <c r="S1313" s="15">
        <f t="shared" si="102"/>
        <v>42669.802303240736</v>
      </c>
      <c r="T1313" s="15">
        <f t="shared" si="103"/>
        <v>42703.843969907408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 s="13">
        <f t="shared" si="101"/>
        <v>4045.93</v>
      </c>
      <c r="Q1314" s="10" t="s">
        <v>8316</v>
      </c>
      <c r="R1314" t="s">
        <v>8318</v>
      </c>
      <c r="S1314" s="15">
        <f t="shared" si="102"/>
        <v>42082.702800925923</v>
      </c>
      <c r="T1314" s="15">
        <f t="shared" si="103"/>
        <v>42111.702800925923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 s="13">
        <f t="shared" si="101"/>
        <v>33.11</v>
      </c>
      <c r="Q1315" s="10" t="s">
        <v>8316</v>
      </c>
      <c r="R1315" t="s">
        <v>8318</v>
      </c>
      <c r="S1315" s="15">
        <f t="shared" si="102"/>
        <v>42402.709652777776</v>
      </c>
      <c r="T1315" s="15">
        <f t="shared" si="103"/>
        <v>42431.709652777776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 s="13">
        <f t="shared" si="101"/>
        <v>367.27</v>
      </c>
      <c r="Q1316" s="10" t="s">
        <v>8316</v>
      </c>
      <c r="R1316" t="s">
        <v>8318</v>
      </c>
      <c r="S1316" s="15">
        <f t="shared" si="102"/>
        <v>42604.669675925921</v>
      </c>
      <c r="T1316" s="15">
        <f t="shared" si="103"/>
        <v>42663.669675925921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 s="13">
        <f t="shared" si="101"/>
        <v>16.28</v>
      </c>
      <c r="Q1317" s="10" t="s">
        <v>8316</v>
      </c>
      <c r="R1317" t="s">
        <v>8318</v>
      </c>
      <c r="S1317" s="15">
        <f t="shared" si="102"/>
        <v>42278.498240740737</v>
      </c>
      <c r="T1317" s="15">
        <f t="shared" si="103"/>
        <v>42313.041666666672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 s="13">
        <f t="shared" si="101"/>
        <v>4035</v>
      </c>
      <c r="Q1318" s="10" t="s">
        <v>8316</v>
      </c>
      <c r="R1318" t="s">
        <v>8318</v>
      </c>
      <c r="S1318" s="15">
        <f t="shared" si="102"/>
        <v>42393.961909722217</v>
      </c>
      <c r="T1318" s="15">
        <f t="shared" si="103"/>
        <v>42427.961909722217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 s="13">
        <f t="shared" si="101"/>
        <v>212.11</v>
      </c>
      <c r="Q1319" s="10" t="s">
        <v>8316</v>
      </c>
      <c r="R1319" t="s">
        <v>8318</v>
      </c>
      <c r="S1319" s="15">
        <f t="shared" si="102"/>
        <v>42520.235486111109</v>
      </c>
      <c r="T1319" s="15">
        <f t="shared" si="103"/>
        <v>42571.583333333328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 s="13">
        <f t="shared" si="101"/>
        <v>29.84</v>
      </c>
      <c r="Q1320" s="10" t="s">
        <v>8316</v>
      </c>
      <c r="R1320" t="s">
        <v>8318</v>
      </c>
      <c r="S1320" s="15">
        <f t="shared" si="102"/>
        <v>41985.043657407412</v>
      </c>
      <c r="T1320" s="15">
        <f t="shared" si="103"/>
        <v>42014.043657407412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 s="13">
        <f t="shared" si="101"/>
        <v>446.89</v>
      </c>
      <c r="Q1321" s="10" t="s">
        <v>8316</v>
      </c>
      <c r="R1321" t="s">
        <v>8318</v>
      </c>
      <c r="S1321" s="15">
        <f t="shared" si="102"/>
        <v>41816.812094907407</v>
      </c>
      <c r="T1321" s="15">
        <f t="shared" si="103"/>
        <v>41830.666666666664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 s="13">
        <f t="shared" si="101"/>
        <v>1340.33</v>
      </c>
      <c r="Q1322" s="10" t="s">
        <v>8316</v>
      </c>
      <c r="R1322" t="s">
        <v>8318</v>
      </c>
      <c r="S1322" s="15">
        <f t="shared" si="102"/>
        <v>42705.690347222218</v>
      </c>
      <c r="T1322" s="15">
        <f t="shared" si="103"/>
        <v>42733.958333333328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3">
        <f t="shared" si="101"/>
        <v>574</v>
      </c>
      <c r="Q1323" s="10" t="s">
        <v>8316</v>
      </c>
      <c r="R1323" t="s">
        <v>8318</v>
      </c>
      <c r="S1323" s="15">
        <f t="shared" si="102"/>
        <v>42697.74927083333</v>
      </c>
      <c r="T1323" s="15">
        <f t="shared" si="103"/>
        <v>42726.74927083333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 s="13">
        <f t="shared" si="101"/>
        <v>1003.93</v>
      </c>
      <c r="Q1324" s="10" t="s">
        <v>8316</v>
      </c>
      <c r="R1324" t="s">
        <v>8318</v>
      </c>
      <c r="S1324" s="15">
        <f t="shared" si="102"/>
        <v>42115.656539351854</v>
      </c>
      <c r="T1324" s="15">
        <f t="shared" si="103"/>
        <v>42144.656539351854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 s="13">
        <f t="shared" si="101"/>
        <v>91.14</v>
      </c>
      <c r="Q1325" s="10" t="s">
        <v>8316</v>
      </c>
      <c r="R1325" t="s">
        <v>8318</v>
      </c>
      <c r="S1325" s="15">
        <f t="shared" si="102"/>
        <v>42451.698449074072</v>
      </c>
      <c r="T1325" s="15">
        <f t="shared" si="103"/>
        <v>42485.288194444445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 s="13">
        <f t="shared" si="101"/>
        <v>44.5</v>
      </c>
      <c r="Q1326" s="10" t="s">
        <v>8316</v>
      </c>
      <c r="R1326" t="s">
        <v>8318</v>
      </c>
      <c r="S1326" s="15">
        <f t="shared" si="102"/>
        <v>42626.633703703701</v>
      </c>
      <c r="T1326" s="15">
        <f t="shared" si="103"/>
        <v>42655.633703703701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 s="13">
        <f t="shared" si="101"/>
        <v>500.5</v>
      </c>
      <c r="Q1327" s="10" t="s">
        <v>8316</v>
      </c>
      <c r="R1327" t="s">
        <v>8318</v>
      </c>
      <c r="S1327" s="15">
        <f t="shared" si="102"/>
        <v>42704.086053240739</v>
      </c>
      <c r="T1327" s="15">
        <f t="shared" si="103"/>
        <v>42733.086053240739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 s="13">
        <f t="shared" si="101"/>
        <v>363.82</v>
      </c>
      <c r="Q1328" s="10" t="s">
        <v>8316</v>
      </c>
      <c r="R1328" t="s">
        <v>8318</v>
      </c>
      <c r="S1328" s="15">
        <f t="shared" si="102"/>
        <v>41974.791990740734</v>
      </c>
      <c r="T1328" s="15">
        <f t="shared" si="103"/>
        <v>42018.791990740734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 s="13">
        <f t="shared" si="101"/>
        <v>97.57</v>
      </c>
      <c r="Q1329" s="10" t="s">
        <v>8316</v>
      </c>
      <c r="R1329" t="s">
        <v>8318</v>
      </c>
      <c r="S1329" s="15">
        <f t="shared" si="102"/>
        <v>42123.678645833337</v>
      </c>
      <c r="T1329" s="15">
        <f t="shared" si="103"/>
        <v>42152.678645833337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 s="13">
        <f t="shared" si="101"/>
        <v>266.68</v>
      </c>
      <c r="Q1330" s="10" t="s">
        <v>8316</v>
      </c>
      <c r="R1330" t="s">
        <v>8318</v>
      </c>
      <c r="S1330" s="15">
        <f t="shared" si="102"/>
        <v>42612.642754629633</v>
      </c>
      <c r="T1330" s="15">
        <f t="shared" si="103"/>
        <v>42656.642754629633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 s="13">
        <f t="shared" si="101"/>
        <v>444.44</v>
      </c>
      <c r="Q1331" s="10" t="s">
        <v>8316</v>
      </c>
      <c r="R1331" t="s">
        <v>8318</v>
      </c>
      <c r="S1331" s="15">
        <f t="shared" si="102"/>
        <v>41935.221585648149</v>
      </c>
      <c r="T1331" s="15">
        <f t="shared" si="103"/>
        <v>41974.263252314813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 s="13">
        <f t="shared" si="101"/>
        <v>80</v>
      </c>
      <c r="Q1332" s="10" t="s">
        <v>8316</v>
      </c>
      <c r="R1332" t="s">
        <v>8318</v>
      </c>
      <c r="S1332" s="15">
        <f t="shared" si="102"/>
        <v>42522.276724537034</v>
      </c>
      <c r="T1332" s="15">
        <f t="shared" si="103"/>
        <v>42552.166666666672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 s="13">
        <f t="shared" si="101"/>
        <v>117.65</v>
      </c>
      <c r="Q1333" s="10" t="s">
        <v>8316</v>
      </c>
      <c r="R1333" t="s">
        <v>8318</v>
      </c>
      <c r="S1333" s="15">
        <f t="shared" si="102"/>
        <v>42569.50409722222</v>
      </c>
      <c r="T1333" s="15">
        <f t="shared" si="103"/>
        <v>42598.50409722222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 s="13">
        <f t="shared" si="101"/>
        <v>0</v>
      </c>
      <c r="Q1334" s="10" t="s">
        <v>8316</v>
      </c>
      <c r="R1334" t="s">
        <v>8318</v>
      </c>
      <c r="S1334" s="15">
        <f t="shared" si="102"/>
        <v>42732.060277777782</v>
      </c>
      <c r="T1334" s="15">
        <f t="shared" si="103"/>
        <v>42761.060277777782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 s="13">
        <f t="shared" si="101"/>
        <v>0</v>
      </c>
      <c r="Q1335" s="10" t="s">
        <v>8316</v>
      </c>
      <c r="R1335" t="s">
        <v>8318</v>
      </c>
      <c r="S1335" s="15">
        <f t="shared" si="102"/>
        <v>41806.106770833336</v>
      </c>
      <c r="T1335" s="15">
        <f t="shared" si="103"/>
        <v>41835.106770833336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 s="13">
        <f t="shared" si="101"/>
        <v>14.41</v>
      </c>
      <c r="Q1336" s="10" t="s">
        <v>8316</v>
      </c>
      <c r="R1336" t="s">
        <v>8318</v>
      </c>
      <c r="S1336" s="15">
        <f t="shared" si="102"/>
        <v>42410.774155092593</v>
      </c>
      <c r="T1336" s="15">
        <f t="shared" si="103"/>
        <v>42439.774155092593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 s="13">
        <f t="shared" si="101"/>
        <v>248.5</v>
      </c>
      <c r="Q1337" s="10" t="s">
        <v>8316</v>
      </c>
      <c r="R1337" t="s">
        <v>8318</v>
      </c>
      <c r="S1337" s="15">
        <f t="shared" si="102"/>
        <v>42313.936365740738</v>
      </c>
      <c r="T1337" s="15">
        <f t="shared" si="103"/>
        <v>42342.936365740738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 s="13">
        <f t="shared" si="101"/>
        <v>17.73</v>
      </c>
      <c r="Q1338" s="10" t="s">
        <v>8316</v>
      </c>
      <c r="R1338" t="s">
        <v>8318</v>
      </c>
      <c r="S1338" s="15">
        <f t="shared" si="102"/>
        <v>41955.863750000004</v>
      </c>
      <c r="T1338" s="15">
        <f t="shared" si="103"/>
        <v>41989.863750000004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 s="13">
        <f t="shared" si="101"/>
        <v>28.25</v>
      </c>
      <c r="Q1339" s="10" t="s">
        <v>8316</v>
      </c>
      <c r="R1339" t="s">
        <v>8318</v>
      </c>
      <c r="S1339" s="15">
        <f t="shared" si="102"/>
        <v>42767.577303240745</v>
      </c>
      <c r="T1339" s="15">
        <f t="shared" si="103"/>
        <v>42796.577303240745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 s="13">
        <f t="shared" si="101"/>
        <v>262.52999999999997</v>
      </c>
      <c r="Q1340" s="10" t="s">
        <v>8316</v>
      </c>
      <c r="R1340" t="s">
        <v>8318</v>
      </c>
      <c r="S1340" s="15">
        <f t="shared" si="102"/>
        <v>42188.803622685184</v>
      </c>
      <c r="T1340" s="15">
        <f t="shared" si="103"/>
        <v>42217.803622685184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 s="13">
        <f t="shared" si="101"/>
        <v>106.08</v>
      </c>
      <c r="Q1341" s="10" t="s">
        <v>8316</v>
      </c>
      <c r="R1341" t="s">
        <v>8318</v>
      </c>
      <c r="S1341" s="15">
        <f t="shared" si="102"/>
        <v>41936.647164351853</v>
      </c>
      <c r="T1341" s="15">
        <f t="shared" si="103"/>
        <v>41980.688831018517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 s="13">
        <f t="shared" si="101"/>
        <v>0</v>
      </c>
      <c r="Q1342" s="10" t="s">
        <v>8316</v>
      </c>
      <c r="R1342" t="s">
        <v>8318</v>
      </c>
      <c r="S1342" s="15">
        <f t="shared" si="102"/>
        <v>41836.595520833333</v>
      </c>
      <c r="T1342" s="15">
        <f t="shared" si="103"/>
        <v>41865.595520833333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 s="13">
        <f t="shared" si="101"/>
        <v>85</v>
      </c>
      <c r="Q1343" s="10" t="s">
        <v>8316</v>
      </c>
      <c r="R1343" t="s">
        <v>8318</v>
      </c>
      <c r="S1343" s="15">
        <f t="shared" si="102"/>
        <v>42612.624039351853</v>
      </c>
      <c r="T1343" s="15">
        <f t="shared" si="103"/>
        <v>42643.624039351853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 s="13">
        <f t="shared" si="101"/>
        <v>3908</v>
      </c>
      <c r="Q1344" s="10" t="s">
        <v>8316</v>
      </c>
      <c r="R1344" t="s">
        <v>8318</v>
      </c>
      <c r="S1344" s="15">
        <f t="shared" si="102"/>
        <v>42172.816423611104</v>
      </c>
      <c r="T1344" s="15">
        <f t="shared" si="103"/>
        <v>42201.816423611104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 s="13">
        <f t="shared" si="101"/>
        <v>12.09</v>
      </c>
      <c r="Q1345" s="10" t="s">
        <v>8316</v>
      </c>
      <c r="R1345" t="s">
        <v>8318</v>
      </c>
      <c r="S1345" s="15">
        <f t="shared" si="102"/>
        <v>42542.526423611111</v>
      </c>
      <c r="T1345" s="15">
        <f t="shared" si="103"/>
        <v>42600.165972222225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260</v>
      </c>
      <c r="P1346" s="13">
        <f t="shared" si="101"/>
        <v>28.09</v>
      </c>
      <c r="Q1346" s="10" t="s">
        <v>8319</v>
      </c>
      <c r="R1346" t="s">
        <v>8320</v>
      </c>
      <c r="S1346" s="15">
        <f t="shared" si="102"/>
        <v>42522.789803240739</v>
      </c>
      <c r="T1346" s="15">
        <f t="shared" si="103"/>
        <v>42550.789803240739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1301</v>
      </c>
      <c r="P1347" s="13">
        <f t="shared" ref="P1347:P1410" si="106">IFERROR(ROUND(E1347/L1347,2),0)</f>
        <v>557.5</v>
      </c>
      <c r="Q1347" s="10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(((I1347/60)/60)/24)+DATE(1970,1,)</f>
        <v>41833.814340277779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 s="13">
        <f t="shared" si="106"/>
        <v>26.17</v>
      </c>
      <c r="Q1348" s="10" t="s">
        <v>8319</v>
      </c>
      <c r="R1348" t="s">
        <v>8320</v>
      </c>
      <c r="S1348" s="15">
        <f t="shared" si="107"/>
        <v>41422.075821759259</v>
      </c>
      <c r="T1348" s="15">
        <f t="shared" si="108"/>
        <v>41451.075821759259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 s="13">
        <f t="shared" si="106"/>
        <v>125.16</v>
      </c>
      <c r="Q1349" s="10" t="s">
        <v>8319</v>
      </c>
      <c r="R1349" t="s">
        <v>8320</v>
      </c>
      <c r="S1349" s="15">
        <f t="shared" si="107"/>
        <v>42040.638020833328</v>
      </c>
      <c r="T1349" s="15">
        <f t="shared" si="108"/>
        <v>42069.638020833328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 s="13">
        <f t="shared" si="106"/>
        <v>149.12</v>
      </c>
      <c r="Q1350" s="10" t="s">
        <v>8319</v>
      </c>
      <c r="R1350" t="s">
        <v>8320</v>
      </c>
      <c r="S1350" s="15">
        <f t="shared" si="107"/>
        <v>41963.506168981476</v>
      </c>
      <c r="T1350" s="15">
        <f t="shared" si="108"/>
        <v>41990.506168981476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 s="13">
        <f t="shared" si="106"/>
        <v>22.47</v>
      </c>
      <c r="Q1351" s="10" t="s">
        <v>8319</v>
      </c>
      <c r="R1351" t="s">
        <v>8320</v>
      </c>
      <c r="S1351" s="15">
        <f t="shared" si="107"/>
        <v>42317.33258101852</v>
      </c>
      <c r="T1351" s="15">
        <f t="shared" si="108"/>
        <v>42353.290972222225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 s="13">
        <f t="shared" si="106"/>
        <v>49.38</v>
      </c>
      <c r="Q1352" s="10" t="s">
        <v>8319</v>
      </c>
      <c r="R1352" t="s">
        <v>8320</v>
      </c>
      <c r="S1352" s="15">
        <f t="shared" si="107"/>
        <v>42334.013124999998</v>
      </c>
      <c r="T1352" s="15">
        <f t="shared" si="108"/>
        <v>42363.013124999998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 s="13">
        <f t="shared" si="106"/>
        <v>31.85</v>
      </c>
      <c r="Q1353" s="10" t="s">
        <v>8319</v>
      </c>
      <c r="R1353" t="s">
        <v>8320</v>
      </c>
      <c r="S1353" s="15">
        <f t="shared" si="107"/>
        <v>42382.74009259259</v>
      </c>
      <c r="T1353" s="15">
        <f t="shared" si="108"/>
        <v>42411.74009259259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 s="13">
        <f t="shared" si="106"/>
        <v>16.760000000000002</v>
      </c>
      <c r="Q1354" s="10" t="s">
        <v>8319</v>
      </c>
      <c r="R1354" t="s">
        <v>8320</v>
      </c>
      <c r="S1354" s="15">
        <f t="shared" si="107"/>
        <v>42200.578310185185</v>
      </c>
      <c r="T1354" s="15">
        <f t="shared" si="108"/>
        <v>42251.165972222225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 s="13">
        <f t="shared" si="106"/>
        <v>90.48</v>
      </c>
      <c r="Q1355" s="10" t="s">
        <v>8319</v>
      </c>
      <c r="R1355" t="s">
        <v>8320</v>
      </c>
      <c r="S1355" s="15">
        <f t="shared" si="107"/>
        <v>41309.11791666667</v>
      </c>
      <c r="T1355" s="15">
        <f t="shared" si="108"/>
        <v>41343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 s="13">
        <f t="shared" si="106"/>
        <v>59.34</v>
      </c>
      <c r="Q1356" s="10" t="s">
        <v>8319</v>
      </c>
      <c r="R1356" t="s">
        <v>8320</v>
      </c>
      <c r="S1356" s="15">
        <f t="shared" si="107"/>
        <v>42502.807627314818</v>
      </c>
      <c r="T1356" s="15">
        <f t="shared" si="108"/>
        <v>42531.807627314818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 s="13">
        <f t="shared" si="106"/>
        <v>31.33</v>
      </c>
      <c r="Q1357" s="10" t="s">
        <v>8319</v>
      </c>
      <c r="R1357" t="s">
        <v>8320</v>
      </c>
      <c r="S1357" s="15">
        <f t="shared" si="107"/>
        <v>41213.254687499997</v>
      </c>
      <c r="T1357" s="15">
        <f t="shared" si="108"/>
        <v>41242.416666666664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 s="13">
        <f t="shared" si="106"/>
        <v>43.51</v>
      </c>
      <c r="Q1358" s="10" t="s">
        <v>8319</v>
      </c>
      <c r="R1358" t="s">
        <v>8320</v>
      </c>
      <c r="S1358" s="15">
        <f t="shared" si="107"/>
        <v>41430.038888888892</v>
      </c>
      <c r="T1358" s="15">
        <f t="shared" si="108"/>
        <v>41459.038888888892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 s="13">
        <f t="shared" si="106"/>
        <v>58.17</v>
      </c>
      <c r="Q1359" s="10" t="s">
        <v>8319</v>
      </c>
      <c r="R1359" t="s">
        <v>8320</v>
      </c>
      <c r="S1359" s="15">
        <f t="shared" si="107"/>
        <v>41304.962233796294</v>
      </c>
      <c r="T1359" s="15">
        <f t="shared" si="108"/>
        <v>41333.249305555553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 s="13">
        <f t="shared" si="106"/>
        <v>77.05</v>
      </c>
      <c r="Q1360" s="10" t="s">
        <v>8319</v>
      </c>
      <c r="R1360" t="s">
        <v>8320</v>
      </c>
      <c r="S1360" s="15">
        <f t="shared" si="107"/>
        <v>40689.570868055554</v>
      </c>
      <c r="T1360" s="15">
        <f t="shared" si="108"/>
        <v>40718.570868055554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 s="13">
        <f t="shared" si="106"/>
        <v>198.58</v>
      </c>
      <c r="Q1361" s="10" t="s">
        <v>8319</v>
      </c>
      <c r="R1361" t="s">
        <v>8320</v>
      </c>
      <c r="S1361" s="15">
        <f t="shared" si="107"/>
        <v>40668.814699074072</v>
      </c>
      <c r="T1361" s="15">
        <f t="shared" si="108"/>
        <v>40729.814699074072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 s="13">
        <f t="shared" si="106"/>
        <v>46.42</v>
      </c>
      <c r="Q1362" s="10" t="s">
        <v>8319</v>
      </c>
      <c r="R1362" t="s">
        <v>8320</v>
      </c>
      <c r="S1362" s="15">
        <f t="shared" si="107"/>
        <v>41095.900694444441</v>
      </c>
      <c r="T1362" s="15">
        <f t="shared" si="108"/>
        <v>41122.900694444441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 s="13">
        <f t="shared" si="106"/>
        <v>14.21</v>
      </c>
      <c r="Q1363" s="10" t="s">
        <v>8319</v>
      </c>
      <c r="R1363" t="s">
        <v>8320</v>
      </c>
      <c r="S1363" s="15">
        <f t="shared" si="107"/>
        <v>41781.717268518521</v>
      </c>
      <c r="T1363" s="15">
        <f t="shared" si="108"/>
        <v>41810.717268518521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 s="13">
        <f t="shared" si="106"/>
        <v>150</v>
      </c>
      <c r="Q1364" s="10" t="s">
        <v>8319</v>
      </c>
      <c r="R1364" t="s">
        <v>8320</v>
      </c>
      <c r="S1364" s="15">
        <f t="shared" si="107"/>
        <v>41464.934386574074</v>
      </c>
      <c r="T1364" s="15">
        <f t="shared" si="108"/>
        <v>41523.934386574074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 s="13">
        <f t="shared" si="106"/>
        <v>749.2</v>
      </c>
      <c r="Q1365" s="10" t="s">
        <v>8319</v>
      </c>
      <c r="R1365" t="s">
        <v>8320</v>
      </c>
      <c r="S1365" s="15">
        <f t="shared" si="107"/>
        <v>42396.8440625</v>
      </c>
      <c r="T1365" s="15">
        <f t="shared" si="108"/>
        <v>42414.332638888889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 s="13">
        <f t="shared" si="106"/>
        <v>25.95</v>
      </c>
      <c r="Q1366" s="10" t="s">
        <v>8322</v>
      </c>
      <c r="R1366" t="s">
        <v>8323</v>
      </c>
      <c r="S1366" s="15">
        <f t="shared" si="107"/>
        <v>41951.695671296293</v>
      </c>
      <c r="T1366" s="15">
        <f t="shared" si="108"/>
        <v>42010.6956712963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 s="13">
        <f t="shared" si="106"/>
        <v>40.6</v>
      </c>
      <c r="Q1367" s="10" t="s">
        <v>8322</v>
      </c>
      <c r="R1367" t="s">
        <v>8323</v>
      </c>
      <c r="S1367" s="15">
        <f t="shared" si="107"/>
        <v>42049.733240740738</v>
      </c>
      <c r="T1367" s="15">
        <f t="shared" si="108"/>
        <v>42078.691574074073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 s="13">
        <f t="shared" si="106"/>
        <v>25.39</v>
      </c>
      <c r="Q1368" s="10" t="s">
        <v>8322</v>
      </c>
      <c r="R1368" t="s">
        <v>8323</v>
      </c>
      <c r="S1368" s="15">
        <f t="shared" si="107"/>
        <v>41924.996099537035</v>
      </c>
      <c r="T1368" s="15">
        <f t="shared" si="108"/>
        <v>41969.037766203706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 s="13">
        <f t="shared" si="106"/>
        <v>41.44</v>
      </c>
      <c r="Q1369" s="10" t="s">
        <v>8322</v>
      </c>
      <c r="R1369" t="s">
        <v>8323</v>
      </c>
      <c r="S1369" s="15">
        <f t="shared" si="107"/>
        <v>42292.002893518518</v>
      </c>
      <c r="T1369" s="15">
        <f t="shared" si="108"/>
        <v>42321.044560185182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 s="13">
        <f t="shared" si="106"/>
        <v>42.64</v>
      </c>
      <c r="Q1370" s="10" t="s">
        <v>8322</v>
      </c>
      <c r="R1370" t="s">
        <v>8323</v>
      </c>
      <c r="S1370" s="15">
        <f t="shared" si="107"/>
        <v>42146.190902777773</v>
      </c>
      <c r="T1370" s="15">
        <f t="shared" si="108"/>
        <v>42169.190902777773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 s="13">
        <f t="shared" si="106"/>
        <v>9.11</v>
      </c>
      <c r="Q1371" s="10" t="s">
        <v>8322</v>
      </c>
      <c r="R1371" t="s">
        <v>8323</v>
      </c>
      <c r="S1371" s="15">
        <f t="shared" si="107"/>
        <v>41710.594282407408</v>
      </c>
      <c r="T1371" s="15">
        <f t="shared" si="108"/>
        <v>41739.594282407408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 s="13">
        <f t="shared" si="106"/>
        <v>185</v>
      </c>
      <c r="Q1372" s="10" t="s">
        <v>8322</v>
      </c>
      <c r="R1372" t="s">
        <v>8323</v>
      </c>
      <c r="S1372" s="15">
        <f t="shared" si="107"/>
        <v>41548.00335648148</v>
      </c>
      <c r="T1372" s="15">
        <f t="shared" si="108"/>
        <v>41562.00335648148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 s="13">
        <f t="shared" si="106"/>
        <v>52.64</v>
      </c>
      <c r="Q1373" s="10" t="s">
        <v>8322</v>
      </c>
      <c r="R1373" t="s">
        <v>8323</v>
      </c>
      <c r="S1373" s="15">
        <f t="shared" si="107"/>
        <v>42101.758587962962</v>
      </c>
      <c r="T1373" s="15">
        <f t="shared" si="108"/>
        <v>42130.758587962962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 s="13">
        <f t="shared" si="106"/>
        <v>230.25</v>
      </c>
      <c r="Q1374" s="10" t="s">
        <v>8322</v>
      </c>
      <c r="R1374" t="s">
        <v>8323</v>
      </c>
      <c r="S1374" s="15">
        <f t="shared" si="107"/>
        <v>41072.739953703705</v>
      </c>
      <c r="T1374" s="15">
        <f t="shared" si="108"/>
        <v>41101.739953703705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 s="13">
        <f t="shared" si="106"/>
        <v>70.650000000000006</v>
      </c>
      <c r="Q1375" s="10" t="s">
        <v>8322</v>
      </c>
      <c r="R1375" t="s">
        <v>8323</v>
      </c>
      <c r="S1375" s="15">
        <f t="shared" si="107"/>
        <v>42704.95177083333</v>
      </c>
      <c r="T1375" s="15">
        <f t="shared" si="108"/>
        <v>42733.95177083333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 s="13">
        <f t="shared" si="106"/>
        <v>55.61</v>
      </c>
      <c r="Q1376" s="10" t="s">
        <v>8322</v>
      </c>
      <c r="R1376" t="s">
        <v>8323</v>
      </c>
      <c r="S1376" s="15">
        <f t="shared" si="107"/>
        <v>42424.161898148144</v>
      </c>
      <c r="T1376" s="15">
        <f t="shared" si="108"/>
        <v>42453.12023148148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 s="13">
        <f t="shared" si="106"/>
        <v>33.58</v>
      </c>
      <c r="Q1377" s="10" t="s">
        <v>8322</v>
      </c>
      <c r="R1377" t="s">
        <v>8323</v>
      </c>
      <c r="S1377" s="15">
        <f t="shared" si="107"/>
        <v>42720.066192129627</v>
      </c>
      <c r="T1377" s="15">
        <f t="shared" si="108"/>
        <v>42749.066192129627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 s="13">
        <f t="shared" si="106"/>
        <v>21.78</v>
      </c>
      <c r="Q1378" s="10" t="s">
        <v>8322</v>
      </c>
      <c r="R1378" t="s">
        <v>8323</v>
      </c>
      <c r="S1378" s="15">
        <f t="shared" si="107"/>
        <v>42677.669050925921</v>
      </c>
      <c r="T1378" s="15">
        <f t="shared" si="108"/>
        <v>42706.710717592592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 s="13">
        <f t="shared" si="106"/>
        <v>117.9</v>
      </c>
      <c r="Q1379" s="10" t="s">
        <v>8322</v>
      </c>
      <c r="R1379" t="s">
        <v>8323</v>
      </c>
      <c r="S1379" s="15">
        <f t="shared" si="107"/>
        <v>42747.219560185185</v>
      </c>
      <c r="T1379" s="15">
        <f t="shared" si="108"/>
        <v>42768.174305555556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 s="13">
        <f t="shared" si="106"/>
        <v>27.38</v>
      </c>
      <c r="Q1380" s="10" t="s">
        <v>8322</v>
      </c>
      <c r="R1380" t="s">
        <v>8323</v>
      </c>
      <c r="S1380" s="15">
        <f t="shared" si="107"/>
        <v>42568.759374999994</v>
      </c>
      <c r="T1380" s="15">
        <f t="shared" si="108"/>
        <v>42582.759374999994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 s="13">
        <f t="shared" si="106"/>
        <v>24.09</v>
      </c>
      <c r="Q1381" s="10" t="s">
        <v>8322</v>
      </c>
      <c r="R1381" t="s">
        <v>8323</v>
      </c>
      <c r="S1381" s="15">
        <f t="shared" si="107"/>
        <v>42130.491620370376</v>
      </c>
      <c r="T1381" s="15">
        <f t="shared" si="108"/>
        <v>42159.491620370376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 s="13">
        <f t="shared" si="106"/>
        <v>727.2</v>
      </c>
      <c r="Q1382" s="10" t="s">
        <v>8322</v>
      </c>
      <c r="R1382" t="s">
        <v>8323</v>
      </c>
      <c r="S1382" s="15">
        <f t="shared" si="107"/>
        <v>42141.762800925921</v>
      </c>
      <c r="T1382" s="15">
        <f t="shared" si="108"/>
        <v>42163.083333333328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 s="13">
        <f t="shared" si="106"/>
        <v>49.32</v>
      </c>
      <c r="Q1383" s="10" t="s">
        <v>8322</v>
      </c>
      <c r="R1383" t="s">
        <v>8323</v>
      </c>
      <c r="S1383" s="15">
        <f t="shared" si="107"/>
        <v>42703.214409722219</v>
      </c>
      <c r="T1383" s="15">
        <f t="shared" si="108"/>
        <v>42732.214409722219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 s="13">
        <f t="shared" si="106"/>
        <v>24.32</v>
      </c>
      <c r="Q1384" s="10" t="s">
        <v>8322</v>
      </c>
      <c r="R1384" t="s">
        <v>8323</v>
      </c>
      <c r="S1384" s="15">
        <f t="shared" si="107"/>
        <v>41370.800185185188</v>
      </c>
      <c r="T1384" s="15">
        <f t="shared" si="108"/>
        <v>41399.800185185188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 s="13">
        <f t="shared" si="106"/>
        <v>38.69</v>
      </c>
      <c r="Q1385" s="10" t="s">
        <v>8322</v>
      </c>
      <c r="R1385" t="s">
        <v>8323</v>
      </c>
      <c r="S1385" s="15">
        <f t="shared" si="107"/>
        <v>42707.074976851851</v>
      </c>
      <c r="T1385" s="15">
        <f t="shared" si="108"/>
        <v>42726.074976851851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 s="13">
        <f t="shared" si="106"/>
        <v>56.98</v>
      </c>
      <c r="Q1386" s="10" t="s">
        <v>8322</v>
      </c>
      <c r="R1386" t="s">
        <v>8323</v>
      </c>
      <c r="S1386" s="15">
        <f t="shared" si="107"/>
        <v>42160.735208333332</v>
      </c>
      <c r="T1386" s="15">
        <f t="shared" si="108"/>
        <v>42189.735208333332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 s="13">
        <f t="shared" si="106"/>
        <v>26.68</v>
      </c>
      <c r="Q1387" s="10" t="s">
        <v>8322</v>
      </c>
      <c r="R1387" t="s">
        <v>8323</v>
      </c>
      <c r="S1387" s="15">
        <f t="shared" si="107"/>
        <v>42433.688900462963</v>
      </c>
      <c r="T1387" s="15">
        <f t="shared" si="108"/>
        <v>42488.507638888885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 s="13">
        <f t="shared" si="106"/>
        <v>255.15</v>
      </c>
      <c r="Q1388" s="10" t="s">
        <v>8322</v>
      </c>
      <c r="R1388" t="s">
        <v>8323</v>
      </c>
      <c r="S1388" s="15">
        <f t="shared" si="107"/>
        <v>42184.646863425922</v>
      </c>
      <c r="T1388" s="15">
        <f t="shared" si="108"/>
        <v>42213.646863425922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 s="13">
        <f t="shared" si="106"/>
        <v>45.67</v>
      </c>
      <c r="Q1389" s="10" t="s">
        <v>8322</v>
      </c>
      <c r="R1389" t="s">
        <v>8323</v>
      </c>
      <c r="S1389" s="15">
        <f t="shared" si="107"/>
        <v>42126.92123842593</v>
      </c>
      <c r="T1389" s="15">
        <f t="shared" si="108"/>
        <v>42157.1875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 s="13">
        <f t="shared" si="106"/>
        <v>31.74</v>
      </c>
      <c r="Q1390" s="10" t="s">
        <v>8322</v>
      </c>
      <c r="R1390" t="s">
        <v>8323</v>
      </c>
      <c r="S1390" s="15">
        <f t="shared" si="107"/>
        <v>42634.614780092597</v>
      </c>
      <c r="T1390" s="15">
        <f t="shared" si="108"/>
        <v>42659.676388888889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 s="13">
        <f t="shared" si="106"/>
        <v>104.41</v>
      </c>
      <c r="Q1391" s="10" t="s">
        <v>8322</v>
      </c>
      <c r="R1391" t="s">
        <v>8323</v>
      </c>
      <c r="S1391" s="15">
        <f t="shared" si="107"/>
        <v>42565.480983796297</v>
      </c>
      <c r="T1391" s="15">
        <f t="shared" si="108"/>
        <v>42594.480983796297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 s="13">
        <f t="shared" si="106"/>
        <v>186.84</v>
      </c>
      <c r="Q1392" s="10" t="s">
        <v>8322</v>
      </c>
      <c r="R1392" t="s">
        <v>8323</v>
      </c>
      <c r="S1392" s="15">
        <f t="shared" si="107"/>
        <v>42087.803310185183</v>
      </c>
      <c r="T1392" s="15">
        <f t="shared" si="108"/>
        <v>42120.716666666667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 s="13">
        <f t="shared" si="106"/>
        <v>272.31</v>
      </c>
      <c r="Q1393" s="10" t="s">
        <v>8322</v>
      </c>
      <c r="R1393" t="s">
        <v>8323</v>
      </c>
      <c r="S1393" s="15">
        <f t="shared" si="107"/>
        <v>42193.650671296295</v>
      </c>
      <c r="T1393" s="15">
        <f t="shared" si="108"/>
        <v>42237.207638888889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 s="13">
        <f t="shared" si="106"/>
        <v>33.99</v>
      </c>
      <c r="Q1394" s="10" t="s">
        <v>8322</v>
      </c>
      <c r="R1394" t="s">
        <v>8323</v>
      </c>
      <c r="S1394" s="15">
        <f t="shared" si="107"/>
        <v>42401.154930555553</v>
      </c>
      <c r="T1394" s="15">
        <f t="shared" si="108"/>
        <v>42431.154930555553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 s="13">
        <f t="shared" si="106"/>
        <v>67.900000000000006</v>
      </c>
      <c r="Q1395" s="10" t="s">
        <v>8322</v>
      </c>
      <c r="R1395" t="s">
        <v>8323</v>
      </c>
      <c r="S1395" s="15">
        <f t="shared" si="107"/>
        <v>42553.681979166664</v>
      </c>
      <c r="T1395" s="15">
        <f t="shared" si="108"/>
        <v>42582.681979166664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 s="13">
        <f t="shared" si="106"/>
        <v>207.65</v>
      </c>
      <c r="Q1396" s="10" t="s">
        <v>8322</v>
      </c>
      <c r="R1396" t="s">
        <v>8323</v>
      </c>
      <c r="S1396" s="15">
        <f t="shared" si="107"/>
        <v>42752.144976851851</v>
      </c>
      <c r="T1396" s="15">
        <f t="shared" si="108"/>
        <v>42794.125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 s="13">
        <f t="shared" si="106"/>
        <v>43.05</v>
      </c>
      <c r="Q1397" s="10" t="s">
        <v>8322</v>
      </c>
      <c r="R1397" t="s">
        <v>8323</v>
      </c>
      <c r="S1397" s="15">
        <f t="shared" si="107"/>
        <v>42719.90834490741</v>
      </c>
      <c r="T1397" s="15">
        <f t="shared" si="108"/>
        <v>42748.90834490741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 s="13">
        <f t="shared" si="106"/>
        <v>48.3</v>
      </c>
      <c r="Q1398" s="10" t="s">
        <v>8322</v>
      </c>
      <c r="R1398" t="s">
        <v>8323</v>
      </c>
      <c r="S1398" s="15">
        <f t="shared" si="107"/>
        <v>42018.99863425926</v>
      </c>
      <c r="T1398" s="15">
        <f t="shared" si="108"/>
        <v>42047.99863425926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 s="13">
        <f t="shared" si="106"/>
        <v>22.24</v>
      </c>
      <c r="Q1399" s="10" t="s">
        <v>8322</v>
      </c>
      <c r="R1399" t="s">
        <v>8323</v>
      </c>
      <c r="S1399" s="15">
        <f t="shared" si="107"/>
        <v>42640.917939814812</v>
      </c>
      <c r="T1399" s="15">
        <f t="shared" si="108"/>
        <v>42669.888194444444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 s="13">
        <f t="shared" si="106"/>
        <v>54</v>
      </c>
      <c r="Q1400" s="10" t="s">
        <v>8322</v>
      </c>
      <c r="R1400" t="s">
        <v>8323</v>
      </c>
      <c r="S1400" s="15">
        <f t="shared" si="107"/>
        <v>42526.874236111107</v>
      </c>
      <c r="T1400" s="15">
        <f t="shared" si="108"/>
        <v>42555.874236111107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 s="13">
        <f t="shared" si="106"/>
        <v>19.07</v>
      </c>
      <c r="Q1401" s="10" t="s">
        <v>8322</v>
      </c>
      <c r="R1401" t="s">
        <v>8323</v>
      </c>
      <c r="S1401" s="15">
        <f t="shared" si="107"/>
        <v>41889.004317129627</v>
      </c>
      <c r="T1401" s="15">
        <f t="shared" si="108"/>
        <v>41918.004317129627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 s="13">
        <f t="shared" si="106"/>
        <v>103.12</v>
      </c>
      <c r="Q1402" s="10" t="s">
        <v>8322</v>
      </c>
      <c r="R1402" t="s">
        <v>8323</v>
      </c>
      <c r="S1402" s="15">
        <f t="shared" si="107"/>
        <v>42498.341122685189</v>
      </c>
      <c r="T1402" s="15">
        <f t="shared" si="108"/>
        <v>42532.229166666672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 s="13">
        <f t="shared" si="106"/>
        <v>14.59</v>
      </c>
      <c r="Q1403" s="10" t="s">
        <v>8322</v>
      </c>
      <c r="R1403" t="s">
        <v>8323</v>
      </c>
      <c r="S1403" s="15">
        <f t="shared" si="107"/>
        <v>41399.99622685185</v>
      </c>
      <c r="T1403" s="15">
        <f t="shared" si="108"/>
        <v>41419.99622685185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 s="13">
        <f t="shared" si="106"/>
        <v>30.97</v>
      </c>
      <c r="Q1404" s="10" t="s">
        <v>8322</v>
      </c>
      <c r="R1404" t="s">
        <v>8323</v>
      </c>
      <c r="S1404" s="15">
        <f t="shared" si="107"/>
        <v>42065.053368055553</v>
      </c>
      <c r="T1404" s="15">
        <f t="shared" si="108"/>
        <v>42124.011701388896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 s="13">
        <f t="shared" si="106"/>
        <v>53.03</v>
      </c>
      <c r="Q1405" s="10" t="s">
        <v>8322</v>
      </c>
      <c r="R1405" t="s">
        <v>8323</v>
      </c>
      <c r="S1405" s="15">
        <f t="shared" si="107"/>
        <v>41451.062905092593</v>
      </c>
      <c r="T1405" s="15">
        <f t="shared" si="108"/>
        <v>41480.062905092593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 s="13">
        <f t="shared" si="106"/>
        <v>700</v>
      </c>
      <c r="Q1406" s="10" t="s">
        <v>8319</v>
      </c>
      <c r="R1406" t="s">
        <v>8338</v>
      </c>
      <c r="S1406" s="15">
        <f t="shared" si="107"/>
        <v>42032.510243055556</v>
      </c>
      <c r="T1406" s="15">
        <f t="shared" si="108"/>
        <v>42056.510243055556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 s="13">
        <f t="shared" si="106"/>
        <v>205.82</v>
      </c>
      <c r="Q1407" s="10" t="s">
        <v>8319</v>
      </c>
      <c r="R1407" t="s">
        <v>8338</v>
      </c>
      <c r="S1407" s="15">
        <f t="shared" si="107"/>
        <v>41941.680567129632</v>
      </c>
      <c r="T1407" s="15">
        <f t="shared" si="108"/>
        <v>41970.722233796296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 s="13">
        <f t="shared" si="106"/>
        <v>1162</v>
      </c>
      <c r="Q1408" s="10" t="s">
        <v>8319</v>
      </c>
      <c r="R1408" t="s">
        <v>8338</v>
      </c>
      <c r="S1408" s="15">
        <f t="shared" si="107"/>
        <v>42297.432951388888</v>
      </c>
      <c r="T1408" s="15">
        <f t="shared" si="108"/>
        <v>42349.416666666672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 s="13">
        <f t="shared" si="106"/>
        <v>1742.5</v>
      </c>
      <c r="Q1409" s="10" t="s">
        <v>8319</v>
      </c>
      <c r="R1409" t="s">
        <v>8338</v>
      </c>
      <c r="S1409" s="15">
        <f t="shared" si="107"/>
        <v>41838.536782407406</v>
      </c>
      <c r="T1409" s="15">
        <f t="shared" si="108"/>
        <v>41862.536782407406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347</v>
      </c>
      <c r="P1410" s="13">
        <f t="shared" si="106"/>
        <v>578.33000000000004</v>
      </c>
      <c r="Q1410" s="10" t="s">
        <v>8319</v>
      </c>
      <c r="R1410" t="s">
        <v>8338</v>
      </c>
      <c r="S1410" s="15">
        <f t="shared" si="107"/>
        <v>42291.872175925921</v>
      </c>
      <c r="T1410" s="15">
        <f t="shared" si="108"/>
        <v>42320.913842592592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87</v>
      </c>
      <c r="P1411" s="13">
        <f t="shared" ref="P1411:P1474" si="111">IFERROR(ROUND(E1411/L1411,2),0)</f>
        <v>0</v>
      </c>
      <c r="Q1411" s="10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(((I1411/60)/60)/24)+DATE(1970,1,)</f>
        <v>42004.175173611111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 s="13">
        <f t="shared" si="111"/>
        <v>3466</v>
      </c>
      <c r="Q1412" s="10" t="s">
        <v>8319</v>
      </c>
      <c r="R1412" t="s">
        <v>8338</v>
      </c>
      <c r="S1412" s="15">
        <f t="shared" si="112"/>
        <v>42479.318518518514</v>
      </c>
      <c r="T1412" s="15">
        <f t="shared" si="113"/>
        <v>42523.318518518514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 s="13">
        <f t="shared" si="111"/>
        <v>1155.1099999999999</v>
      </c>
      <c r="Q1413" s="10" t="s">
        <v>8319</v>
      </c>
      <c r="R1413" t="s">
        <v>8338</v>
      </c>
      <c r="S1413" s="15">
        <f t="shared" si="112"/>
        <v>42013.059027777781</v>
      </c>
      <c r="T1413" s="15">
        <f t="shared" si="113"/>
        <v>42040.059027777781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 s="13">
        <f t="shared" si="111"/>
        <v>266.54000000000002</v>
      </c>
      <c r="Q1414" s="10" t="s">
        <v>8319</v>
      </c>
      <c r="R1414" t="s">
        <v>8338</v>
      </c>
      <c r="S1414" s="15">
        <f t="shared" si="112"/>
        <v>41947.063645833332</v>
      </c>
      <c r="T1414" s="15">
        <f t="shared" si="113"/>
        <v>41976.063645833332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 s="13">
        <f t="shared" si="111"/>
        <v>3460</v>
      </c>
      <c r="Q1415" s="10" t="s">
        <v>8319</v>
      </c>
      <c r="R1415" t="s">
        <v>8338</v>
      </c>
      <c r="S1415" s="15">
        <f t="shared" si="112"/>
        <v>42360.437152777777</v>
      </c>
      <c r="T1415" s="15">
        <f t="shared" si="113"/>
        <v>42419.437152777777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 s="13">
        <f t="shared" si="111"/>
        <v>3453.69</v>
      </c>
      <c r="Q1416" s="10" t="s">
        <v>8319</v>
      </c>
      <c r="R1416" t="s">
        <v>8338</v>
      </c>
      <c r="S1416" s="15">
        <f t="shared" si="112"/>
        <v>42708.25309027778</v>
      </c>
      <c r="T1416" s="15">
        <f t="shared" si="113"/>
        <v>42737.25309027778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 s="13">
        <f t="shared" si="111"/>
        <v>383.22</v>
      </c>
      <c r="Q1417" s="10" t="s">
        <v>8319</v>
      </c>
      <c r="R1417" t="s">
        <v>8338</v>
      </c>
      <c r="S1417" s="15">
        <f t="shared" si="112"/>
        <v>42192.675821759258</v>
      </c>
      <c r="T1417" s="15">
        <f t="shared" si="113"/>
        <v>42231.675821759258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 s="13">
        <f t="shared" si="111"/>
        <v>0</v>
      </c>
      <c r="Q1418" s="10" t="s">
        <v>8319</v>
      </c>
      <c r="R1418" t="s">
        <v>8338</v>
      </c>
      <c r="S1418" s="15">
        <f t="shared" si="112"/>
        <v>42299.926145833335</v>
      </c>
      <c r="T1418" s="15">
        <f t="shared" si="113"/>
        <v>42328.967812499999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 s="13">
        <f t="shared" si="111"/>
        <v>1720</v>
      </c>
      <c r="Q1419" s="10" t="s">
        <v>8319</v>
      </c>
      <c r="R1419" t="s">
        <v>8338</v>
      </c>
      <c r="S1419" s="15">
        <f t="shared" si="112"/>
        <v>42232.15016203704</v>
      </c>
      <c r="T1419" s="15">
        <f t="shared" si="113"/>
        <v>42261.465972222228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 s="13">
        <f t="shared" si="111"/>
        <v>3432</v>
      </c>
      <c r="Q1420" s="10" t="s">
        <v>8319</v>
      </c>
      <c r="R1420" t="s">
        <v>8338</v>
      </c>
      <c r="S1420" s="15">
        <f t="shared" si="112"/>
        <v>42395.456412037034</v>
      </c>
      <c r="T1420" s="15">
        <f t="shared" si="113"/>
        <v>42424.456412037034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 s="13">
        <f t="shared" si="111"/>
        <v>341.9</v>
      </c>
      <c r="Q1421" s="10" t="s">
        <v>8319</v>
      </c>
      <c r="R1421" t="s">
        <v>8338</v>
      </c>
      <c r="S1421" s="15">
        <f t="shared" si="112"/>
        <v>42622.456238425926</v>
      </c>
      <c r="T1421" s="15">
        <f t="shared" si="113"/>
        <v>42651.456238425926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 s="13">
        <f t="shared" si="111"/>
        <v>1139</v>
      </c>
      <c r="Q1422" s="10" t="s">
        <v>8319</v>
      </c>
      <c r="R1422" t="s">
        <v>8338</v>
      </c>
      <c r="S1422" s="15">
        <f t="shared" si="112"/>
        <v>42524.667662037042</v>
      </c>
      <c r="T1422" s="15">
        <f t="shared" si="113"/>
        <v>42548.667662037042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 s="13">
        <f t="shared" si="111"/>
        <v>1707.5</v>
      </c>
      <c r="Q1423" s="10" t="s">
        <v>8319</v>
      </c>
      <c r="R1423" t="s">
        <v>8338</v>
      </c>
      <c r="S1423" s="15">
        <f t="shared" si="112"/>
        <v>42013.915613425925</v>
      </c>
      <c r="T1423" s="15">
        <f t="shared" si="113"/>
        <v>42042.915613425925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 s="13">
        <f t="shared" si="111"/>
        <v>1705</v>
      </c>
      <c r="Q1424" s="10" t="s">
        <v>8319</v>
      </c>
      <c r="R1424" t="s">
        <v>8338</v>
      </c>
      <c r="S1424" s="15">
        <f t="shared" si="112"/>
        <v>42604.239629629628</v>
      </c>
      <c r="T1424" s="15">
        <f t="shared" si="113"/>
        <v>42633.239629629628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 s="13">
        <f t="shared" si="111"/>
        <v>3407</v>
      </c>
      <c r="Q1425" s="10" t="s">
        <v>8319</v>
      </c>
      <c r="R1425" t="s">
        <v>8338</v>
      </c>
      <c r="S1425" s="15">
        <f t="shared" si="112"/>
        <v>42340.360312500001</v>
      </c>
      <c r="T1425" s="15">
        <f t="shared" si="113"/>
        <v>42369.360312500001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 s="13">
        <f t="shared" si="111"/>
        <v>243.36</v>
      </c>
      <c r="Q1426" s="10" t="s">
        <v>8319</v>
      </c>
      <c r="R1426" t="s">
        <v>8338</v>
      </c>
      <c r="S1426" s="15">
        <f t="shared" si="112"/>
        <v>42676.717615740738</v>
      </c>
      <c r="T1426" s="15">
        <f t="shared" si="113"/>
        <v>42688.759282407409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 s="13">
        <f t="shared" si="111"/>
        <v>0</v>
      </c>
      <c r="Q1427" s="10" t="s">
        <v>8319</v>
      </c>
      <c r="R1427" t="s">
        <v>8338</v>
      </c>
      <c r="S1427" s="15">
        <f t="shared" si="112"/>
        <v>42093.131469907406</v>
      </c>
      <c r="T1427" s="15">
        <f t="shared" si="113"/>
        <v>42122.131469907406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 s="13">
        <f t="shared" si="111"/>
        <v>0</v>
      </c>
      <c r="Q1428" s="10" t="s">
        <v>8319</v>
      </c>
      <c r="R1428" t="s">
        <v>8338</v>
      </c>
      <c r="S1428" s="15">
        <f t="shared" si="112"/>
        <v>42180.390277777777</v>
      </c>
      <c r="T1428" s="15">
        <f t="shared" si="113"/>
        <v>42239.390277777777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 s="13">
        <f t="shared" si="111"/>
        <v>850</v>
      </c>
      <c r="Q1429" s="10" t="s">
        <v>8319</v>
      </c>
      <c r="R1429" t="s">
        <v>8338</v>
      </c>
      <c r="S1429" s="15">
        <f t="shared" si="112"/>
        <v>42601.851678240739</v>
      </c>
      <c r="T1429" s="15">
        <f t="shared" si="113"/>
        <v>42630.851678240739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 s="13">
        <f t="shared" si="111"/>
        <v>1132.7</v>
      </c>
      <c r="Q1430" s="10" t="s">
        <v>8319</v>
      </c>
      <c r="R1430" t="s">
        <v>8338</v>
      </c>
      <c r="S1430" s="15">
        <f t="shared" si="112"/>
        <v>42432.379826388889</v>
      </c>
      <c r="T1430" s="15">
        <f t="shared" si="113"/>
        <v>42461.338159722218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 s="13">
        <f t="shared" si="111"/>
        <v>0</v>
      </c>
      <c r="Q1431" s="10" t="s">
        <v>8319</v>
      </c>
      <c r="R1431" t="s">
        <v>8338</v>
      </c>
      <c r="S1431" s="15">
        <f t="shared" si="112"/>
        <v>42074.060671296291</v>
      </c>
      <c r="T1431" s="15">
        <f t="shared" si="113"/>
        <v>42103.060671296291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 s="13">
        <f t="shared" si="111"/>
        <v>679</v>
      </c>
      <c r="Q1432" s="10" t="s">
        <v>8319</v>
      </c>
      <c r="R1432" t="s">
        <v>8338</v>
      </c>
      <c r="S1432" s="15">
        <f t="shared" si="112"/>
        <v>41961.813518518517</v>
      </c>
      <c r="T1432" s="15">
        <f t="shared" si="113"/>
        <v>41991.813518518517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 s="13">
        <f t="shared" si="111"/>
        <v>72.17</v>
      </c>
      <c r="Q1433" s="10" t="s">
        <v>8319</v>
      </c>
      <c r="R1433" t="s">
        <v>8338</v>
      </c>
      <c r="S1433" s="15">
        <f t="shared" si="112"/>
        <v>42304.210833333331</v>
      </c>
      <c r="T1433" s="15">
        <f t="shared" si="113"/>
        <v>42333.252500000002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 s="13">
        <f t="shared" si="111"/>
        <v>0</v>
      </c>
      <c r="Q1434" s="10" t="s">
        <v>8319</v>
      </c>
      <c r="R1434" t="s">
        <v>8338</v>
      </c>
      <c r="S1434" s="15">
        <f t="shared" si="112"/>
        <v>42175.780416666668</v>
      </c>
      <c r="T1434" s="15">
        <f t="shared" si="113"/>
        <v>42204.780416666668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 s="13">
        <f t="shared" si="111"/>
        <v>338.5</v>
      </c>
      <c r="Q1435" s="10" t="s">
        <v>8319</v>
      </c>
      <c r="R1435" t="s">
        <v>8338</v>
      </c>
      <c r="S1435" s="15">
        <f t="shared" si="112"/>
        <v>42673.625868055555</v>
      </c>
      <c r="T1435" s="15">
        <f t="shared" si="113"/>
        <v>42713.458333333328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 s="13">
        <f t="shared" si="111"/>
        <v>307.73</v>
      </c>
      <c r="Q1436" s="10" t="s">
        <v>8319</v>
      </c>
      <c r="R1436" t="s">
        <v>8338</v>
      </c>
      <c r="S1436" s="15">
        <f t="shared" si="112"/>
        <v>42142.767106481479</v>
      </c>
      <c r="T1436" s="15">
        <f t="shared" si="113"/>
        <v>42162.625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 s="13">
        <f t="shared" si="111"/>
        <v>1691.5</v>
      </c>
      <c r="Q1437" s="10" t="s">
        <v>8319</v>
      </c>
      <c r="R1437" t="s">
        <v>8338</v>
      </c>
      <c r="S1437" s="15">
        <f t="shared" si="112"/>
        <v>42258.780324074076</v>
      </c>
      <c r="T1437" s="15">
        <f t="shared" si="113"/>
        <v>42287.780324074076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 s="13">
        <f t="shared" si="111"/>
        <v>1690</v>
      </c>
      <c r="Q1438" s="10" t="s">
        <v>8319</v>
      </c>
      <c r="R1438" t="s">
        <v>8338</v>
      </c>
      <c r="S1438" s="15">
        <f t="shared" si="112"/>
        <v>42391.35019675926</v>
      </c>
      <c r="T1438" s="15">
        <f t="shared" si="113"/>
        <v>42420.35019675926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 s="13">
        <f t="shared" si="111"/>
        <v>153.28</v>
      </c>
      <c r="Q1439" s="10" t="s">
        <v>8319</v>
      </c>
      <c r="R1439" t="s">
        <v>8338</v>
      </c>
      <c r="S1439" s="15">
        <f t="shared" si="112"/>
        <v>41796.531701388885</v>
      </c>
      <c r="T1439" s="15">
        <f t="shared" si="113"/>
        <v>41832.207638888889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 s="13">
        <f t="shared" si="111"/>
        <v>421</v>
      </c>
      <c r="Q1440" s="10" t="s">
        <v>8319</v>
      </c>
      <c r="R1440" t="s">
        <v>8338</v>
      </c>
      <c r="S1440" s="15">
        <f t="shared" si="112"/>
        <v>42457.871516203704</v>
      </c>
      <c r="T1440" s="15">
        <f t="shared" si="113"/>
        <v>42486.579861111109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 s="13">
        <f t="shared" si="111"/>
        <v>561</v>
      </c>
      <c r="Q1441" s="10" t="s">
        <v>8319</v>
      </c>
      <c r="R1441" t="s">
        <v>8338</v>
      </c>
      <c r="S1441" s="15">
        <f t="shared" si="112"/>
        <v>42040.829872685179</v>
      </c>
      <c r="T1441" s="15">
        <f t="shared" si="113"/>
        <v>42069.829872685179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 s="13">
        <f t="shared" si="111"/>
        <v>3363</v>
      </c>
      <c r="Q1442" s="10" t="s">
        <v>8319</v>
      </c>
      <c r="R1442" t="s">
        <v>8338</v>
      </c>
      <c r="S1442" s="15">
        <f t="shared" si="112"/>
        <v>42486.748414351852</v>
      </c>
      <c r="T1442" s="15">
        <f t="shared" si="113"/>
        <v>42515.748414351852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 s="13">
        <f t="shared" si="111"/>
        <v>1120.24</v>
      </c>
      <c r="Q1443" s="10" t="s">
        <v>8319</v>
      </c>
      <c r="R1443" t="s">
        <v>8338</v>
      </c>
      <c r="S1443" s="15">
        <f t="shared" si="112"/>
        <v>42198.765844907408</v>
      </c>
      <c r="T1443" s="15">
        <f t="shared" si="113"/>
        <v>42257.765844907408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 s="13">
        <f t="shared" si="111"/>
        <v>0</v>
      </c>
      <c r="Q1444" s="10" t="s">
        <v>8319</v>
      </c>
      <c r="R1444" t="s">
        <v>8338</v>
      </c>
      <c r="S1444" s="15">
        <f t="shared" si="112"/>
        <v>42485.64534722222</v>
      </c>
      <c r="T1444" s="15">
        <f t="shared" si="113"/>
        <v>42514.64534722222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 s="13">
        <f t="shared" si="111"/>
        <v>0</v>
      </c>
      <c r="Q1445" s="10" t="s">
        <v>8319</v>
      </c>
      <c r="R1445" t="s">
        <v>8338</v>
      </c>
      <c r="S1445" s="15">
        <f t="shared" si="112"/>
        <v>42707.926030092596</v>
      </c>
      <c r="T1445" s="15">
        <f t="shared" si="113"/>
        <v>42736.926030092596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 s="13">
        <f t="shared" si="111"/>
        <v>0</v>
      </c>
      <c r="Q1446" s="10" t="s">
        <v>8319</v>
      </c>
      <c r="R1446" t="s">
        <v>8338</v>
      </c>
      <c r="S1446" s="15">
        <f t="shared" si="112"/>
        <v>42199.873402777783</v>
      </c>
      <c r="T1446" s="15">
        <f t="shared" si="113"/>
        <v>42258.873402777783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 s="13">
        <f t="shared" si="111"/>
        <v>0</v>
      </c>
      <c r="Q1447" s="10" t="s">
        <v>8319</v>
      </c>
      <c r="R1447" t="s">
        <v>8338</v>
      </c>
      <c r="S1447" s="15">
        <f t="shared" si="112"/>
        <v>42139.542303240742</v>
      </c>
      <c r="T1447" s="15">
        <f t="shared" si="113"/>
        <v>42168.542303240742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 s="13">
        <f t="shared" si="111"/>
        <v>0</v>
      </c>
      <c r="Q1448" s="10" t="s">
        <v>8319</v>
      </c>
      <c r="R1448" t="s">
        <v>8338</v>
      </c>
      <c r="S1448" s="15">
        <f t="shared" si="112"/>
        <v>42461.447662037041</v>
      </c>
      <c r="T1448" s="15">
        <f t="shared" si="113"/>
        <v>42480.447662037041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 s="13">
        <f t="shared" si="111"/>
        <v>1110</v>
      </c>
      <c r="Q1449" s="10" t="s">
        <v>8319</v>
      </c>
      <c r="R1449" t="s">
        <v>8338</v>
      </c>
      <c r="S1449" s="15">
        <f t="shared" si="112"/>
        <v>42529.730717592596</v>
      </c>
      <c r="T1449" s="15">
        <f t="shared" si="113"/>
        <v>42558.730717592596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 s="13">
        <f t="shared" si="111"/>
        <v>0</v>
      </c>
      <c r="Q1450" s="10" t="s">
        <v>8319</v>
      </c>
      <c r="R1450" t="s">
        <v>8338</v>
      </c>
      <c r="S1450" s="15">
        <f t="shared" si="112"/>
        <v>42115.936550925922</v>
      </c>
      <c r="T1450" s="15">
        <f t="shared" si="113"/>
        <v>42145.225694444445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 s="13">
        <f t="shared" si="111"/>
        <v>0</v>
      </c>
      <c r="Q1451" s="10" t="s">
        <v>8319</v>
      </c>
      <c r="R1451" t="s">
        <v>8338</v>
      </c>
      <c r="S1451" s="15">
        <f t="shared" si="112"/>
        <v>42086.811400462961</v>
      </c>
      <c r="T1451" s="15">
        <f t="shared" si="113"/>
        <v>42133.811400462961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 s="13">
        <f t="shared" si="111"/>
        <v>3319</v>
      </c>
      <c r="Q1452" s="10" t="s">
        <v>8319</v>
      </c>
      <c r="R1452" t="s">
        <v>8338</v>
      </c>
      <c r="S1452" s="15">
        <f t="shared" si="112"/>
        <v>42390.171261574069</v>
      </c>
      <c r="T1452" s="15">
        <f t="shared" si="113"/>
        <v>42419.171261574069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 s="13">
        <f t="shared" si="111"/>
        <v>1659.5</v>
      </c>
      <c r="Q1453" s="10" t="s">
        <v>8319</v>
      </c>
      <c r="R1453" t="s">
        <v>8338</v>
      </c>
      <c r="S1453" s="15">
        <f t="shared" si="112"/>
        <v>41931.959016203706</v>
      </c>
      <c r="T1453" s="15">
        <f t="shared" si="113"/>
        <v>41961.00068287037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 s="13">
        <f t="shared" si="111"/>
        <v>0</v>
      </c>
      <c r="Q1454" s="10" t="s">
        <v>8319</v>
      </c>
      <c r="R1454" t="s">
        <v>8338</v>
      </c>
      <c r="S1454" s="15">
        <f t="shared" si="112"/>
        <v>41818.703275462962</v>
      </c>
      <c r="T1454" s="15">
        <f t="shared" si="113"/>
        <v>41847.703275462962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 s="13">
        <f t="shared" si="111"/>
        <v>0</v>
      </c>
      <c r="Q1455" s="10" t="s">
        <v>8319</v>
      </c>
      <c r="R1455" t="s">
        <v>8338</v>
      </c>
      <c r="S1455" s="15">
        <f t="shared" si="112"/>
        <v>42795.696145833332</v>
      </c>
      <c r="T1455" s="15">
        <f t="shared" si="113"/>
        <v>42839.654479166667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 s="13">
        <f t="shared" si="111"/>
        <v>3315</v>
      </c>
      <c r="Q1456" s="10" t="s">
        <v>8319</v>
      </c>
      <c r="R1456" t="s">
        <v>8338</v>
      </c>
      <c r="S1456" s="15">
        <f t="shared" si="112"/>
        <v>42463.866666666669</v>
      </c>
      <c r="T1456" s="15">
        <f t="shared" si="113"/>
        <v>42483.915972222225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 s="13">
        <f t="shared" si="111"/>
        <v>473.57</v>
      </c>
      <c r="Q1457" s="10" t="s">
        <v>8319</v>
      </c>
      <c r="R1457" t="s">
        <v>8338</v>
      </c>
      <c r="S1457" s="15">
        <f t="shared" si="112"/>
        <v>41832.672685185185</v>
      </c>
      <c r="T1457" s="15">
        <f t="shared" si="113"/>
        <v>41886.568749999999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 s="13">
        <f t="shared" si="111"/>
        <v>1102.33</v>
      </c>
      <c r="Q1458" s="10" t="s">
        <v>8319</v>
      </c>
      <c r="R1458" t="s">
        <v>8338</v>
      </c>
      <c r="S1458" s="15">
        <f t="shared" si="112"/>
        <v>42708.668576388889</v>
      </c>
      <c r="T1458" s="15">
        <f t="shared" si="113"/>
        <v>42737.668576388889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 s="13">
        <f t="shared" si="111"/>
        <v>0</v>
      </c>
      <c r="Q1459" s="10" t="s">
        <v>8319</v>
      </c>
      <c r="R1459" t="s">
        <v>8338</v>
      </c>
      <c r="S1459" s="15">
        <f t="shared" si="112"/>
        <v>42289.89634259259</v>
      </c>
      <c r="T1459" s="15">
        <f t="shared" si="113"/>
        <v>42318.938009259262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 s="13">
        <f t="shared" si="111"/>
        <v>0</v>
      </c>
      <c r="Q1460" s="10" t="s">
        <v>8319</v>
      </c>
      <c r="R1460" t="s">
        <v>8338</v>
      </c>
      <c r="S1460" s="15">
        <f t="shared" si="112"/>
        <v>41831.705555555556</v>
      </c>
      <c r="T1460" s="15">
        <f t="shared" si="113"/>
        <v>41861.166666666664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 s="13">
        <f t="shared" si="111"/>
        <v>0</v>
      </c>
      <c r="Q1461" s="10" t="s">
        <v>8319</v>
      </c>
      <c r="R1461" t="s">
        <v>8338</v>
      </c>
      <c r="S1461" s="15">
        <f t="shared" si="112"/>
        <v>42312.204814814817</v>
      </c>
      <c r="T1461" s="15">
        <f t="shared" si="113"/>
        <v>42339.725694444445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3">
        <f t="shared" si="111"/>
        <v>0</v>
      </c>
      <c r="Q1462" s="10" t="s">
        <v>8319</v>
      </c>
      <c r="R1462" t="s">
        <v>8338</v>
      </c>
      <c r="S1462" s="15">
        <f t="shared" si="112"/>
        <v>41915.896967592591</v>
      </c>
      <c r="T1462" s="15">
        <f t="shared" si="113"/>
        <v>41972.989583333328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 s="13">
        <f t="shared" si="111"/>
        <v>9.6300000000000008</v>
      </c>
      <c r="Q1463" s="10" t="s">
        <v>8319</v>
      </c>
      <c r="R1463" t="s">
        <v>8339</v>
      </c>
      <c r="S1463" s="15">
        <f t="shared" si="112"/>
        <v>41899.645300925928</v>
      </c>
      <c r="T1463" s="15">
        <f t="shared" si="113"/>
        <v>41932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 s="13">
        <f t="shared" si="111"/>
        <v>21.83</v>
      </c>
      <c r="Q1464" s="10" t="s">
        <v>8319</v>
      </c>
      <c r="R1464" t="s">
        <v>8339</v>
      </c>
      <c r="S1464" s="15">
        <f t="shared" si="112"/>
        <v>41344.662858796299</v>
      </c>
      <c r="T1464" s="15">
        <f t="shared" si="113"/>
        <v>41373.662858796299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 s="13">
        <f t="shared" si="111"/>
        <v>131</v>
      </c>
      <c r="Q1465" s="10" t="s">
        <v>8319</v>
      </c>
      <c r="R1465" t="s">
        <v>8339</v>
      </c>
      <c r="S1465" s="15">
        <f t="shared" si="112"/>
        <v>41326.911319444444</v>
      </c>
      <c r="T1465" s="15">
        <f t="shared" si="113"/>
        <v>41370.869652777779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 s="13">
        <f t="shared" si="111"/>
        <v>13.99</v>
      </c>
      <c r="Q1466" s="10" t="s">
        <v>8319</v>
      </c>
      <c r="R1466" t="s">
        <v>8339</v>
      </c>
      <c r="S1466" s="15">
        <f t="shared" si="112"/>
        <v>41291.661550925928</v>
      </c>
      <c r="T1466" s="15">
        <f t="shared" si="113"/>
        <v>41320.661550925928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 s="13">
        <f t="shared" si="111"/>
        <v>1.26</v>
      </c>
      <c r="Q1467" s="10" t="s">
        <v>8319</v>
      </c>
      <c r="R1467" t="s">
        <v>8339</v>
      </c>
      <c r="S1467" s="15">
        <f t="shared" si="112"/>
        <v>40959.734398148146</v>
      </c>
      <c r="T1467" s="15">
        <f t="shared" si="113"/>
        <v>40989.125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 s="13">
        <f t="shared" si="111"/>
        <v>13.19</v>
      </c>
      <c r="Q1468" s="10" t="s">
        <v>8319</v>
      </c>
      <c r="R1468" t="s">
        <v>8339</v>
      </c>
      <c r="S1468" s="15">
        <f t="shared" si="112"/>
        <v>42340.172060185185</v>
      </c>
      <c r="T1468" s="15">
        <f t="shared" si="113"/>
        <v>42380.208333333328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 s="13">
        <f t="shared" si="111"/>
        <v>5.43</v>
      </c>
      <c r="Q1469" s="10" t="s">
        <v>8319</v>
      </c>
      <c r="R1469" t="s">
        <v>8339</v>
      </c>
      <c r="S1469" s="15">
        <f t="shared" si="112"/>
        <v>40933.80190972222</v>
      </c>
      <c r="T1469" s="15">
        <f t="shared" si="113"/>
        <v>40992.760243055556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 s="13">
        <f t="shared" si="111"/>
        <v>11.12</v>
      </c>
      <c r="Q1470" s="10" t="s">
        <v>8319</v>
      </c>
      <c r="R1470" t="s">
        <v>8339</v>
      </c>
      <c r="S1470" s="15">
        <f t="shared" si="112"/>
        <v>40646.014456018522</v>
      </c>
      <c r="T1470" s="15">
        <f t="shared" si="113"/>
        <v>40705.014456018522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 s="13">
        <f t="shared" si="111"/>
        <v>10.14</v>
      </c>
      <c r="Q1471" s="10" t="s">
        <v>8319</v>
      </c>
      <c r="R1471" t="s">
        <v>8339</v>
      </c>
      <c r="S1471" s="15">
        <f t="shared" si="112"/>
        <v>41290.598483796297</v>
      </c>
      <c r="T1471" s="15">
        <f t="shared" si="113"/>
        <v>41319.598483796297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 s="13">
        <f t="shared" si="111"/>
        <v>40.19</v>
      </c>
      <c r="Q1472" s="10" t="s">
        <v>8319</v>
      </c>
      <c r="R1472" t="s">
        <v>8339</v>
      </c>
      <c r="S1472" s="15">
        <f t="shared" si="112"/>
        <v>41250.827118055553</v>
      </c>
      <c r="T1472" s="15">
        <f t="shared" si="113"/>
        <v>41270.827118055553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 s="13">
        <f t="shared" si="111"/>
        <v>9.48</v>
      </c>
      <c r="Q1473" s="10" t="s">
        <v>8319</v>
      </c>
      <c r="R1473" t="s">
        <v>8339</v>
      </c>
      <c r="S1473" s="15">
        <f t="shared" si="112"/>
        <v>42073.957569444443</v>
      </c>
      <c r="T1473" s="15">
        <f t="shared" si="113"/>
        <v>42102.957569444443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</v>
      </c>
      <c r="P1474" s="13">
        <f t="shared" si="111"/>
        <v>9.6300000000000008</v>
      </c>
      <c r="Q1474" s="10" t="s">
        <v>8319</v>
      </c>
      <c r="R1474" t="s">
        <v>8339</v>
      </c>
      <c r="S1474" s="15">
        <f t="shared" si="112"/>
        <v>41533.542858796296</v>
      </c>
      <c r="T1474" s="15">
        <f t="shared" si="113"/>
        <v>41562.542858796296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215</v>
      </c>
      <c r="P1475" s="13">
        <f t="shared" ref="P1475:P1538" si="116">IFERROR(ROUND(E1475/L1475,2),0)</f>
        <v>68.739999999999995</v>
      </c>
      <c r="Q1475" s="10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(((I1475/60)/60)/24)+DATE(1970,1,)</f>
        <v>40968.979618055557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 s="13">
        <f t="shared" si="116"/>
        <v>42.45</v>
      </c>
      <c r="Q1476" s="10" t="s">
        <v>8319</v>
      </c>
      <c r="R1476" t="s">
        <v>8339</v>
      </c>
      <c r="S1476" s="15">
        <f t="shared" si="117"/>
        <v>41500.727916666663</v>
      </c>
      <c r="T1476" s="15">
        <f t="shared" si="118"/>
        <v>41529.727916666663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 s="13">
        <f t="shared" si="116"/>
        <v>7.32</v>
      </c>
      <c r="Q1477" s="10" t="s">
        <v>8319</v>
      </c>
      <c r="R1477" t="s">
        <v>8339</v>
      </c>
      <c r="S1477" s="15">
        <f t="shared" si="117"/>
        <v>41960.722951388889</v>
      </c>
      <c r="T1477" s="15">
        <f t="shared" si="118"/>
        <v>41992.207638888889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 s="13">
        <f t="shared" si="116"/>
        <v>3.52</v>
      </c>
      <c r="Q1478" s="10" t="s">
        <v>8319</v>
      </c>
      <c r="R1478" t="s">
        <v>8339</v>
      </c>
      <c r="S1478" s="15">
        <f t="shared" si="117"/>
        <v>40766.041921296295</v>
      </c>
      <c r="T1478" s="15">
        <f t="shared" si="118"/>
        <v>40795.041921296295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 s="13">
        <f t="shared" si="116"/>
        <v>8.73</v>
      </c>
      <c r="Q1479" s="10" t="s">
        <v>8319</v>
      </c>
      <c r="R1479" t="s">
        <v>8339</v>
      </c>
      <c r="S1479" s="15">
        <f t="shared" si="117"/>
        <v>40840.615787037037</v>
      </c>
      <c r="T1479" s="15">
        <f t="shared" si="118"/>
        <v>40899.125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 s="13">
        <f t="shared" si="116"/>
        <v>0.16</v>
      </c>
      <c r="Q1480" s="10" t="s">
        <v>8319</v>
      </c>
      <c r="R1480" t="s">
        <v>8339</v>
      </c>
      <c r="S1480" s="15">
        <f t="shared" si="117"/>
        <v>41394.871678240743</v>
      </c>
      <c r="T1480" s="15">
        <f t="shared" si="118"/>
        <v>41407.871678240743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 s="13">
        <f t="shared" si="116"/>
        <v>45.37</v>
      </c>
      <c r="Q1481" s="10" t="s">
        <v>8319</v>
      </c>
      <c r="R1481" t="s">
        <v>8339</v>
      </c>
      <c r="S1481" s="15">
        <f t="shared" si="117"/>
        <v>41754.745243055557</v>
      </c>
      <c r="T1481" s="15">
        <f t="shared" si="118"/>
        <v>41768.165972222225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 s="13">
        <f t="shared" si="116"/>
        <v>5.0599999999999996</v>
      </c>
      <c r="Q1482" s="10" t="s">
        <v>8319</v>
      </c>
      <c r="R1482" t="s">
        <v>8339</v>
      </c>
      <c r="S1482" s="15">
        <f t="shared" si="117"/>
        <v>41464.934016203704</v>
      </c>
      <c r="T1482" s="15">
        <f t="shared" si="118"/>
        <v>41480.708333333336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 s="13">
        <f t="shared" si="116"/>
        <v>535.16999999999996</v>
      </c>
      <c r="Q1483" s="10" t="s">
        <v>8319</v>
      </c>
      <c r="R1483" t="s">
        <v>8321</v>
      </c>
      <c r="S1483" s="15">
        <f t="shared" si="117"/>
        <v>41550.922974537039</v>
      </c>
      <c r="T1483" s="15">
        <f t="shared" si="118"/>
        <v>41579.922974537039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 s="13">
        <f t="shared" si="116"/>
        <v>3210</v>
      </c>
      <c r="Q1484" s="10" t="s">
        <v>8319</v>
      </c>
      <c r="R1484" t="s">
        <v>8321</v>
      </c>
      <c r="S1484" s="15">
        <f t="shared" si="117"/>
        <v>41136.85805555556</v>
      </c>
      <c r="T1484" s="15">
        <f t="shared" si="118"/>
        <v>41158.32708333333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 s="13">
        <f t="shared" si="116"/>
        <v>1602.5</v>
      </c>
      <c r="Q1485" s="10" t="s">
        <v>8319</v>
      </c>
      <c r="R1485" t="s">
        <v>8321</v>
      </c>
      <c r="S1485" s="15">
        <f t="shared" si="117"/>
        <v>42548.192997685182</v>
      </c>
      <c r="T1485" s="15">
        <f t="shared" si="118"/>
        <v>42572.192997685182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 s="13">
        <f t="shared" si="116"/>
        <v>0</v>
      </c>
      <c r="Q1486" s="10" t="s">
        <v>8319</v>
      </c>
      <c r="R1486" t="s">
        <v>8321</v>
      </c>
      <c r="S1486" s="15">
        <f t="shared" si="117"/>
        <v>41053.200960648144</v>
      </c>
      <c r="T1486" s="15">
        <f t="shared" si="118"/>
        <v>41110.618750000001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 s="13">
        <f t="shared" si="116"/>
        <v>1066.67</v>
      </c>
      <c r="Q1487" s="10" t="s">
        <v>8319</v>
      </c>
      <c r="R1487" t="s">
        <v>8321</v>
      </c>
      <c r="S1487" s="15">
        <f t="shared" si="117"/>
        <v>42130.795983796299</v>
      </c>
      <c r="T1487" s="15">
        <f t="shared" si="118"/>
        <v>42174.795983796299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 s="13">
        <f t="shared" si="116"/>
        <v>1066.67</v>
      </c>
      <c r="Q1488" s="10" t="s">
        <v>8319</v>
      </c>
      <c r="R1488" t="s">
        <v>8321</v>
      </c>
      <c r="S1488" s="15">
        <f t="shared" si="117"/>
        <v>42032.168530092589</v>
      </c>
      <c r="T1488" s="15">
        <f t="shared" si="118"/>
        <v>42061.168530092589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 s="13">
        <f t="shared" si="116"/>
        <v>0</v>
      </c>
      <c r="Q1489" s="10" t="s">
        <v>8319</v>
      </c>
      <c r="R1489" t="s">
        <v>8321</v>
      </c>
      <c r="S1489" s="15">
        <f t="shared" si="117"/>
        <v>42554.917488425926</v>
      </c>
      <c r="T1489" s="15">
        <f t="shared" si="118"/>
        <v>42583.917488425926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 s="13">
        <f t="shared" si="116"/>
        <v>531.66999999999996</v>
      </c>
      <c r="Q1490" s="10" t="s">
        <v>8319</v>
      </c>
      <c r="R1490" t="s">
        <v>8321</v>
      </c>
      <c r="S1490" s="15">
        <f t="shared" si="117"/>
        <v>41614.563194444447</v>
      </c>
      <c r="T1490" s="15">
        <f t="shared" si="118"/>
        <v>41643.563194444447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 s="13">
        <f t="shared" si="116"/>
        <v>0</v>
      </c>
      <c r="Q1491" s="10" t="s">
        <v>8319</v>
      </c>
      <c r="R1491" t="s">
        <v>8321</v>
      </c>
      <c r="S1491" s="15">
        <f t="shared" si="117"/>
        <v>41198.611712962964</v>
      </c>
      <c r="T1491" s="15">
        <f t="shared" si="118"/>
        <v>41227.653379629628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 s="13">
        <f t="shared" si="116"/>
        <v>167.63</v>
      </c>
      <c r="Q1492" s="10" t="s">
        <v>8319</v>
      </c>
      <c r="R1492" t="s">
        <v>8321</v>
      </c>
      <c r="S1492" s="15">
        <f t="shared" si="117"/>
        <v>41520.561041666668</v>
      </c>
      <c r="T1492" s="15">
        <f t="shared" si="118"/>
        <v>41548.561041666668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 s="13">
        <f t="shared" si="116"/>
        <v>3178</v>
      </c>
      <c r="Q1493" s="10" t="s">
        <v>8319</v>
      </c>
      <c r="R1493" t="s">
        <v>8321</v>
      </c>
      <c r="S1493" s="15">
        <f t="shared" si="117"/>
        <v>41991.713460648149</v>
      </c>
      <c r="T1493" s="15">
        <f t="shared" si="118"/>
        <v>42049.651388888888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 s="13">
        <f t="shared" si="116"/>
        <v>1587.5</v>
      </c>
      <c r="Q1494" s="10" t="s">
        <v>8319</v>
      </c>
      <c r="R1494" t="s">
        <v>8321</v>
      </c>
      <c r="S1494" s="15">
        <f t="shared" si="117"/>
        <v>40682.884791666671</v>
      </c>
      <c r="T1494" s="15">
        <f t="shared" si="118"/>
        <v>40711.884791666671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 s="13">
        <f t="shared" si="116"/>
        <v>0</v>
      </c>
      <c r="Q1495" s="10" t="s">
        <v>8319</v>
      </c>
      <c r="R1495" t="s">
        <v>8321</v>
      </c>
      <c r="S1495" s="15">
        <f t="shared" si="117"/>
        <v>41411.866608796299</v>
      </c>
      <c r="T1495" s="15">
        <f t="shared" si="118"/>
        <v>41440.866608796299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 s="13">
        <f t="shared" si="116"/>
        <v>288.27</v>
      </c>
      <c r="Q1496" s="10" t="s">
        <v>8319</v>
      </c>
      <c r="R1496" t="s">
        <v>8321</v>
      </c>
      <c r="S1496" s="15">
        <f t="shared" si="117"/>
        <v>42067.722372685181</v>
      </c>
      <c r="T1496" s="15">
        <f t="shared" si="118"/>
        <v>42096.651388888888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 s="13">
        <f t="shared" si="116"/>
        <v>0</v>
      </c>
      <c r="Q1497" s="10" t="s">
        <v>8319</v>
      </c>
      <c r="R1497" t="s">
        <v>8321</v>
      </c>
      <c r="S1497" s="15">
        <f t="shared" si="117"/>
        <v>40752.789710648147</v>
      </c>
      <c r="T1497" s="15">
        <f t="shared" si="118"/>
        <v>40781.789710648147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 s="13">
        <f t="shared" si="116"/>
        <v>0</v>
      </c>
      <c r="Q1498" s="10" t="s">
        <v>8319</v>
      </c>
      <c r="R1498" t="s">
        <v>8321</v>
      </c>
      <c r="S1498" s="15">
        <f t="shared" si="117"/>
        <v>41838.475219907406</v>
      </c>
      <c r="T1498" s="15">
        <f t="shared" si="118"/>
        <v>41897.475219907406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 s="13">
        <f t="shared" si="116"/>
        <v>3158</v>
      </c>
      <c r="Q1499" s="10" t="s">
        <v>8319</v>
      </c>
      <c r="R1499" t="s">
        <v>8321</v>
      </c>
      <c r="S1499" s="15">
        <f t="shared" si="117"/>
        <v>41444.64261574074</v>
      </c>
      <c r="T1499" s="15">
        <f t="shared" si="118"/>
        <v>41485.821527777778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 s="13">
        <f t="shared" si="116"/>
        <v>1051.67</v>
      </c>
      <c r="Q1500" s="10" t="s">
        <v>8319</v>
      </c>
      <c r="R1500" t="s">
        <v>8321</v>
      </c>
      <c r="S1500" s="15">
        <f t="shared" si="117"/>
        <v>41840.983541666668</v>
      </c>
      <c r="T1500" s="15">
        <f t="shared" si="118"/>
        <v>41884.983541666668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 s="13">
        <f t="shared" si="116"/>
        <v>3150</v>
      </c>
      <c r="Q1501" s="10" t="s">
        <v>8319</v>
      </c>
      <c r="R1501" t="s">
        <v>8321</v>
      </c>
      <c r="S1501" s="15">
        <f t="shared" si="117"/>
        <v>42527.007326388892</v>
      </c>
      <c r="T1501" s="15">
        <f t="shared" si="118"/>
        <v>42586.007326388892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 s="13">
        <f t="shared" si="116"/>
        <v>209.87</v>
      </c>
      <c r="Q1502" s="10" t="s">
        <v>8319</v>
      </c>
      <c r="R1502" t="s">
        <v>8321</v>
      </c>
      <c r="S1502" s="15">
        <f t="shared" si="117"/>
        <v>41365.904594907406</v>
      </c>
      <c r="T1502" s="15">
        <f t="shared" si="118"/>
        <v>41394.904594907406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 s="13">
        <f t="shared" si="116"/>
        <v>3.55</v>
      </c>
      <c r="Q1503" s="10" t="s">
        <v>8335</v>
      </c>
      <c r="R1503" t="s">
        <v>8336</v>
      </c>
      <c r="S1503" s="15">
        <f t="shared" si="117"/>
        <v>42163.583599537036</v>
      </c>
      <c r="T1503" s="15">
        <f t="shared" si="118"/>
        <v>42192.583599537036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 s="13">
        <f t="shared" si="116"/>
        <v>9.5299999999999994</v>
      </c>
      <c r="Q1504" s="10" t="s">
        <v>8335</v>
      </c>
      <c r="R1504" t="s">
        <v>8336</v>
      </c>
      <c r="S1504" s="15">
        <f t="shared" si="117"/>
        <v>42426.542592592596</v>
      </c>
      <c r="T1504" s="15">
        <f t="shared" si="118"/>
        <v>42453.916666666672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 s="13">
        <f t="shared" si="116"/>
        <v>44.13</v>
      </c>
      <c r="Q1505" s="10" t="s">
        <v>8335</v>
      </c>
      <c r="R1505" t="s">
        <v>8336</v>
      </c>
      <c r="S1505" s="15">
        <f t="shared" si="117"/>
        <v>42606.347233796296</v>
      </c>
      <c r="T1505" s="15">
        <f t="shared" si="118"/>
        <v>42665.347233796296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 s="13">
        <f t="shared" si="116"/>
        <v>11.65</v>
      </c>
      <c r="Q1506" s="10" t="s">
        <v>8335</v>
      </c>
      <c r="R1506" t="s">
        <v>8336</v>
      </c>
      <c r="S1506" s="15">
        <f t="shared" si="117"/>
        <v>41772.657685185186</v>
      </c>
      <c r="T1506" s="15">
        <f t="shared" si="118"/>
        <v>41799.356249999997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 s="13">
        <f t="shared" si="116"/>
        <v>9.06</v>
      </c>
      <c r="Q1507" s="10" t="s">
        <v>8335</v>
      </c>
      <c r="R1507" t="s">
        <v>8336</v>
      </c>
      <c r="S1507" s="15">
        <f t="shared" si="117"/>
        <v>42414.44332175926</v>
      </c>
      <c r="T1507" s="15">
        <f t="shared" si="118"/>
        <v>42450.834027777775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 s="13">
        <f t="shared" si="116"/>
        <v>72.599999999999994</v>
      </c>
      <c r="Q1508" s="10" t="s">
        <v>8335</v>
      </c>
      <c r="R1508" t="s">
        <v>8336</v>
      </c>
      <c r="S1508" s="15">
        <f t="shared" si="117"/>
        <v>41814.785925925928</v>
      </c>
      <c r="T1508" s="15">
        <f t="shared" si="118"/>
        <v>41843.785925925928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 s="13">
        <f t="shared" si="116"/>
        <v>94.55</v>
      </c>
      <c r="Q1509" s="10" t="s">
        <v>8335</v>
      </c>
      <c r="R1509" t="s">
        <v>8336</v>
      </c>
      <c r="S1509" s="15">
        <f t="shared" si="117"/>
        <v>40254.450335648151</v>
      </c>
      <c r="T1509" s="15">
        <f t="shared" si="118"/>
        <v>40312.340277777781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 s="13">
        <f t="shared" si="116"/>
        <v>14.79</v>
      </c>
      <c r="Q1510" s="10" t="s">
        <v>8335</v>
      </c>
      <c r="R1510" t="s">
        <v>8336</v>
      </c>
      <c r="S1510" s="15">
        <f t="shared" si="117"/>
        <v>41786.614363425928</v>
      </c>
      <c r="T1510" s="15">
        <f t="shared" si="118"/>
        <v>41816.614363425928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 s="13">
        <f t="shared" si="116"/>
        <v>15.84</v>
      </c>
      <c r="Q1511" s="10" t="s">
        <v>8335</v>
      </c>
      <c r="R1511" t="s">
        <v>8336</v>
      </c>
      <c r="S1511" s="15">
        <f t="shared" si="117"/>
        <v>42751.533391203702</v>
      </c>
      <c r="T1511" s="15">
        <f t="shared" si="118"/>
        <v>42779.957638888889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 s="13">
        <f t="shared" si="116"/>
        <v>7.67</v>
      </c>
      <c r="Q1512" s="10" t="s">
        <v>8335</v>
      </c>
      <c r="R1512" t="s">
        <v>8336</v>
      </c>
      <c r="S1512" s="15">
        <f t="shared" si="117"/>
        <v>41809.385162037033</v>
      </c>
      <c r="T1512" s="15">
        <f t="shared" si="118"/>
        <v>41838.385162037033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 s="13">
        <f t="shared" si="116"/>
        <v>15.05</v>
      </c>
      <c r="Q1513" s="10" t="s">
        <v>8335</v>
      </c>
      <c r="R1513" t="s">
        <v>8336</v>
      </c>
      <c r="S1513" s="15">
        <f t="shared" si="117"/>
        <v>42296.583379629628</v>
      </c>
      <c r="T1513" s="15">
        <f t="shared" si="118"/>
        <v>42325.625046296293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 s="13">
        <f t="shared" si="116"/>
        <v>9.25</v>
      </c>
      <c r="Q1514" s="10" t="s">
        <v>8335</v>
      </c>
      <c r="R1514" t="s">
        <v>8336</v>
      </c>
      <c r="S1514" s="15">
        <f t="shared" si="117"/>
        <v>42741.684479166666</v>
      </c>
      <c r="T1514" s="15">
        <f t="shared" si="118"/>
        <v>42770.684479166666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 s="13">
        <f t="shared" si="116"/>
        <v>14.42</v>
      </c>
      <c r="Q1515" s="10" t="s">
        <v>8335</v>
      </c>
      <c r="R1515" t="s">
        <v>8336</v>
      </c>
      <c r="S1515" s="15">
        <f t="shared" si="117"/>
        <v>41806.637337962966</v>
      </c>
      <c r="T1515" s="15">
        <f t="shared" si="118"/>
        <v>41835.637337962966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 s="13">
        <f t="shared" si="116"/>
        <v>17.61</v>
      </c>
      <c r="Q1516" s="10" t="s">
        <v>8335</v>
      </c>
      <c r="R1516" t="s">
        <v>8336</v>
      </c>
      <c r="S1516" s="15">
        <f t="shared" si="117"/>
        <v>42234.597685185188</v>
      </c>
      <c r="T1516" s="15">
        <f t="shared" si="118"/>
        <v>42273.597685185188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 s="13">
        <f t="shared" si="116"/>
        <v>5.58</v>
      </c>
      <c r="Q1517" s="10" t="s">
        <v>8335</v>
      </c>
      <c r="R1517" t="s">
        <v>8336</v>
      </c>
      <c r="S1517" s="15">
        <f t="shared" si="117"/>
        <v>42415.253437499996</v>
      </c>
      <c r="T1517" s="15">
        <f t="shared" si="118"/>
        <v>42444.211770833332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 s="13">
        <f t="shared" si="116"/>
        <v>26.59</v>
      </c>
      <c r="Q1518" s="10" t="s">
        <v>8335</v>
      </c>
      <c r="R1518" t="s">
        <v>8336</v>
      </c>
      <c r="S1518" s="15">
        <f t="shared" si="117"/>
        <v>42619.466342592597</v>
      </c>
      <c r="T1518" s="15">
        <f t="shared" si="118"/>
        <v>42648.583333333328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 s="13">
        <f t="shared" si="116"/>
        <v>5.01</v>
      </c>
      <c r="Q1519" s="10" t="s">
        <v>8335</v>
      </c>
      <c r="R1519" t="s">
        <v>8336</v>
      </c>
      <c r="S1519" s="15">
        <f t="shared" si="117"/>
        <v>41948.56658564815</v>
      </c>
      <c r="T1519" s="15">
        <f t="shared" si="118"/>
        <v>41978.25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 s="13">
        <f t="shared" si="116"/>
        <v>13.05</v>
      </c>
      <c r="Q1520" s="10" t="s">
        <v>8335</v>
      </c>
      <c r="R1520" t="s">
        <v>8336</v>
      </c>
      <c r="S1520" s="15">
        <f t="shared" si="117"/>
        <v>41760.8200462963</v>
      </c>
      <c r="T1520" s="15">
        <f t="shared" si="118"/>
        <v>41789.8200462963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 s="13">
        <f t="shared" si="116"/>
        <v>21.24</v>
      </c>
      <c r="Q1521" s="10" t="s">
        <v>8335</v>
      </c>
      <c r="R1521" t="s">
        <v>8336</v>
      </c>
      <c r="S1521" s="15">
        <f t="shared" si="117"/>
        <v>41782.741701388892</v>
      </c>
      <c r="T1521" s="15">
        <f t="shared" si="118"/>
        <v>41809.915972222225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 s="13">
        <f t="shared" si="116"/>
        <v>18.37</v>
      </c>
      <c r="Q1522" s="10" t="s">
        <v>8335</v>
      </c>
      <c r="R1522" t="s">
        <v>8336</v>
      </c>
      <c r="S1522" s="15">
        <f t="shared" si="117"/>
        <v>41955.857789351852</v>
      </c>
      <c r="T1522" s="15">
        <f t="shared" si="118"/>
        <v>41991.166666666672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 s="13">
        <f t="shared" si="116"/>
        <v>13.03</v>
      </c>
      <c r="Q1523" s="10" t="s">
        <v>8335</v>
      </c>
      <c r="R1523" t="s">
        <v>8336</v>
      </c>
      <c r="S1523" s="15">
        <f t="shared" si="117"/>
        <v>42493.167719907404</v>
      </c>
      <c r="T1523" s="15">
        <f t="shared" si="118"/>
        <v>42527.167719907404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 s="13">
        <f t="shared" si="116"/>
        <v>6.77</v>
      </c>
      <c r="Q1524" s="10" t="s">
        <v>8335</v>
      </c>
      <c r="R1524" t="s">
        <v>8336</v>
      </c>
      <c r="S1524" s="15">
        <f t="shared" si="117"/>
        <v>41899.830312500002</v>
      </c>
      <c r="T1524" s="15">
        <f t="shared" si="118"/>
        <v>41928.830312500002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 s="13">
        <f t="shared" si="116"/>
        <v>12.7</v>
      </c>
      <c r="Q1525" s="10" t="s">
        <v>8335</v>
      </c>
      <c r="R1525" t="s">
        <v>8336</v>
      </c>
      <c r="S1525" s="15">
        <f t="shared" si="117"/>
        <v>41964.751342592594</v>
      </c>
      <c r="T1525" s="15">
        <f t="shared" si="118"/>
        <v>41995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 s="13">
        <f t="shared" si="116"/>
        <v>109.29</v>
      </c>
      <c r="Q1526" s="10" t="s">
        <v>8335</v>
      </c>
      <c r="R1526" t="s">
        <v>8336</v>
      </c>
      <c r="S1526" s="15">
        <f t="shared" si="117"/>
        <v>42756.501041666663</v>
      </c>
      <c r="T1526" s="15">
        <f t="shared" si="118"/>
        <v>42785.501041666663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 s="13">
        <f t="shared" si="116"/>
        <v>21.84</v>
      </c>
      <c r="Q1527" s="10" t="s">
        <v>8335</v>
      </c>
      <c r="R1527" t="s">
        <v>8336</v>
      </c>
      <c r="S1527" s="15">
        <f t="shared" si="117"/>
        <v>42570.702986111108</v>
      </c>
      <c r="T1527" s="15">
        <f t="shared" si="118"/>
        <v>42599.702986111108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 s="13">
        <f t="shared" si="116"/>
        <v>10.91</v>
      </c>
      <c r="Q1528" s="10" t="s">
        <v>8335</v>
      </c>
      <c r="R1528" t="s">
        <v>8336</v>
      </c>
      <c r="S1528" s="15">
        <f t="shared" si="117"/>
        <v>42339.276006944448</v>
      </c>
      <c r="T1528" s="15">
        <f t="shared" si="118"/>
        <v>42387.276006944448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 s="13">
        <f t="shared" si="116"/>
        <v>43.64</v>
      </c>
      <c r="Q1529" s="10" t="s">
        <v>8335</v>
      </c>
      <c r="R1529" t="s">
        <v>8336</v>
      </c>
      <c r="S1529" s="15">
        <f t="shared" si="117"/>
        <v>42780.600532407407</v>
      </c>
      <c r="T1529" s="15">
        <f t="shared" si="118"/>
        <v>42807.558865740735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 s="13">
        <f t="shared" si="116"/>
        <v>19.05</v>
      </c>
      <c r="Q1530" s="10" t="s">
        <v>8335</v>
      </c>
      <c r="R1530" t="s">
        <v>8336</v>
      </c>
      <c r="S1530" s="15">
        <f t="shared" si="117"/>
        <v>42736.732893518521</v>
      </c>
      <c r="T1530" s="15">
        <f t="shared" si="118"/>
        <v>42766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 s="13">
        <f t="shared" si="116"/>
        <v>21.6</v>
      </c>
      <c r="Q1531" s="10" t="s">
        <v>8335</v>
      </c>
      <c r="R1531" t="s">
        <v>8336</v>
      </c>
      <c r="S1531" s="15">
        <f t="shared" si="117"/>
        <v>42052.628703703704</v>
      </c>
      <c r="T1531" s="15">
        <f t="shared" si="118"/>
        <v>42081.587037037039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 s="13">
        <f t="shared" si="116"/>
        <v>3.48</v>
      </c>
      <c r="Q1532" s="10" t="s">
        <v>8335</v>
      </c>
      <c r="R1532" t="s">
        <v>8336</v>
      </c>
      <c r="S1532" s="15">
        <f t="shared" si="117"/>
        <v>42275.767303240747</v>
      </c>
      <c r="T1532" s="15">
        <f t="shared" si="118"/>
        <v>42299.767303240747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 s="13">
        <f t="shared" si="116"/>
        <v>41.71</v>
      </c>
      <c r="Q1533" s="10" t="s">
        <v>8335</v>
      </c>
      <c r="R1533" t="s">
        <v>8336</v>
      </c>
      <c r="S1533" s="15">
        <f t="shared" si="117"/>
        <v>41941.802384259259</v>
      </c>
      <c r="T1533" s="15">
        <f t="shared" si="118"/>
        <v>41973.125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 s="13">
        <f t="shared" si="116"/>
        <v>10.36</v>
      </c>
      <c r="Q1534" s="10" t="s">
        <v>8335</v>
      </c>
      <c r="R1534" t="s">
        <v>8336</v>
      </c>
      <c r="S1534" s="15">
        <f t="shared" si="117"/>
        <v>42391.475289351853</v>
      </c>
      <c r="T1534" s="15">
        <f t="shared" si="118"/>
        <v>42414.625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 s="13">
        <f t="shared" si="116"/>
        <v>4.0999999999999996</v>
      </c>
      <c r="Q1535" s="10" t="s">
        <v>8335</v>
      </c>
      <c r="R1535" t="s">
        <v>8336</v>
      </c>
      <c r="S1535" s="15">
        <f t="shared" si="117"/>
        <v>42443.00204861111</v>
      </c>
      <c r="T1535" s="15">
        <f t="shared" si="118"/>
        <v>42491.165972222225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 s="13">
        <f t="shared" si="116"/>
        <v>8.23</v>
      </c>
      <c r="Q1536" s="10" t="s">
        <v>8335</v>
      </c>
      <c r="R1536" t="s">
        <v>8336</v>
      </c>
      <c r="S1536" s="15">
        <f t="shared" si="117"/>
        <v>42221.67432870371</v>
      </c>
      <c r="T1536" s="15">
        <f t="shared" si="118"/>
        <v>42250.67432870371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 s="13">
        <f t="shared" si="116"/>
        <v>27.59</v>
      </c>
      <c r="Q1537" s="10" t="s">
        <v>8335</v>
      </c>
      <c r="R1537" t="s">
        <v>8336</v>
      </c>
      <c r="S1537" s="15">
        <f t="shared" si="117"/>
        <v>42484.829062500001</v>
      </c>
      <c r="T1537" s="15">
        <f t="shared" si="118"/>
        <v>42512.916666666672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</v>
      </c>
      <c r="P1538" s="13">
        <f t="shared" si="116"/>
        <v>6.67</v>
      </c>
      <c r="Q1538" s="10" t="s">
        <v>8335</v>
      </c>
      <c r="R1538" t="s">
        <v>8336</v>
      </c>
      <c r="S1538" s="15">
        <f t="shared" si="117"/>
        <v>42213.802199074074</v>
      </c>
      <c r="T1538" s="15">
        <f t="shared" si="118"/>
        <v>42242.802199074074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25</v>
      </c>
      <c r="P1539" s="13">
        <f t="shared" ref="P1539:P1602" si="121">IFERROR(ROUND(E1539/L1539,2),0)</f>
        <v>13.55</v>
      </c>
      <c r="Q1539" s="10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(((I1539/60)/60)/24)+DATE(1970,1,)</f>
        <v>42587.75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 s="13">
        <f t="shared" si="121"/>
        <v>65.959999999999994</v>
      </c>
      <c r="Q1540" s="10" t="s">
        <v>8335</v>
      </c>
      <c r="R1540" t="s">
        <v>8336</v>
      </c>
      <c r="S1540" s="15">
        <f t="shared" si="122"/>
        <v>41981.782060185185</v>
      </c>
      <c r="T1540" s="15">
        <f t="shared" si="123"/>
        <v>42025.782060185185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 s="13">
        <f t="shared" si="121"/>
        <v>10.67</v>
      </c>
      <c r="Q1541" s="10" t="s">
        <v>8335</v>
      </c>
      <c r="R1541" t="s">
        <v>8336</v>
      </c>
      <c r="S1541" s="15">
        <f t="shared" si="122"/>
        <v>42705.919201388882</v>
      </c>
      <c r="T1541" s="15">
        <f t="shared" si="123"/>
        <v>42737.919201388882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 s="13">
        <f t="shared" si="121"/>
        <v>30.92</v>
      </c>
      <c r="Q1542" s="10" t="s">
        <v>8335</v>
      </c>
      <c r="R1542" t="s">
        <v>8336</v>
      </c>
      <c r="S1542" s="15">
        <f t="shared" si="122"/>
        <v>41939.00712962963</v>
      </c>
      <c r="T1542" s="15">
        <f t="shared" si="123"/>
        <v>41968.052083333328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 s="13">
        <f t="shared" si="121"/>
        <v>1515</v>
      </c>
      <c r="Q1543" s="10" t="s">
        <v>8335</v>
      </c>
      <c r="R1543" t="s">
        <v>8340</v>
      </c>
      <c r="S1543" s="15">
        <f t="shared" si="122"/>
        <v>41974.712245370371</v>
      </c>
      <c r="T1543" s="15">
        <f t="shared" si="123"/>
        <v>42003.712245370371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 s="13">
        <f t="shared" si="121"/>
        <v>3025.66</v>
      </c>
      <c r="Q1544" s="10" t="s">
        <v>8335</v>
      </c>
      <c r="R1544" t="s">
        <v>8340</v>
      </c>
      <c r="S1544" s="15">
        <f t="shared" si="122"/>
        <v>42170.996527777781</v>
      </c>
      <c r="T1544" s="15">
        <f t="shared" si="123"/>
        <v>42184.996527777781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 s="13">
        <f t="shared" si="121"/>
        <v>3022</v>
      </c>
      <c r="Q1545" s="10" t="s">
        <v>8335</v>
      </c>
      <c r="R1545" t="s">
        <v>8340</v>
      </c>
      <c r="S1545" s="15">
        <f t="shared" si="122"/>
        <v>41935.509652777779</v>
      </c>
      <c r="T1545" s="15">
        <f t="shared" si="123"/>
        <v>41964.551319444443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 s="13">
        <f t="shared" si="121"/>
        <v>0</v>
      </c>
      <c r="Q1546" s="10" t="s">
        <v>8335</v>
      </c>
      <c r="R1546" t="s">
        <v>8340</v>
      </c>
      <c r="S1546" s="15">
        <f t="shared" si="122"/>
        <v>42053.051203703704</v>
      </c>
      <c r="T1546" s="15">
        <f t="shared" si="123"/>
        <v>42094.012499999997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 s="13">
        <f t="shared" si="121"/>
        <v>3017</v>
      </c>
      <c r="Q1547" s="10" t="s">
        <v>8335</v>
      </c>
      <c r="R1547" t="s">
        <v>8340</v>
      </c>
      <c r="S1547" s="15">
        <f t="shared" si="122"/>
        <v>42031.884652777779</v>
      </c>
      <c r="T1547" s="15">
        <f t="shared" si="123"/>
        <v>42064.886111111111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 s="13">
        <f t="shared" si="121"/>
        <v>274.16000000000003</v>
      </c>
      <c r="Q1548" s="10" t="s">
        <v>8335</v>
      </c>
      <c r="R1548" t="s">
        <v>8340</v>
      </c>
      <c r="S1548" s="15">
        <f t="shared" si="122"/>
        <v>41839.212951388887</v>
      </c>
      <c r="T1548" s="15">
        <f t="shared" si="123"/>
        <v>41898.212951388887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 s="13">
        <f t="shared" si="121"/>
        <v>0</v>
      </c>
      <c r="Q1549" s="10" t="s">
        <v>8335</v>
      </c>
      <c r="R1549" t="s">
        <v>8340</v>
      </c>
      <c r="S1549" s="15">
        <f t="shared" si="122"/>
        <v>42782.426875000005</v>
      </c>
      <c r="T1549" s="15">
        <f t="shared" si="123"/>
        <v>42788.426875000005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 s="13">
        <f t="shared" si="121"/>
        <v>3015</v>
      </c>
      <c r="Q1550" s="10" t="s">
        <v>8335</v>
      </c>
      <c r="R1550" t="s">
        <v>8340</v>
      </c>
      <c r="S1550" s="15">
        <f t="shared" si="122"/>
        <v>42286.88217592593</v>
      </c>
      <c r="T1550" s="15">
        <f t="shared" si="123"/>
        <v>42315.923842592587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 s="13">
        <f t="shared" si="121"/>
        <v>502.33</v>
      </c>
      <c r="Q1551" s="10" t="s">
        <v>8335</v>
      </c>
      <c r="R1551" t="s">
        <v>8340</v>
      </c>
      <c r="S1551" s="15">
        <f t="shared" si="122"/>
        <v>42281.136099537034</v>
      </c>
      <c r="T1551" s="15">
        <f t="shared" si="123"/>
        <v>42310.177766203706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 s="13">
        <f t="shared" si="121"/>
        <v>430.29</v>
      </c>
      <c r="Q1552" s="10" t="s">
        <v>8335</v>
      </c>
      <c r="R1552" t="s">
        <v>8340</v>
      </c>
      <c r="S1552" s="15">
        <f t="shared" si="122"/>
        <v>42472.449467592596</v>
      </c>
      <c r="T1552" s="15">
        <f t="shared" si="123"/>
        <v>42501.449467592596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 s="13">
        <f t="shared" si="121"/>
        <v>0</v>
      </c>
      <c r="Q1553" s="10" t="s">
        <v>8335</v>
      </c>
      <c r="R1553" t="s">
        <v>8340</v>
      </c>
      <c r="S1553" s="15">
        <f t="shared" si="122"/>
        <v>42121.824525462958</v>
      </c>
      <c r="T1553" s="15">
        <f t="shared" si="123"/>
        <v>42150.824525462958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 s="13">
        <f t="shared" si="121"/>
        <v>187.81</v>
      </c>
      <c r="Q1554" s="10" t="s">
        <v>8335</v>
      </c>
      <c r="R1554" t="s">
        <v>8340</v>
      </c>
      <c r="S1554" s="15">
        <f t="shared" si="122"/>
        <v>41892.688750000001</v>
      </c>
      <c r="T1554" s="15">
        <f t="shared" si="123"/>
        <v>41912.165972222225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 s="13">
        <f t="shared" si="121"/>
        <v>0</v>
      </c>
      <c r="Q1555" s="10" t="s">
        <v>8335</v>
      </c>
      <c r="R1555" t="s">
        <v>8340</v>
      </c>
      <c r="S1555" s="15">
        <f t="shared" si="122"/>
        <v>42219.282951388886</v>
      </c>
      <c r="T1555" s="15">
        <f t="shared" si="123"/>
        <v>42248.282951388886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 s="13">
        <f t="shared" si="121"/>
        <v>0</v>
      </c>
      <c r="Q1556" s="10" t="s">
        <v>8335</v>
      </c>
      <c r="R1556" t="s">
        <v>8340</v>
      </c>
      <c r="S1556" s="15">
        <f t="shared" si="122"/>
        <v>42188.252199074079</v>
      </c>
      <c r="T1556" s="15">
        <f t="shared" si="123"/>
        <v>42217.252199074079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 s="13">
        <f t="shared" si="121"/>
        <v>0</v>
      </c>
      <c r="Q1557" s="10" t="s">
        <v>8335</v>
      </c>
      <c r="R1557" t="s">
        <v>8340</v>
      </c>
      <c r="S1557" s="15">
        <f t="shared" si="122"/>
        <v>42241.613796296297</v>
      </c>
      <c r="T1557" s="15">
        <f t="shared" si="123"/>
        <v>42263.708333333328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 s="13">
        <f t="shared" si="121"/>
        <v>250</v>
      </c>
      <c r="Q1558" s="10" t="s">
        <v>8335</v>
      </c>
      <c r="R1558" t="s">
        <v>8340</v>
      </c>
      <c r="S1558" s="15">
        <f t="shared" si="122"/>
        <v>42525.153055555551</v>
      </c>
      <c r="T1558" s="15">
        <f t="shared" si="123"/>
        <v>42554.153055555551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 s="13">
        <f t="shared" si="121"/>
        <v>3000</v>
      </c>
      <c r="Q1559" s="10" t="s">
        <v>8335</v>
      </c>
      <c r="R1559" t="s">
        <v>8340</v>
      </c>
      <c r="S1559" s="15">
        <f t="shared" si="122"/>
        <v>41871.65315972222</v>
      </c>
      <c r="T1559" s="15">
        <f t="shared" si="123"/>
        <v>41901.65315972222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 s="13">
        <f t="shared" si="121"/>
        <v>1000</v>
      </c>
      <c r="Q1560" s="10" t="s">
        <v>8335</v>
      </c>
      <c r="R1560" t="s">
        <v>8340</v>
      </c>
      <c r="S1560" s="15">
        <f t="shared" si="122"/>
        <v>42185.397673611107</v>
      </c>
      <c r="T1560" s="15">
        <f t="shared" si="123"/>
        <v>42243.508333333331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 s="13">
        <f t="shared" si="121"/>
        <v>3000</v>
      </c>
      <c r="Q1561" s="10" t="s">
        <v>8335</v>
      </c>
      <c r="R1561" t="s">
        <v>8340</v>
      </c>
      <c r="S1561" s="15">
        <f t="shared" si="122"/>
        <v>42108.05322916666</v>
      </c>
      <c r="T1561" s="15">
        <f t="shared" si="123"/>
        <v>42122.05322916666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 s="13">
        <f t="shared" si="121"/>
        <v>750</v>
      </c>
      <c r="Q1562" s="10" t="s">
        <v>8335</v>
      </c>
      <c r="R1562" t="s">
        <v>8340</v>
      </c>
      <c r="S1562" s="15">
        <f t="shared" si="122"/>
        <v>41936.020752314813</v>
      </c>
      <c r="T1562" s="15">
        <f t="shared" si="123"/>
        <v>41955.062418981484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 s="13">
        <f t="shared" si="121"/>
        <v>3000</v>
      </c>
      <c r="Q1563" s="10" t="s">
        <v>8319</v>
      </c>
      <c r="R1563" t="s">
        <v>8341</v>
      </c>
      <c r="S1563" s="15">
        <f t="shared" si="122"/>
        <v>41555.041701388887</v>
      </c>
      <c r="T1563" s="15">
        <f t="shared" si="123"/>
        <v>41584.083368055559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 s="13">
        <f t="shared" si="121"/>
        <v>0</v>
      </c>
      <c r="Q1564" s="10" t="s">
        <v>8319</v>
      </c>
      <c r="R1564" t="s">
        <v>8341</v>
      </c>
      <c r="S1564" s="15">
        <f t="shared" si="122"/>
        <v>40079.566157407404</v>
      </c>
      <c r="T1564" s="15">
        <f t="shared" si="123"/>
        <v>40148.034722222219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 s="13">
        <f t="shared" si="121"/>
        <v>1500</v>
      </c>
      <c r="Q1565" s="10" t="s">
        <v>8319</v>
      </c>
      <c r="R1565" t="s">
        <v>8341</v>
      </c>
      <c r="S1565" s="15">
        <f t="shared" si="122"/>
        <v>41652.742488425924</v>
      </c>
      <c r="T1565" s="15">
        <f t="shared" si="123"/>
        <v>41711.700821759259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 s="13">
        <f t="shared" si="121"/>
        <v>3000</v>
      </c>
      <c r="Q1566" s="10" t="s">
        <v>8319</v>
      </c>
      <c r="R1566" t="s">
        <v>8341</v>
      </c>
      <c r="S1566" s="15">
        <f t="shared" si="122"/>
        <v>42121.367002314815</v>
      </c>
      <c r="T1566" s="15">
        <f t="shared" si="123"/>
        <v>42151.836805555555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 s="13">
        <f t="shared" si="121"/>
        <v>2994</v>
      </c>
      <c r="Q1567" s="10" t="s">
        <v>8319</v>
      </c>
      <c r="R1567" t="s">
        <v>8341</v>
      </c>
      <c r="S1567" s="15">
        <f t="shared" si="122"/>
        <v>40672.729872685188</v>
      </c>
      <c r="T1567" s="15">
        <f t="shared" si="123"/>
        <v>40701.729872685188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 s="13">
        <f t="shared" si="121"/>
        <v>50.73</v>
      </c>
      <c r="Q1568" s="10" t="s">
        <v>8319</v>
      </c>
      <c r="R1568" t="s">
        <v>8341</v>
      </c>
      <c r="S1568" s="15">
        <f t="shared" si="122"/>
        <v>42549.916712962964</v>
      </c>
      <c r="T1568" s="15">
        <f t="shared" si="123"/>
        <v>42577.916666666672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 s="13">
        <f t="shared" si="121"/>
        <v>230</v>
      </c>
      <c r="Q1569" s="10" t="s">
        <v>8319</v>
      </c>
      <c r="R1569" t="s">
        <v>8341</v>
      </c>
      <c r="S1569" s="15">
        <f t="shared" si="122"/>
        <v>41671.936863425923</v>
      </c>
      <c r="T1569" s="15">
        <f t="shared" si="123"/>
        <v>41686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 s="13">
        <f t="shared" si="121"/>
        <v>135.05000000000001</v>
      </c>
      <c r="Q1570" s="10" t="s">
        <v>8319</v>
      </c>
      <c r="R1570" t="s">
        <v>8341</v>
      </c>
      <c r="S1570" s="15">
        <f t="shared" si="122"/>
        <v>41962.062326388885</v>
      </c>
      <c r="T1570" s="15">
        <f t="shared" si="123"/>
        <v>41996.062326388885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 s="13">
        <f t="shared" si="121"/>
        <v>0</v>
      </c>
      <c r="Q1571" s="10" t="s">
        <v>8319</v>
      </c>
      <c r="R1571" t="s">
        <v>8341</v>
      </c>
      <c r="S1571" s="15">
        <f t="shared" si="122"/>
        <v>41389.679560185185</v>
      </c>
      <c r="T1571" s="15">
        <f t="shared" si="123"/>
        <v>41418.679560185185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 s="13">
        <f t="shared" si="121"/>
        <v>56.92</v>
      </c>
      <c r="Q1572" s="10" t="s">
        <v>8319</v>
      </c>
      <c r="R1572" t="s">
        <v>8341</v>
      </c>
      <c r="S1572" s="15">
        <f t="shared" si="122"/>
        <v>42438.813449074078</v>
      </c>
      <c r="T1572" s="15">
        <f t="shared" si="123"/>
        <v>42467.771782407406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 s="13">
        <f t="shared" si="121"/>
        <v>738.5</v>
      </c>
      <c r="Q1573" s="10" t="s">
        <v>8319</v>
      </c>
      <c r="R1573" t="s">
        <v>8341</v>
      </c>
      <c r="S1573" s="15">
        <f t="shared" si="122"/>
        <v>42144.769479166673</v>
      </c>
      <c r="T1573" s="15">
        <f t="shared" si="123"/>
        <v>42173.769479166673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 s="13">
        <f t="shared" si="121"/>
        <v>982</v>
      </c>
      <c r="Q1574" s="10" t="s">
        <v>8319</v>
      </c>
      <c r="R1574" t="s">
        <v>8341</v>
      </c>
      <c r="S1574" s="15">
        <f t="shared" si="122"/>
        <v>42404.033090277779</v>
      </c>
      <c r="T1574" s="15">
        <f t="shared" si="123"/>
        <v>42427.999305555553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 s="13">
        <f t="shared" si="121"/>
        <v>981.67</v>
      </c>
      <c r="Q1575" s="10" t="s">
        <v>8319</v>
      </c>
      <c r="R1575" t="s">
        <v>8341</v>
      </c>
      <c r="S1575" s="15">
        <f t="shared" si="122"/>
        <v>42786.000023148154</v>
      </c>
      <c r="T1575" s="15">
        <f t="shared" si="123"/>
        <v>42825.165972222225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 s="13">
        <f t="shared" si="121"/>
        <v>489.17</v>
      </c>
      <c r="Q1576" s="10" t="s">
        <v>8319</v>
      </c>
      <c r="R1576" t="s">
        <v>8341</v>
      </c>
      <c r="S1576" s="15">
        <f t="shared" si="122"/>
        <v>42017.927418981482</v>
      </c>
      <c r="T1576" s="15">
        <f t="shared" si="123"/>
        <v>42051.927418981482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 s="13">
        <f t="shared" si="121"/>
        <v>83.77</v>
      </c>
      <c r="Q1577" s="10" t="s">
        <v>8319</v>
      </c>
      <c r="R1577" t="s">
        <v>8341</v>
      </c>
      <c r="S1577" s="15">
        <f t="shared" si="122"/>
        <v>41799.524259259262</v>
      </c>
      <c r="T1577" s="15">
        <f t="shared" si="123"/>
        <v>41828.524259259262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 s="13">
        <f t="shared" si="121"/>
        <v>293.07</v>
      </c>
      <c r="Q1578" s="10" t="s">
        <v>8319</v>
      </c>
      <c r="R1578" t="s">
        <v>8341</v>
      </c>
      <c r="S1578" s="15">
        <f t="shared" si="122"/>
        <v>42140.879259259258</v>
      </c>
      <c r="T1578" s="15">
        <f t="shared" si="123"/>
        <v>42184.879259259258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 s="13">
        <f t="shared" si="121"/>
        <v>1465</v>
      </c>
      <c r="Q1579" s="10" t="s">
        <v>8319</v>
      </c>
      <c r="R1579" t="s">
        <v>8341</v>
      </c>
      <c r="S1579" s="15">
        <f t="shared" si="122"/>
        <v>41054.847777777781</v>
      </c>
      <c r="T1579" s="15">
        <f t="shared" si="123"/>
        <v>41113.847777777781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 s="13">
        <f t="shared" si="121"/>
        <v>732.25</v>
      </c>
      <c r="Q1580" s="10" t="s">
        <v>8319</v>
      </c>
      <c r="R1580" t="s">
        <v>8341</v>
      </c>
      <c r="S1580" s="15">
        <f t="shared" si="122"/>
        <v>40399.065868055557</v>
      </c>
      <c r="T1580" s="15">
        <f t="shared" si="123"/>
        <v>40422.083333333336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 s="13">
        <f t="shared" si="121"/>
        <v>1462.5</v>
      </c>
      <c r="Q1581" s="10" t="s">
        <v>8319</v>
      </c>
      <c r="R1581" t="s">
        <v>8341</v>
      </c>
      <c r="S1581" s="15">
        <f t="shared" si="122"/>
        <v>41481.996423611112</v>
      </c>
      <c r="T1581" s="15">
        <f t="shared" si="123"/>
        <v>41513.996423611112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 s="13">
        <f t="shared" si="121"/>
        <v>0</v>
      </c>
      <c r="Q1582" s="10" t="s">
        <v>8319</v>
      </c>
      <c r="R1582" t="s">
        <v>8341</v>
      </c>
      <c r="S1582" s="15">
        <f t="shared" si="122"/>
        <v>40990.050069444449</v>
      </c>
      <c r="T1582" s="15">
        <f t="shared" si="123"/>
        <v>41049.050069444449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 s="13">
        <f t="shared" si="121"/>
        <v>2908</v>
      </c>
      <c r="Q1583" s="10" t="s">
        <v>8335</v>
      </c>
      <c r="R1583" t="s">
        <v>8342</v>
      </c>
      <c r="S1583" s="15">
        <f t="shared" si="122"/>
        <v>42325.448958333334</v>
      </c>
      <c r="T1583" s="15">
        <f t="shared" si="123"/>
        <v>42356.448958333334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 s="13">
        <f t="shared" si="121"/>
        <v>963</v>
      </c>
      <c r="Q1584" s="10" t="s">
        <v>8335</v>
      </c>
      <c r="R1584" t="s">
        <v>8342</v>
      </c>
      <c r="S1584" s="15">
        <f t="shared" si="122"/>
        <v>42246.789965277778</v>
      </c>
      <c r="T1584" s="15">
        <f t="shared" si="123"/>
        <v>42302.888888888891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 s="13">
        <f t="shared" si="121"/>
        <v>2885</v>
      </c>
      <c r="Q1585" s="10" t="s">
        <v>8335</v>
      </c>
      <c r="R1585" t="s">
        <v>8342</v>
      </c>
      <c r="S1585" s="15">
        <f t="shared" si="122"/>
        <v>41877.904988425929</v>
      </c>
      <c r="T1585" s="15">
        <f t="shared" si="123"/>
        <v>41906.904988425929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 s="13">
        <f t="shared" si="121"/>
        <v>0</v>
      </c>
      <c r="Q1586" s="10" t="s">
        <v>8335</v>
      </c>
      <c r="R1586" t="s">
        <v>8342</v>
      </c>
      <c r="S1586" s="15">
        <f t="shared" si="122"/>
        <v>41779.649317129632</v>
      </c>
      <c r="T1586" s="15">
        <f t="shared" si="123"/>
        <v>41788.649317129632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 s="13">
        <f t="shared" si="121"/>
        <v>239.92</v>
      </c>
      <c r="Q1587" s="10" t="s">
        <v>8335</v>
      </c>
      <c r="R1587" t="s">
        <v>8342</v>
      </c>
      <c r="S1587" s="15">
        <f t="shared" si="122"/>
        <v>42707.895462962959</v>
      </c>
      <c r="T1587" s="15">
        <f t="shared" si="123"/>
        <v>42728.458333333328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 s="13">
        <f t="shared" si="121"/>
        <v>0</v>
      </c>
      <c r="Q1588" s="10" t="s">
        <v>8335</v>
      </c>
      <c r="R1588" t="s">
        <v>8342</v>
      </c>
      <c r="S1588" s="15">
        <f t="shared" si="122"/>
        <v>42069.104421296302</v>
      </c>
      <c r="T1588" s="15">
        <f t="shared" si="123"/>
        <v>42098.062754629631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 s="13">
        <f t="shared" si="121"/>
        <v>2871</v>
      </c>
      <c r="Q1589" s="10" t="s">
        <v>8335</v>
      </c>
      <c r="R1589" t="s">
        <v>8342</v>
      </c>
      <c r="S1589" s="15">
        <f t="shared" si="122"/>
        <v>41956.950983796298</v>
      </c>
      <c r="T1589" s="15">
        <f t="shared" si="123"/>
        <v>41985.950983796298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 s="13">
        <f t="shared" si="121"/>
        <v>0</v>
      </c>
      <c r="Q1590" s="10" t="s">
        <v>8335</v>
      </c>
      <c r="R1590" t="s">
        <v>8342</v>
      </c>
      <c r="S1590" s="15">
        <f t="shared" si="122"/>
        <v>42005.24998842593</v>
      </c>
      <c r="T1590" s="15">
        <f t="shared" si="123"/>
        <v>42034.841666666667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 s="13">
        <f t="shared" si="121"/>
        <v>0</v>
      </c>
      <c r="Q1591" s="10" t="s">
        <v>8335</v>
      </c>
      <c r="R1591" t="s">
        <v>8342</v>
      </c>
      <c r="S1591" s="15">
        <f t="shared" si="122"/>
        <v>42256.984791666662</v>
      </c>
      <c r="T1591" s="15">
        <f t="shared" si="123"/>
        <v>42285.984791666662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 s="13">
        <f t="shared" si="121"/>
        <v>1432</v>
      </c>
      <c r="Q1592" s="10" t="s">
        <v>8335</v>
      </c>
      <c r="R1592" t="s">
        <v>8342</v>
      </c>
      <c r="S1592" s="15">
        <f t="shared" si="122"/>
        <v>42240.857222222221</v>
      </c>
      <c r="T1592" s="15">
        <f t="shared" si="123"/>
        <v>42269.857222222221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 s="13">
        <f t="shared" si="121"/>
        <v>31.05</v>
      </c>
      <c r="Q1593" s="10" t="s">
        <v>8335</v>
      </c>
      <c r="R1593" t="s">
        <v>8342</v>
      </c>
      <c r="S1593" s="15">
        <f t="shared" si="122"/>
        <v>42433.726168981477</v>
      </c>
      <c r="T1593" s="15">
        <f t="shared" si="123"/>
        <v>42462.68450231482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 s="13">
        <f t="shared" si="121"/>
        <v>0</v>
      </c>
      <c r="Q1594" s="10" t="s">
        <v>8335</v>
      </c>
      <c r="R1594" t="s">
        <v>8342</v>
      </c>
      <c r="S1594" s="15">
        <f t="shared" si="122"/>
        <v>42046.072743055556</v>
      </c>
      <c r="T1594" s="15">
        <f t="shared" si="123"/>
        <v>42090.031076388885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 s="13">
        <f t="shared" si="121"/>
        <v>947.33</v>
      </c>
      <c r="Q1595" s="10" t="s">
        <v>8335</v>
      </c>
      <c r="R1595" t="s">
        <v>8342</v>
      </c>
      <c r="S1595" s="15">
        <f t="shared" si="122"/>
        <v>42033.845543981486</v>
      </c>
      <c r="T1595" s="15">
        <f t="shared" si="123"/>
        <v>42062.845543981486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 s="13">
        <f t="shared" si="121"/>
        <v>284.2</v>
      </c>
      <c r="Q1596" s="10" t="s">
        <v>8335</v>
      </c>
      <c r="R1596" t="s">
        <v>8342</v>
      </c>
      <c r="S1596" s="15">
        <f t="shared" si="122"/>
        <v>42445.712754629625</v>
      </c>
      <c r="T1596" s="15">
        <f t="shared" si="123"/>
        <v>42504.681249999994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 s="13">
        <f t="shared" si="121"/>
        <v>405.86</v>
      </c>
      <c r="Q1597" s="10" t="s">
        <v>8335</v>
      </c>
      <c r="R1597" t="s">
        <v>8342</v>
      </c>
      <c r="S1597" s="15">
        <f t="shared" si="122"/>
        <v>41780.050092592595</v>
      </c>
      <c r="T1597" s="15">
        <f t="shared" si="123"/>
        <v>41807.842361111114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 s="13">
        <f t="shared" si="121"/>
        <v>945.33</v>
      </c>
      <c r="Q1598" s="10" t="s">
        <v>8335</v>
      </c>
      <c r="R1598" t="s">
        <v>8342</v>
      </c>
      <c r="S1598" s="15">
        <f t="shared" si="122"/>
        <v>41941.430196759262</v>
      </c>
      <c r="T1598" s="15">
        <f t="shared" si="123"/>
        <v>41985.471863425926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 s="13">
        <f t="shared" si="121"/>
        <v>0</v>
      </c>
      <c r="Q1599" s="10" t="s">
        <v>8335</v>
      </c>
      <c r="R1599" t="s">
        <v>8342</v>
      </c>
      <c r="S1599" s="15">
        <f t="shared" si="122"/>
        <v>42603.354131944448</v>
      </c>
      <c r="T1599" s="15">
        <f t="shared" si="123"/>
        <v>42632.354131944448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 s="13">
        <f t="shared" si="121"/>
        <v>2833</v>
      </c>
      <c r="Q1600" s="10" t="s">
        <v>8335</v>
      </c>
      <c r="R1600" t="s">
        <v>8342</v>
      </c>
      <c r="S1600" s="15">
        <f t="shared" si="122"/>
        <v>42151.667337962965</v>
      </c>
      <c r="T1600" s="15">
        <f t="shared" si="123"/>
        <v>42210.667337962965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 s="13">
        <f t="shared" si="121"/>
        <v>0</v>
      </c>
      <c r="Q1601" s="10" t="s">
        <v>8335</v>
      </c>
      <c r="R1601" t="s">
        <v>8342</v>
      </c>
      <c r="S1601" s="15">
        <f t="shared" si="122"/>
        <v>42438.53907407407</v>
      </c>
      <c r="T1601" s="15">
        <f t="shared" si="123"/>
        <v>42467.497407407413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57</v>
      </c>
      <c r="P1602" s="13">
        <f t="shared" si="121"/>
        <v>314.05</v>
      </c>
      <c r="Q1602" s="10" t="s">
        <v>8335</v>
      </c>
      <c r="R1602" t="s">
        <v>8342</v>
      </c>
      <c r="S1602" s="15">
        <f t="shared" si="122"/>
        <v>41791.057314814818</v>
      </c>
      <c r="T1602" s="15">
        <f t="shared" si="123"/>
        <v>41834.21597222222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113</v>
      </c>
      <c r="P1603" s="13">
        <f t="shared" ref="P1603:P1666" si="126">IFERROR(ROUND(E1603/L1603,2),0)</f>
        <v>50.41</v>
      </c>
      <c r="Q1603" s="10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(((I1603/60)/60)/24)+DATE(1970,1,)</f>
        <v>40667.092974537038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 s="13">
        <f t="shared" si="126"/>
        <v>87.63</v>
      </c>
      <c r="Q1604" s="10" t="s">
        <v>8322</v>
      </c>
      <c r="R1604" t="s">
        <v>8323</v>
      </c>
      <c r="S1604" s="15">
        <f t="shared" si="127"/>
        <v>40788.297650462962</v>
      </c>
      <c r="T1604" s="15">
        <f t="shared" si="128"/>
        <v>40829.958333333336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 s="13">
        <f t="shared" si="126"/>
        <v>93.47</v>
      </c>
      <c r="Q1605" s="10" t="s">
        <v>8322</v>
      </c>
      <c r="R1605" t="s">
        <v>8323</v>
      </c>
      <c r="S1605" s="15">
        <f t="shared" si="127"/>
        <v>40876.169664351852</v>
      </c>
      <c r="T1605" s="15">
        <f t="shared" si="128"/>
        <v>40935.169664351852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 s="13">
        <f t="shared" si="126"/>
        <v>40</v>
      </c>
      <c r="Q1606" s="10" t="s">
        <v>8322</v>
      </c>
      <c r="R1606" t="s">
        <v>8323</v>
      </c>
      <c r="S1606" s="15">
        <f t="shared" si="127"/>
        <v>40945.845312500001</v>
      </c>
      <c r="T1606" s="15">
        <f t="shared" si="128"/>
        <v>40984.80364583333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 s="13">
        <f t="shared" si="126"/>
        <v>63.64</v>
      </c>
      <c r="Q1607" s="10" t="s">
        <v>8322</v>
      </c>
      <c r="R1607" t="s">
        <v>8323</v>
      </c>
      <c r="S1607" s="15">
        <f t="shared" si="127"/>
        <v>40747.012881944444</v>
      </c>
      <c r="T1607" s="15">
        <f t="shared" si="128"/>
        <v>40755.291666666664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 s="13">
        <f t="shared" si="126"/>
        <v>30.38</v>
      </c>
      <c r="Q1608" s="10" t="s">
        <v>8322</v>
      </c>
      <c r="R1608" t="s">
        <v>8323</v>
      </c>
      <c r="S1608" s="15">
        <f t="shared" si="127"/>
        <v>40536.111550925925</v>
      </c>
      <c r="T1608" s="15">
        <f t="shared" si="128"/>
        <v>40625.069884259261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 s="13">
        <f t="shared" si="126"/>
        <v>13.6</v>
      </c>
      <c r="Q1609" s="10" t="s">
        <v>8322</v>
      </c>
      <c r="R1609" t="s">
        <v>8323</v>
      </c>
      <c r="S1609" s="15">
        <f t="shared" si="127"/>
        <v>41053.80846064815</v>
      </c>
      <c r="T1609" s="15">
        <f t="shared" si="128"/>
        <v>41073.80846064815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 s="13">
        <f t="shared" si="126"/>
        <v>119.78</v>
      </c>
      <c r="Q1610" s="10" t="s">
        <v>8322</v>
      </c>
      <c r="R1610" t="s">
        <v>8323</v>
      </c>
      <c r="S1610" s="15">
        <f t="shared" si="127"/>
        <v>41607.83085648148</v>
      </c>
      <c r="T1610" s="15">
        <f t="shared" si="128"/>
        <v>41639.226388888892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 s="13">
        <f t="shared" si="126"/>
        <v>687.75</v>
      </c>
      <c r="Q1611" s="10" t="s">
        <v>8322</v>
      </c>
      <c r="R1611" t="s">
        <v>8323</v>
      </c>
      <c r="S1611" s="15">
        <f t="shared" si="127"/>
        <v>40796.001261574071</v>
      </c>
      <c r="T1611" s="15">
        <f t="shared" si="128"/>
        <v>40848.333333333336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 s="13">
        <f t="shared" si="126"/>
        <v>24.55</v>
      </c>
      <c r="Q1612" s="10" t="s">
        <v>8322</v>
      </c>
      <c r="R1612" t="s">
        <v>8323</v>
      </c>
      <c r="S1612" s="15">
        <f t="shared" si="127"/>
        <v>41228.924884259257</v>
      </c>
      <c r="T1612" s="15">
        <f t="shared" si="128"/>
        <v>41257.924884259257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 s="13">
        <f t="shared" si="126"/>
        <v>101.7</v>
      </c>
      <c r="Q1613" s="10" t="s">
        <v>8322</v>
      </c>
      <c r="R1613" t="s">
        <v>8323</v>
      </c>
      <c r="S1613" s="15">
        <f t="shared" si="127"/>
        <v>41409.00037037037</v>
      </c>
      <c r="T1613" s="15">
        <f t="shared" si="128"/>
        <v>41429.00037037037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 s="13">
        <f t="shared" si="126"/>
        <v>249.64</v>
      </c>
      <c r="Q1614" s="10" t="s">
        <v>8322</v>
      </c>
      <c r="R1614" t="s">
        <v>8323</v>
      </c>
      <c r="S1614" s="15">
        <f t="shared" si="127"/>
        <v>41246.874814814815</v>
      </c>
      <c r="T1614" s="15">
        <f t="shared" si="128"/>
        <v>41275.874814814815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 s="13">
        <f t="shared" si="126"/>
        <v>105.19</v>
      </c>
      <c r="Q1615" s="10" t="s">
        <v>8322</v>
      </c>
      <c r="R1615" t="s">
        <v>8323</v>
      </c>
      <c r="S1615" s="15">
        <f t="shared" si="127"/>
        <v>41082.069467592592</v>
      </c>
      <c r="T1615" s="15">
        <f t="shared" si="128"/>
        <v>41111.069467592592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 s="13">
        <f t="shared" si="126"/>
        <v>35.51</v>
      </c>
      <c r="Q1616" s="10" t="s">
        <v>8322</v>
      </c>
      <c r="R1616" t="s">
        <v>8323</v>
      </c>
      <c r="S1616" s="15">
        <f t="shared" si="127"/>
        <v>41794.981122685182</v>
      </c>
      <c r="T1616" s="15">
        <f t="shared" si="128"/>
        <v>41853.708333333336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 s="13">
        <f t="shared" si="126"/>
        <v>20.07</v>
      </c>
      <c r="Q1617" s="10" t="s">
        <v>8322</v>
      </c>
      <c r="R1617" t="s">
        <v>8323</v>
      </c>
      <c r="S1617" s="15">
        <f t="shared" si="127"/>
        <v>40845.050879629627</v>
      </c>
      <c r="T1617" s="15">
        <f t="shared" si="128"/>
        <v>40889.092546296299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 s="13">
        <f t="shared" si="126"/>
        <v>17.36</v>
      </c>
      <c r="Q1618" s="10" t="s">
        <v>8322</v>
      </c>
      <c r="R1618" t="s">
        <v>8323</v>
      </c>
      <c r="S1618" s="15">
        <f t="shared" si="127"/>
        <v>41194.715520833335</v>
      </c>
      <c r="T1618" s="15">
        <f t="shared" si="128"/>
        <v>41234.916666666664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 s="13">
        <f t="shared" si="126"/>
        <v>17.25</v>
      </c>
      <c r="Q1619" s="10" t="s">
        <v>8322</v>
      </c>
      <c r="R1619" t="s">
        <v>8323</v>
      </c>
      <c r="S1619" s="15">
        <f t="shared" si="127"/>
        <v>41546.664212962962</v>
      </c>
      <c r="T1619" s="15">
        <f t="shared" si="128"/>
        <v>41578.791666666664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 s="13">
        <f t="shared" si="126"/>
        <v>100.93</v>
      </c>
      <c r="Q1620" s="10" t="s">
        <v>8322</v>
      </c>
      <c r="R1620" t="s">
        <v>8323</v>
      </c>
      <c r="S1620" s="15">
        <f t="shared" si="127"/>
        <v>41301.654340277775</v>
      </c>
      <c r="T1620" s="15">
        <f t="shared" si="128"/>
        <v>41340.654340277775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 s="13">
        <f t="shared" si="126"/>
        <v>118.09</v>
      </c>
      <c r="Q1621" s="10" t="s">
        <v>8322</v>
      </c>
      <c r="R1621" t="s">
        <v>8323</v>
      </c>
      <c r="S1621" s="15">
        <f t="shared" si="127"/>
        <v>41876.18618055556</v>
      </c>
      <c r="T1621" s="15">
        <f t="shared" si="128"/>
        <v>41896.18618055556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 s="13">
        <f t="shared" si="126"/>
        <v>159.59</v>
      </c>
      <c r="Q1622" s="10" t="s">
        <v>8322</v>
      </c>
      <c r="R1622" t="s">
        <v>8323</v>
      </c>
      <c r="S1622" s="15">
        <f t="shared" si="127"/>
        <v>41321.339583333334</v>
      </c>
      <c r="T1622" s="15">
        <f t="shared" si="128"/>
        <v>41327.339583333334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 s="13">
        <f t="shared" si="126"/>
        <v>73.239999999999995</v>
      </c>
      <c r="Q1623" s="10" t="s">
        <v>8322</v>
      </c>
      <c r="R1623" t="s">
        <v>8323</v>
      </c>
      <c r="S1623" s="15">
        <f t="shared" si="127"/>
        <v>41003.60665509259</v>
      </c>
      <c r="T1623" s="15">
        <f t="shared" si="128"/>
        <v>41056.165972222225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 s="13">
        <f t="shared" si="126"/>
        <v>41.63</v>
      </c>
      <c r="Q1624" s="10" t="s">
        <v>8322</v>
      </c>
      <c r="R1624" t="s">
        <v>8323</v>
      </c>
      <c r="S1624" s="15">
        <f t="shared" si="127"/>
        <v>41950.29483796296</v>
      </c>
      <c r="T1624" s="15">
        <f t="shared" si="128"/>
        <v>41989.332638888889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 s="13">
        <f t="shared" si="126"/>
        <v>150.28</v>
      </c>
      <c r="Q1625" s="10" t="s">
        <v>8322</v>
      </c>
      <c r="R1625" t="s">
        <v>8323</v>
      </c>
      <c r="S1625" s="15">
        <f t="shared" si="127"/>
        <v>41453.688530092593</v>
      </c>
      <c r="T1625" s="15">
        <f t="shared" si="128"/>
        <v>41512.688530092593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 s="13">
        <f t="shared" si="126"/>
        <v>108</v>
      </c>
      <c r="Q1626" s="10" t="s">
        <v>8322</v>
      </c>
      <c r="R1626" t="s">
        <v>8323</v>
      </c>
      <c r="S1626" s="15">
        <f t="shared" si="127"/>
        <v>41243.367303240739</v>
      </c>
      <c r="T1626" s="15">
        <f t="shared" si="128"/>
        <v>41282.367303240739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 s="13">
        <f t="shared" si="126"/>
        <v>25.96</v>
      </c>
      <c r="Q1627" s="10" t="s">
        <v>8322</v>
      </c>
      <c r="R1627" t="s">
        <v>8323</v>
      </c>
      <c r="S1627" s="15">
        <f t="shared" si="127"/>
        <v>41135.699687500004</v>
      </c>
      <c r="T1627" s="15">
        <f t="shared" si="128"/>
        <v>41162.699687500004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 s="13">
        <f t="shared" si="126"/>
        <v>25</v>
      </c>
      <c r="Q1628" s="10" t="s">
        <v>8322</v>
      </c>
      <c r="R1628" t="s">
        <v>8323</v>
      </c>
      <c r="S1628" s="15">
        <f t="shared" si="127"/>
        <v>41579.847997685189</v>
      </c>
      <c r="T1628" s="15">
        <f t="shared" si="128"/>
        <v>41608.889664351853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 s="13">
        <f t="shared" si="126"/>
        <v>70.87</v>
      </c>
      <c r="Q1629" s="10" t="s">
        <v>8322</v>
      </c>
      <c r="R1629" t="s">
        <v>8323</v>
      </c>
      <c r="S1629" s="15">
        <f t="shared" si="127"/>
        <v>41205.707048611112</v>
      </c>
      <c r="T1629" s="15">
        <f t="shared" si="128"/>
        <v>41238.207638888889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 s="13">
        <f t="shared" si="126"/>
        <v>30.57</v>
      </c>
      <c r="Q1630" s="10" t="s">
        <v>8322</v>
      </c>
      <c r="R1630" t="s">
        <v>8323</v>
      </c>
      <c r="S1630" s="15">
        <f t="shared" si="127"/>
        <v>41774.737060185187</v>
      </c>
      <c r="T1630" s="15">
        <f t="shared" si="128"/>
        <v>41806.737060185187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 s="13">
        <f t="shared" si="126"/>
        <v>32.79</v>
      </c>
      <c r="Q1631" s="10" t="s">
        <v>8322</v>
      </c>
      <c r="R1631" t="s">
        <v>8323</v>
      </c>
      <c r="S1631" s="15">
        <f t="shared" si="127"/>
        <v>41645.867280092592</v>
      </c>
      <c r="T1631" s="15">
        <f t="shared" si="128"/>
        <v>41689.867280092592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 s="13">
        <f t="shared" si="126"/>
        <v>21.28</v>
      </c>
      <c r="Q1632" s="10" t="s">
        <v>8322</v>
      </c>
      <c r="R1632" t="s">
        <v>8323</v>
      </c>
      <c r="S1632" s="15">
        <f t="shared" si="127"/>
        <v>40939.837673611109</v>
      </c>
      <c r="T1632" s="15">
        <f t="shared" si="128"/>
        <v>40969.290972222225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 s="13">
        <f t="shared" si="126"/>
        <v>20.16</v>
      </c>
      <c r="Q1633" s="10" t="s">
        <v>8322</v>
      </c>
      <c r="R1633" t="s">
        <v>8323</v>
      </c>
      <c r="S1633" s="15">
        <f t="shared" si="127"/>
        <v>41164.859502314815</v>
      </c>
      <c r="T1633" s="15">
        <f t="shared" si="128"/>
        <v>41193.859502314815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 s="13">
        <f t="shared" si="126"/>
        <v>56.81</v>
      </c>
      <c r="Q1634" s="10" t="s">
        <v>8322</v>
      </c>
      <c r="R1634" t="s">
        <v>8323</v>
      </c>
      <c r="S1634" s="15">
        <f t="shared" si="127"/>
        <v>40750.340902777774</v>
      </c>
      <c r="T1634" s="15">
        <f t="shared" si="128"/>
        <v>40809.340902777774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 s="13">
        <f t="shared" si="126"/>
        <v>46.03</v>
      </c>
      <c r="Q1635" s="10" t="s">
        <v>8322</v>
      </c>
      <c r="R1635" t="s">
        <v>8323</v>
      </c>
      <c r="S1635" s="15">
        <f t="shared" si="127"/>
        <v>40896.883750000001</v>
      </c>
      <c r="T1635" s="15">
        <f t="shared" si="128"/>
        <v>40923.208333333336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 s="13">
        <f t="shared" si="126"/>
        <v>83.41</v>
      </c>
      <c r="Q1636" s="10" t="s">
        <v>8322</v>
      </c>
      <c r="R1636" t="s">
        <v>8323</v>
      </c>
      <c r="S1636" s="15">
        <f t="shared" si="127"/>
        <v>40658.189826388887</v>
      </c>
      <c r="T1636" s="15">
        <f t="shared" si="128"/>
        <v>40695.249305555553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 s="13">
        <f t="shared" si="126"/>
        <v>71.97</v>
      </c>
      <c r="Q1637" s="10" t="s">
        <v>8322</v>
      </c>
      <c r="R1637" t="s">
        <v>8323</v>
      </c>
      <c r="S1637" s="15">
        <f t="shared" si="127"/>
        <v>42502.868761574078</v>
      </c>
      <c r="T1637" s="15">
        <f t="shared" si="128"/>
        <v>42561.868761574078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 s="13">
        <f t="shared" si="126"/>
        <v>30.47</v>
      </c>
      <c r="Q1638" s="10" t="s">
        <v>8322</v>
      </c>
      <c r="R1638" t="s">
        <v>8323</v>
      </c>
      <c r="S1638" s="15">
        <f t="shared" si="127"/>
        <v>40663.08666666667</v>
      </c>
      <c r="T1638" s="15">
        <f t="shared" si="128"/>
        <v>40705.166666666664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 s="13">
        <f t="shared" si="126"/>
        <v>176.67</v>
      </c>
      <c r="Q1639" s="10" t="s">
        <v>8322</v>
      </c>
      <c r="R1639" t="s">
        <v>8323</v>
      </c>
      <c r="S1639" s="15">
        <f t="shared" si="127"/>
        <v>40122.751620370371</v>
      </c>
      <c r="T1639" s="15">
        <f t="shared" si="128"/>
        <v>40177.98541666667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 s="13">
        <f t="shared" si="126"/>
        <v>98.02</v>
      </c>
      <c r="Q1640" s="10" t="s">
        <v>8322</v>
      </c>
      <c r="R1640" t="s">
        <v>8323</v>
      </c>
      <c r="S1640" s="15">
        <f t="shared" si="127"/>
        <v>41288.68712962963</v>
      </c>
      <c r="T1640" s="15">
        <f t="shared" si="128"/>
        <v>41332.892361111109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 s="13">
        <f t="shared" si="126"/>
        <v>138.74</v>
      </c>
      <c r="Q1641" s="10" t="s">
        <v>8322</v>
      </c>
      <c r="R1641" t="s">
        <v>8323</v>
      </c>
      <c r="S1641" s="15">
        <f t="shared" si="127"/>
        <v>40941.652372685188</v>
      </c>
      <c r="T1641" s="15">
        <f t="shared" si="128"/>
        <v>40970.652372685188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 s="13">
        <f t="shared" si="126"/>
        <v>155</v>
      </c>
      <c r="Q1642" s="10" t="s">
        <v>8322</v>
      </c>
      <c r="R1642" t="s">
        <v>8323</v>
      </c>
      <c r="S1642" s="15">
        <f t="shared" si="127"/>
        <v>40379.23096064815</v>
      </c>
      <c r="T1642" s="15">
        <f t="shared" si="128"/>
        <v>40392.082638888889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 s="13">
        <f t="shared" si="126"/>
        <v>101.15</v>
      </c>
      <c r="Q1643" s="10" t="s">
        <v>8322</v>
      </c>
      <c r="R1643" t="s">
        <v>8343</v>
      </c>
      <c r="S1643" s="15">
        <f t="shared" si="127"/>
        <v>41962.596574074079</v>
      </c>
      <c r="T1643" s="15">
        <f t="shared" si="128"/>
        <v>41991.596574074079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 s="13">
        <f t="shared" si="126"/>
        <v>93.93</v>
      </c>
      <c r="Q1644" s="10" t="s">
        <v>8322</v>
      </c>
      <c r="R1644" t="s">
        <v>8343</v>
      </c>
      <c r="S1644" s="15">
        <f t="shared" si="127"/>
        <v>40688.024618055555</v>
      </c>
      <c r="T1644" s="15">
        <f t="shared" si="128"/>
        <v>40707.024618055555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 s="13">
        <f t="shared" si="126"/>
        <v>71.08</v>
      </c>
      <c r="Q1645" s="10" t="s">
        <v>8322</v>
      </c>
      <c r="R1645" t="s">
        <v>8343</v>
      </c>
      <c r="S1645" s="15">
        <f t="shared" si="127"/>
        <v>41146.824212962965</v>
      </c>
      <c r="T1645" s="15">
        <f t="shared" si="128"/>
        <v>41175.824212962965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 s="13">
        <f t="shared" si="126"/>
        <v>20.47</v>
      </c>
      <c r="Q1646" s="10" t="s">
        <v>8322</v>
      </c>
      <c r="R1646" t="s">
        <v>8343</v>
      </c>
      <c r="S1646" s="15">
        <f t="shared" si="127"/>
        <v>41175.05972222222</v>
      </c>
      <c r="T1646" s="15">
        <f t="shared" si="128"/>
        <v>41234.101388888892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 s="13">
        <f t="shared" si="126"/>
        <v>261.8</v>
      </c>
      <c r="Q1647" s="10" t="s">
        <v>8322</v>
      </c>
      <c r="R1647" t="s">
        <v>8343</v>
      </c>
      <c r="S1647" s="15">
        <f t="shared" si="127"/>
        <v>41521.617361111108</v>
      </c>
      <c r="T1647" s="15">
        <f t="shared" si="128"/>
        <v>41534.617361111108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 s="13">
        <f t="shared" si="126"/>
        <v>31.52</v>
      </c>
      <c r="Q1648" s="10" t="s">
        <v>8322</v>
      </c>
      <c r="R1648" t="s">
        <v>8343</v>
      </c>
      <c r="S1648" s="15">
        <f t="shared" si="127"/>
        <v>41833.450266203705</v>
      </c>
      <c r="T1648" s="15">
        <f t="shared" si="128"/>
        <v>41864.757638888892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 s="13">
        <f t="shared" si="126"/>
        <v>56.85</v>
      </c>
      <c r="Q1649" s="10" t="s">
        <v>8322</v>
      </c>
      <c r="R1649" t="s">
        <v>8343</v>
      </c>
      <c r="S1649" s="15">
        <f t="shared" si="127"/>
        <v>41039.409456018519</v>
      </c>
      <c r="T1649" s="15">
        <f t="shared" si="128"/>
        <v>41068.409456018519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 s="13">
        <f t="shared" si="126"/>
        <v>28.99</v>
      </c>
      <c r="Q1650" s="10" t="s">
        <v>8322</v>
      </c>
      <c r="R1650" t="s">
        <v>8343</v>
      </c>
      <c r="S1650" s="15">
        <f t="shared" si="127"/>
        <v>40592.704652777778</v>
      </c>
      <c r="T1650" s="15">
        <f t="shared" si="128"/>
        <v>40621.662986111114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 s="13">
        <f t="shared" si="126"/>
        <v>32.200000000000003</v>
      </c>
      <c r="Q1651" s="10" t="s">
        <v>8322</v>
      </c>
      <c r="R1651" t="s">
        <v>8343</v>
      </c>
      <c r="S1651" s="15">
        <f t="shared" si="127"/>
        <v>41737.684664351851</v>
      </c>
      <c r="T1651" s="15">
        <f t="shared" si="128"/>
        <v>41781.684664351851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 s="13">
        <f t="shared" si="126"/>
        <v>81.5</v>
      </c>
      <c r="Q1652" s="10" t="s">
        <v>8322</v>
      </c>
      <c r="R1652" t="s">
        <v>8343</v>
      </c>
      <c r="S1652" s="15">
        <f t="shared" si="127"/>
        <v>41526.435613425929</v>
      </c>
      <c r="T1652" s="15">
        <f t="shared" si="128"/>
        <v>41555.435613425929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 s="13">
        <f t="shared" si="126"/>
        <v>130.35</v>
      </c>
      <c r="Q1653" s="10" t="s">
        <v>8322</v>
      </c>
      <c r="R1653" t="s">
        <v>8343</v>
      </c>
      <c r="S1653" s="15">
        <f t="shared" si="127"/>
        <v>40625.900694444441</v>
      </c>
      <c r="T1653" s="15">
        <f t="shared" si="128"/>
        <v>40658.290972222225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 s="13">
        <f t="shared" si="126"/>
        <v>37.229999999999997</v>
      </c>
      <c r="Q1654" s="10" t="s">
        <v>8322</v>
      </c>
      <c r="R1654" t="s">
        <v>8343</v>
      </c>
      <c r="S1654" s="15">
        <f t="shared" si="127"/>
        <v>41572.492974537039</v>
      </c>
      <c r="T1654" s="15">
        <f t="shared" si="128"/>
        <v>41601.534641203703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 s="13">
        <f t="shared" si="126"/>
        <v>15.51</v>
      </c>
      <c r="Q1655" s="10" t="s">
        <v>8322</v>
      </c>
      <c r="R1655" t="s">
        <v>8343</v>
      </c>
      <c r="S1655" s="15">
        <f t="shared" si="127"/>
        <v>40626.834444444445</v>
      </c>
      <c r="T1655" s="15">
        <f t="shared" si="128"/>
        <v>40656.834444444445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 s="13">
        <f t="shared" si="126"/>
        <v>76.47</v>
      </c>
      <c r="Q1656" s="10" t="s">
        <v>8322</v>
      </c>
      <c r="R1656" t="s">
        <v>8343</v>
      </c>
      <c r="S1656" s="15">
        <f t="shared" si="127"/>
        <v>40987.890740740739</v>
      </c>
      <c r="T1656" s="15">
        <f t="shared" si="128"/>
        <v>41016.890740740739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 s="13">
        <f t="shared" si="126"/>
        <v>54.17</v>
      </c>
      <c r="Q1657" s="10" t="s">
        <v>8322</v>
      </c>
      <c r="R1657" t="s">
        <v>8343</v>
      </c>
      <c r="S1657" s="15">
        <f t="shared" si="127"/>
        <v>40974.791898148149</v>
      </c>
      <c r="T1657" s="15">
        <f t="shared" si="128"/>
        <v>41003.750231481477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 s="13">
        <f t="shared" si="126"/>
        <v>54.17</v>
      </c>
      <c r="Q1658" s="10" t="s">
        <v>8322</v>
      </c>
      <c r="R1658" t="s">
        <v>8343</v>
      </c>
      <c r="S1658" s="15">
        <f t="shared" si="127"/>
        <v>41226.928842592592</v>
      </c>
      <c r="T1658" s="15">
        <f t="shared" si="128"/>
        <v>41255.928842592592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 s="13">
        <f t="shared" si="126"/>
        <v>11.76</v>
      </c>
      <c r="Q1659" s="10" t="s">
        <v>8322</v>
      </c>
      <c r="R1659" t="s">
        <v>8343</v>
      </c>
      <c r="S1659" s="15">
        <f t="shared" si="127"/>
        <v>41023.782037037039</v>
      </c>
      <c r="T1659" s="15">
        <f t="shared" si="128"/>
        <v>41052.782037037039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 s="13">
        <f t="shared" si="126"/>
        <v>24.26</v>
      </c>
      <c r="Q1660" s="10" t="s">
        <v>8322</v>
      </c>
      <c r="R1660" t="s">
        <v>8343</v>
      </c>
      <c r="S1660" s="15">
        <f t="shared" si="127"/>
        <v>41223.22184027778</v>
      </c>
      <c r="T1660" s="15">
        <f t="shared" si="128"/>
        <v>41260.597222222219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 s="13">
        <f t="shared" si="126"/>
        <v>57.64</v>
      </c>
      <c r="Q1661" s="10" t="s">
        <v>8322</v>
      </c>
      <c r="R1661" t="s">
        <v>8343</v>
      </c>
      <c r="S1661" s="15">
        <f t="shared" si="127"/>
        <v>41596.913437499999</v>
      </c>
      <c r="T1661" s="15">
        <f t="shared" si="128"/>
        <v>41624.5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 s="13">
        <f t="shared" si="126"/>
        <v>71.81</v>
      </c>
      <c r="Q1662" s="10" t="s">
        <v>8322</v>
      </c>
      <c r="R1662" t="s">
        <v>8343</v>
      </c>
      <c r="S1662" s="15">
        <f t="shared" si="127"/>
        <v>42459.693865740745</v>
      </c>
      <c r="T1662" s="15">
        <f t="shared" si="128"/>
        <v>42489.915972222225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 s="13">
        <f t="shared" si="126"/>
        <v>25.59</v>
      </c>
      <c r="Q1663" s="10" t="s">
        <v>8322</v>
      </c>
      <c r="R1663" t="s">
        <v>8343</v>
      </c>
      <c r="S1663" s="15">
        <f t="shared" si="127"/>
        <v>42343.998043981483</v>
      </c>
      <c r="T1663" s="15">
        <f t="shared" si="128"/>
        <v>42385.875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 s="13">
        <f t="shared" si="126"/>
        <v>41.61</v>
      </c>
      <c r="Q1664" s="10" t="s">
        <v>8322</v>
      </c>
      <c r="R1664" t="s">
        <v>8343</v>
      </c>
      <c r="S1664" s="15">
        <f t="shared" si="127"/>
        <v>40848.198333333334</v>
      </c>
      <c r="T1664" s="15">
        <f t="shared" si="128"/>
        <v>40907.24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 s="13">
        <f t="shared" si="126"/>
        <v>80.5</v>
      </c>
      <c r="Q1665" s="10" t="s">
        <v>8322</v>
      </c>
      <c r="R1665" t="s">
        <v>8343</v>
      </c>
      <c r="S1665" s="15">
        <f t="shared" si="127"/>
        <v>42006.02207175926</v>
      </c>
      <c r="T1665" s="15">
        <f t="shared" si="128"/>
        <v>42035.02207175926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103</v>
      </c>
      <c r="P1666" s="13">
        <f t="shared" si="126"/>
        <v>28.93</v>
      </c>
      <c r="Q1666" s="10" t="s">
        <v>8322</v>
      </c>
      <c r="R1666" t="s">
        <v>8343</v>
      </c>
      <c r="S1666" s="15">
        <f t="shared" si="127"/>
        <v>40939.761782407404</v>
      </c>
      <c r="T1666" s="15">
        <f t="shared" si="128"/>
        <v>40983.165972222225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73</v>
      </c>
      <c r="P1667" s="13">
        <f t="shared" ref="P1667:P1730" si="131">IFERROR(ROUND(E1667/L1667,2),0)</f>
        <v>27.62</v>
      </c>
      <c r="Q1667" s="10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(((I1667/60)/60)/24)+DATE(1970,1,)</f>
        <v>40595.125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 s="13">
        <f t="shared" si="131"/>
        <v>26.21</v>
      </c>
      <c r="Q1668" s="10" t="s">
        <v>8322</v>
      </c>
      <c r="R1668" t="s">
        <v>8343</v>
      </c>
      <c r="S1668" s="15">
        <f t="shared" si="132"/>
        <v>41331.253159722226</v>
      </c>
      <c r="T1668" s="15">
        <f t="shared" si="133"/>
        <v>41360.211493055554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 s="13">
        <f t="shared" si="131"/>
        <v>31.28</v>
      </c>
      <c r="Q1669" s="10" t="s">
        <v>8322</v>
      </c>
      <c r="R1669" t="s">
        <v>8343</v>
      </c>
      <c r="S1669" s="15">
        <f t="shared" si="132"/>
        <v>41682.0705787037</v>
      </c>
      <c r="T1669" s="15">
        <f t="shared" si="133"/>
        <v>41708.290972222225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 s="13">
        <f t="shared" si="131"/>
        <v>22.11</v>
      </c>
      <c r="Q1670" s="10" t="s">
        <v>8322</v>
      </c>
      <c r="R1670" t="s">
        <v>8343</v>
      </c>
      <c r="S1670" s="15">
        <f t="shared" si="132"/>
        <v>40845.14975694444</v>
      </c>
      <c r="T1670" s="15">
        <f t="shared" si="133"/>
        <v>40874.191423611112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 s="13">
        <f t="shared" si="131"/>
        <v>49.33</v>
      </c>
      <c r="Q1671" s="10" t="s">
        <v>8322</v>
      </c>
      <c r="R1671" t="s">
        <v>8343</v>
      </c>
      <c r="S1671" s="15">
        <f t="shared" si="132"/>
        <v>42461.885138888887</v>
      </c>
      <c r="T1671" s="15">
        <f t="shared" si="133"/>
        <v>42520.885138888887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 s="13">
        <f t="shared" si="131"/>
        <v>111.3</v>
      </c>
      <c r="Q1672" s="10" t="s">
        <v>8322</v>
      </c>
      <c r="R1672" t="s">
        <v>8343</v>
      </c>
      <c r="S1672" s="15">
        <f t="shared" si="132"/>
        <v>40313.930543981485</v>
      </c>
      <c r="T1672" s="15">
        <f t="shared" si="133"/>
        <v>40363.166666666664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 s="13">
        <f t="shared" si="131"/>
        <v>33.25</v>
      </c>
      <c r="Q1673" s="10" t="s">
        <v>8322</v>
      </c>
      <c r="R1673" t="s">
        <v>8343</v>
      </c>
      <c r="S1673" s="15">
        <f t="shared" si="132"/>
        <v>42553.54414351852</v>
      </c>
      <c r="T1673" s="15">
        <f t="shared" si="133"/>
        <v>42582.54414351852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 s="13">
        <f t="shared" si="131"/>
        <v>52.24</v>
      </c>
      <c r="Q1674" s="10" t="s">
        <v>8322</v>
      </c>
      <c r="R1674" t="s">
        <v>8343</v>
      </c>
      <c r="S1674" s="15">
        <f t="shared" si="132"/>
        <v>41034.656597222223</v>
      </c>
      <c r="T1674" s="15">
        <f t="shared" si="133"/>
        <v>41063.656597222223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 s="13">
        <f t="shared" si="131"/>
        <v>43.39</v>
      </c>
      <c r="Q1675" s="10" t="s">
        <v>8322</v>
      </c>
      <c r="R1675" t="s">
        <v>8343</v>
      </c>
      <c r="S1675" s="15">
        <f t="shared" si="132"/>
        <v>42039.878379629634</v>
      </c>
      <c r="T1675" s="15">
        <f t="shared" si="133"/>
        <v>42068.878379629634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 s="13">
        <f t="shared" si="131"/>
        <v>22.61</v>
      </c>
      <c r="Q1676" s="10" t="s">
        <v>8322</v>
      </c>
      <c r="R1676" t="s">
        <v>8343</v>
      </c>
      <c r="S1676" s="15">
        <f t="shared" si="132"/>
        <v>42569.605393518519</v>
      </c>
      <c r="T1676" s="15">
        <f t="shared" si="133"/>
        <v>42599.290972222225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 s="13">
        <f t="shared" si="131"/>
        <v>75.150000000000006</v>
      </c>
      <c r="Q1677" s="10" t="s">
        <v>8322</v>
      </c>
      <c r="R1677" t="s">
        <v>8343</v>
      </c>
      <c r="S1677" s="15">
        <f t="shared" si="132"/>
        <v>40802.733101851853</v>
      </c>
      <c r="T1677" s="15">
        <f t="shared" si="133"/>
        <v>40831.918749999997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 s="13">
        <f t="shared" si="131"/>
        <v>60.71</v>
      </c>
      <c r="Q1678" s="10" t="s">
        <v>8322</v>
      </c>
      <c r="R1678" t="s">
        <v>8343</v>
      </c>
      <c r="S1678" s="15">
        <f t="shared" si="132"/>
        <v>40973.72623842593</v>
      </c>
      <c r="T1678" s="15">
        <f t="shared" si="133"/>
        <v>41019.165972222225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 s="13">
        <f t="shared" si="131"/>
        <v>60.71</v>
      </c>
      <c r="Q1679" s="10" t="s">
        <v>8322</v>
      </c>
      <c r="R1679" t="s">
        <v>8343</v>
      </c>
      <c r="S1679" s="15">
        <f t="shared" si="132"/>
        <v>42416.407129629632</v>
      </c>
      <c r="T1679" s="15">
        <f t="shared" si="133"/>
        <v>42475.249305555553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 s="13">
        <f t="shared" si="131"/>
        <v>52.04</v>
      </c>
      <c r="Q1680" s="10" t="s">
        <v>8322</v>
      </c>
      <c r="R1680" t="s">
        <v>8343</v>
      </c>
      <c r="S1680" s="15">
        <f t="shared" si="132"/>
        <v>41662.854988425926</v>
      </c>
      <c r="T1680" s="15">
        <f t="shared" si="133"/>
        <v>41675.854988425926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 s="13">
        <f t="shared" si="131"/>
        <v>45.52</v>
      </c>
      <c r="Q1681" s="10" t="s">
        <v>8322</v>
      </c>
      <c r="R1681" t="s">
        <v>8343</v>
      </c>
      <c r="S1681" s="15">
        <f t="shared" si="132"/>
        <v>40723.068807870368</v>
      </c>
      <c r="T1681" s="15">
        <f t="shared" si="133"/>
        <v>40745.068807870368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 s="13">
        <f t="shared" si="131"/>
        <v>101.91</v>
      </c>
      <c r="Q1682" s="10" t="s">
        <v>8322</v>
      </c>
      <c r="R1682" t="s">
        <v>8343</v>
      </c>
      <c r="S1682" s="15">
        <f t="shared" si="132"/>
        <v>41802.757719907408</v>
      </c>
      <c r="T1682" s="15">
        <f t="shared" si="133"/>
        <v>41831.757719907408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 s="13">
        <f t="shared" si="131"/>
        <v>2.88</v>
      </c>
      <c r="Q1683" s="10" t="s">
        <v>8322</v>
      </c>
      <c r="R1683" t="s">
        <v>8344</v>
      </c>
      <c r="S1683" s="15">
        <f t="shared" si="132"/>
        <v>42774.121342592596</v>
      </c>
      <c r="T1683" s="15">
        <f t="shared" si="133"/>
        <v>42822.083333333328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 s="13">
        <f t="shared" si="131"/>
        <v>0</v>
      </c>
      <c r="Q1684" s="10" t="s">
        <v>8322</v>
      </c>
      <c r="R1684" t="s">
        <v>8344</v>
      </c>
      <c r="S1684" s="15">
        <f t="shared" si="132"/>
        <v>42779.21365740741</v>
      </c>
      <c r="T1684" s="15">
        <f t="shared" si="133"/>
        <v>42838.171990740739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 s="13">
        <f t="shared" si="131"/>
        <v>253.7</v>
      </c>
      <c r="Q1685" s="10" t="s">
        <v>8322</v>
      </c>
      <c r="R1685" t="s">
        <v>8344</v>
      </c>
      <c r="S1685" s="15">
        <f t="shared" si="132"/>
        <v>42808.781689814816</v>
      </c>
      <c r="T1685" s="15">
        <f t="shared" si="133"/>
        <v>42831.781689814816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 s="13">
        <f t="shared" si="131"/>
        <v>25.1</v>
      </c>
      <c r="Q1686" s="10" t="s">
        <v>8322</v>
      </c>
      <c r="R1686" t="s">
        <v>8344</v>
      </c>
      <c r="S1686" s="15">
        <f t="shared" si="132"/>
        <v>42783.815289351856</v>
      </c>
      <c r="T1686" s="15">
        <f t="shared" si="133"/>
        <v>42810.773622685185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 s="13">
        <f t="shared" si="131"/>
        <v>169</v>
      </c>
      <c r="Q1687" s="10" t="s">
        <v>8322</v>
      </c>
      <c r="R1687" t="s">
        <v>8344</v>
      </c>
      <c r="S1687" s="15">
        <f t="shared" si="132"/>
        <v>42788.2502662037</v>
      </c>
      <c r="T1687" s="15">
        <f t="shared" si="133"/>
        <v>42817.208599537036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 s="13">
        <f t="shared" si="131"/>
        <v>2532</v>
      </c>
      <c r="Q1688" s="10" t="s">
        <v>8322</v>
      </c>
      <c r="R1688" t="s">
        <v>8344</v>
      </c>
      <c r="S1688" s="15">
        <f t="shared" si="132"/>
        <v>42792.843969907408</v>
      </c>
      <c r="T1688" s="15">
        <f t="shared" si="133"/>
        <v>42851.802303240736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 s="13">
        <f t="shared" si="131"/>
        <v>64.77</v>
      </c>
      <c r="Q1689" s="10" t="s">
        <v>8322</v>
      </c>
      <c r="R1689" t="s">
        <v>8344</v>
      </c>
      <c r="S1689" s="15">
        <f t="shared" si="132"/>
        <v>42802.046817129631</v>
      </c>
      <c r="T1689" s="15">
        <f t="shared" si="133"/>
        <v>42834.84375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 s="13">
        <f t="shared" si="131"/>
        <v>360.71</v>
      </c>
      <c r="Q1690" s="10" t="s">
        <v>8322</v>
      </c>
      <c r="R1690" t="s">
        <v>8344</v>
      </c>
      <c r="S1690" s="15">
        <f t="shared" si="132"/>
        <v>42804.534652777773</v>
      </c>
      <c r="T1690" s="15">
        <f t="shared" si="133"/>
        <v>42833.492986111116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 s="13">
        <f t="shared" si="131"/>
        <v>180.29</v>
      </c>
      <c r="Q1691" s="10" t="s">
        <v>8322</v>
      </c>
      <c r="R1691" t="s">
        <v>8344</v>
      </c>
      <c r="S1691" s="15">
        <f t="shared" si="132"/>
        <v>42780.942476851851</v>
      </c>
      <c r="T1691" s="15">
        <f t="shared" si="133"/>
        <v>42809.900810185187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 s="13">
        <f t="shared" si="131"/>
        <v>229.18</v>
      </c>
      <c r="Q1692" s="10" t="s">
        <v>8322</v>
      </c>
      <c r="R1692" t="s">
        <v>8344</v>
      </c>
      <c r="S1692" s="15">
        <f t="shared" si="132"/>
        <v>42801.43104166667</v>
      </c>
      <c r="T1692" s="15">
        <f t="shared" si="133"/>
        <v>42830.389374999999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 s="13">
        <f t="shared" si="131"/>
        <v>66.34</v>
      </c>
      <c r="Q1693" s="10" t="s">
        <v>8322</v>
      </c>
      <c r="R1693" t="s">
        <v>8344</v>
      </c>
      <c r="S1693" s="15">
        <f t="shared" si="132"/>
        <v>42795.701481481476</v>
      </c>
      <c r="T1693" s="15">
        <f t="shared" si="133"/>
        <v>42827.041666666672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 s="13">
        <f t="shared" si="131"/>
        <v>168</v>
      </c>
      <c r="Q1694" s="10" t="s">
        <v>8322</v>
      </c>
      <c r="R1694" t="s">
        <v>8344</v>
      </c>
      <c r="S1694" s="15">
        <f t="shared" si="132"/>
        <v>42788.151238425926</v>
      </c>
      <c r="T1694" s="15">
        <f t="shared" si="133"/>
        <v>42819.999305555553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 s="13">
        <f t="shared" si="131"/>
        <v>315</v>
      </c>
      <c r="Q1695" s="10" t="s">
        <v>8322</v>
      </c>
      <c r="R1695" t="s">
        <v>8344</v>
      </c>
      <c r="S1695" s="15">
        <f t="shared" si="132"/>
        <v>42803.920277777783</v>
      </c>
      <c r="T1695" s="15">
        <f t="shared" si="133"/>
        <v>42833.833333333328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 s="13">
        <f t="shared" si="131"/>
        <v>2512</v>
      </c>
      <c r="Q1696" s="10" t="s">
        <v>8322</v>
      </c>
      <c r="R1696" t="s">
        <v>8344</v>
      </c>
      <c r="S1696" s="15">
        <f t="shared" si="132"/>
        <v>42791.669837962967</v>
      </c>
      <c r="T1696" s="15">
        <f t="shared" si="133"/>
        <v>42820.191666666666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 s="13">
        <f t="shared" si="131"/>
        <v>109.18</v>
      </c>
      <c r="Q1697" s="10" t="s">
        <v>8322</v>
      </c>
      <c r="R1697" t="s">
        <v>8344</v>
      </c>
      <c r="S1697" s="15">
        <f t="shared" si="132"/>
        <v>42801.031412037039</v>
      </c>
      <c r="T1697" s="15">
        <f t="shared" si="133"/>
        <v>42834.041666666672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 s="13">
        <f t="shared" si="131"/>
        <v>0</v>
      </c>
      <c r="Q1698" s="10" t="s">
        <v>8322</v>
      </c>
      <c r="R1698" t="s">
        <v>8344</v>
      </c>
      <c r="S1698" s="15">
        <f t="shared" si="132"/>
        <v>42796.069571759261</v>
      </c>
      <c r="T1698" s="15">
        <f t="shared" si="133"/>
        <v>42825.027905092589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3">
        <f t="shared" si="131"/>
        <v>113.91</v>
      </c>
      <c r="Q1699" s="10" t="s">
        <v>8322</v>
      </c>
      <c r="R1699" t="s">
        <v>8344</v>
      </c>
      <c r="S1699" s="15">
        <f t="shared" si="132"/>
        <v>42805.032962962956</v>
      </c>
      <c r="T1699" s="15">
        <f t="shared" si="133"/>
        <v>42833.991296296299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 s="13">
        <f t="shared" si="131"/>
        <v>0</v>
      </c>
      <c r="Q1700" s="10" t="s">
        <v>8322</v>
      </c>
      <c r="R1700" t="s">
        <v>8344</v>
      </c>
      <c r="S1700" s="15">
        <f t="shared" si="132"/>
        <v>42796.207870370374</v>
      </c>
      <c r="T1700" s="15">
        <f t="shared" si="133"/>
        <v>42819.147916666669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 s="13">
        <f t="shared" si="131"/>
        <v>625.75</v>
      </c>
      <c r="Q1701" s="10" t="s">
        <v>8322</v>
      </c>
      <c r="R1701" t="s">
        <v>8344</v>
      </c>
      <c r="S1701" s="15">
        <f t="shared" si="132"/>
        <v>42806.863946759258</v>
      </c>
      <c r="T1701" s="15">
        <f t="shared" si="133"/>
        <v>42835.863946759258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 s="13">
        <f t="shared" si="131"/>
        <v>31.68</v>
      </c>
      <c r="Q1702" s="10" t="s">
        <v>8322</v>
      </c>
      <c r="R1702" t="s">
        <v>8344</v>
      </c>
      <c r="S1702" s="15">
        <f t="shared" si="132"/>
        <v>42796.071643518517</v>
      </c>
      <c r="T1702" s="15">
        <f t="shared" si="133"/>
        <v>42825.166666666672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 s="13">
        <f t="shared" si="131"/>
        <v>1250.5</v>
      </c>
      <c r="Q1703" s="10" t="s">
        <v>8322</v>
      </c>
      <c r="R1703" t="s">
        <v>8344</v>
      </c>
      <c r="S1703" s="15">
        <f t="shared" si="132"/>
        <v>41989.664409722223</v>
      </c>
      <c r="T1703" s="15">
        <f t="shared" si="133"/>
        <v>42018.664409722223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 s="13">
        <f t="shared" si="131"/>
        <v>2501</v>
      </c>
      <c r="Q1704" s="10" t="s">
        <v>8322</v>
      </c>
      <c r="R1704" t="s">
        <v>8344</v>
      </c>
      <c r="S1704" s="15">
        <f t="shared" si="132"/>
        <v>42063.869791666672</v>
      </c>
      <c r="T1704" s="15">
        <f t="shared" si="133"/>
        <v>42092.828125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 s="13">
        <f t="shared" si="131"/>
        <v>1250.1300000000001</v>
      </c>
      <c r="Q1705" s="10" t="s">
        <v>8322</v>
      </c>
      <c r="R1705" t="s">
        <v>8344</v>
      </c>
      <c r="S1705" s="15">
        <f t="shared" si="132"/>
        <v>42187.281678240746</v>
      </c>
      <c r="T1705" s="15">
        <f t="shared" si="133"/>
        <v>42246.281678240746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 s="13">
        <f t="shared" si="131"/>
        <v>227.27</v>
      </c>
      <c r="Q1706" s="10" t="s">
        <v>8322</v>
      </c>
      <c r="R1706" t="s">
        <v>8344</v>
      </c>
      <c r="S1706" s="15">
        <f t="shared" si="132"/>
        <v>42021.139733796299</v>
      </c>
      <c r="T1706" s="15">
        <f t="shared" si="133"/>
        <v>42050.139733796299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 s="13">
        <f t="shared" si="131"/>
        <v>0</v>
      </c>
      <c r="Q1707" s="10" t="s">
        <v>8322</v>
      </c>
      <c r="R1707" t="s">
        <v>8344</v>
      </c>
      <c r="S1707" s="15">
        <f t="shared" si="132"/>
        <v>42245.016736111109</v>
      </c>
      <c r="T1707" s="15">
        <f t="shared" si="133"/>
        <v>42255.666666666672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 s="13">
        <f t="shared" si="131"/>
        <v>0</v>
      </c>
      <c r="Q1708" s="10" t="s">
        <v>8322</v>
      </c>
      <c r="R1708" t="s">
        <v>8344</v>
      </c>
      <c r="S1708" s="15">
        <f t="shared" si="132"/>
        <v>42179.306388888886</v>
      </c>
      <c r="T1708" s="15">
        <f t="shared" si="133"/>
        <v>42238.306388888886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 s="13">
        <f t="shared" si="131"/>
        <v>277.77999999999997</v>
      </c>
      <c r="Q1709" s="10" t="s">
        <v>8322</v>
      </c>
      <c r="R1709" t="s">
        <v>8344</v>
      </c>
      <c r="S1709" s="15">
        <f t="shared" si="132"/>
        <v>42427.721006944441</v>
      </c>
      <c r="T1709" s="15">
        <f t="shared" si="133"/>
        <v>42456.679340277777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 s="13">
        <f t="shared" si="131"/>
        <v>0</v>
      </c>
      <c r="Q1710" s="10" t="s">
        <v>8322</v>
      </c>
      <c r="R1710" t="s">
        <v>8344</v>
      </c>
      <c r="S1710" s="15">
        <f t="shared" si="132"/>
        <v>42451.866967592592</v>
      </c>
      <c r="T1710" s="15">
        <f t="shared" si="133"/>
        <v>42490.866967592592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 s="13">
        <f t="shared" si="131"/>
        <v>625</v>
      </c>
      <c r="Q1711" s="10" t="s">
        <v>8322</v>
      </c>
      <c r="R1711" t="s">
        <v>8344</v>
      </c>
      <c r="S1711" s="15">
        <f t="shared" si="132"/>
        <v>41841.56381944444</v>
      </c>
      <c r="T1711" s="15">
        <f t="shared" si="133"/>
        <v>41881.818749999999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 s="13">
        <f t="shared" si="131"/>
        <v>2500</v>
      </c>
      <c r="Q1712" s="10" t="s">
        <v>8322</v>
      </c>
      <c r="R1712" t="s">
        <v>8344</v>
      </c>
      <c r="S1712" s="15">
        <f t="shared" si="132"/>
        <v>42341.59129629629</v>
      </c>
      <c r="T1712" s="15">
        <f t="shared" si="133"/>
        <v>42386.541666666672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 s="13">
        <f t="shared" si="131"/>
        <v>1250</v>
      </c>
      <c r="Q1713" s="10" t="s">
        <v>8322</v>
      </c>
      <c r="R1713" t="s">
        <v>8344</v>
      </c>
      <c r="S1713" s="15">
        <f t="shared" si="132"/>
        <v>41852.646226851852</v>
      </c>
      <c r="T1713" s="15">
        <f t="shared" si="133"/>
        <v>41882.646226851852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 s="13">
        <f t="shared" si="131"/>
        <v>0</v>
      </c>
      <c r="Q1714" s="10" t="s">
        <v>8322</v>
      </c>
      <c r="R1714" t="s">
        <v>8344</v>
      </c>
      <c r="S1714" s="15">
        <f t="shared" si="132"/>
        <v>42125.913807870369</v>
      </c>
      <c r="T1714" s="15">
        <f t="shared" si="133"/>
        <v>42184.913807870369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 s="13">
        <f t="shared" si="131"/>
        <v>2485</v>
      </c>
      <c r="Q1715" s="10" t="s">
        <v>8322</v>
      </c>
      <c r="R1715" t="s">
        <v>8344</v>
      </c>
      <c r="S1715" s="15">
        <f t="shared" si="132"/>
        <v>41887.801064814819</v>
      </c>
      <c r="T1715" s="15">
        <f t="shared" si="133"/>
        <v>41916.801064814819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 s="13">
        <f t="shared" si="131"/>
        <v>146.12</v>
      </c>
      <c r="Q1716" s="10" t="s">
        <v>8322</v>
      </c>
      <c r="R1716" t="s">
        <v>8344</v>
      </c>
      <c r="S1716" s="15">
        <f t="shared" si="132"/>
        <v>42095.918530092589</v>
      </c>
      <c r="T1716" s="15">
        <f t="shared" si="133"/>
        <v>42124.918530092589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 s="13">
        <f t="shared" si="131"/>
        <v>1242</v>
      </c>
      <c r="Q1717" s="10" t="s">
        <v>8322</v>
      </c>
      <c r="R1717" t="s">
        <v>8344</v>
      </c>
      <c r="S1717" s="15">
        <f t="shared" si="132"/>
        <v>42064.217418981483</v>
      </c>
      <c r="T1717" s="15">
        <f t="shared" si="133"/>
        <v>42093.140277777777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 s="13">
        <f t="shared" si="131"/>
        <v>825.33</v>
      </c>
      <c r="Q1718" s="10" t="s">
        <v>8322</v>
      </c>
      <c r="R1718" t="s">
        <v>8344</v>
      </c>
      <c r="S1718" s="15">
        <f t="shared" si="132"/>
        <v>42673.577534722222</v>
      </c>
      <c r="T1718" s="15">
        <f t="shared" si="133"/>
        <v>42712.619201388887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 s="13">
        <f t="shared" si="131"/>
        <v>60.2</v>
      </c>
      <c r="Q1719" s="10" t="s">
        <v>8322</v>
      </c>
      <c r="R1719" t="s">
        <v>8344</v>
      </c>
      <c r="S1719" s="15">
        <f t="shared" si="132"/>
        <v>42460.98192129629</v>
      </c>
      <c r="T1719" s="15">
        <f t="shared" si="133"/>
        <v>42480.166666666672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 s="13">
        <f t="shared" si="131"/>
        <v>1228.33</v>
      </c>
      <c r="Q1720" s="10" t="s">
        <v>8322</v>
      </c>
      <c r="R1720" t="s">
        <v>8344</v>
      </c>
      <c r="S1720" s="15">
        <f t="shared" si="132"/>
        <v>42460.610520833332</v>
      </c>
      <c r="T1720" s="15">
        <f t="shared" si="133"/>
        <v>42503.207638888889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 s="13">
        <f t="shared" si="131"/>
        <v>817</v>
      </c>
      <c r="Q1721" s="10" t="s">
        <v>8322</v>
      </c>
      <c r="R1721" t="s">
        <v>8344</v>
      </c>
      <c r="S1721" s="15">
        <f t="shared" si="132"/>
        <v>41869.534618055557</v>
      </c>
      <c r="T1721" s="15">
        <f t="shared" si="133"/>
        <v>41898.534618055557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 s="13">
        <f t="shared" si="131"/>
        <v>305.63</v>
      </c>
      <c r="Q1722" s="10" t="s">
        <v>8322</v>
      </c>
      <c r="R1722" t="s">
        <v>8344</v>
      </c>
      <c r="S1722" s="15">
        <f t="shared" si="132"/>
        <v>41922.783229166671</v>
      </c>
      <c r="T1722" s="15">
        <f t="shared" si="133"/>
        <v>41951.824895833335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 s="13">
        <f t="shared" si="131"/>
        <v>0</v>
      </c>
      <c r="Q1723" s="10" t="s">
        <v>8322</v>
      </c>
      <c r="R1723" t="s">
        <v>8344</v>
      </c>
      <c r="S1723" s="15">
        <f t="shared" si="132"/>
        <v>42319.461377314816</v>
      </c>
      <c r="T1723" s="15">
        <f t="shared" si="133"/>
        <v>42348.461377314816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 s="13">
        <f t="shared" si="131"/>
        <v>2412.02</v>
      </c>
      <c r="Q1724" s="10" t="s">
        <v>8322</v>
      </c>
      <c r="R1724" t="s">
        <v>8344</v>
      </c>
      <c r="S1724" s="15">
        <f t="shared" si="132"/>
        <v>42425.960983796293</v>
      </c>
      <c r="T1724" s="15">
        <f t="shared" si="133"/>
        <v>42462.006944444445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 s="13">
        <f t="shared" si="131"/>
        <v>803.33</v>
      </c>
      <c r="Q1725" s="10" t="s">
        <v>8322</v>
      </c>
      <c r="R1725" t="s">
        <v>8344</v>
      </c>
      <c r="S1725" s="15">
        <f t="shared" si="132"/>
        <v>42129.82540509259</v>
      </c>
      <c r="T1725" s="15">
        <f t="shared" si="133"/>
        <v>42185.25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 s="13">
        <f t="shared" si="131"/>
        <v>601.25</v>
      </c>
      <c r="Q1726" s="10" t="s">
        <v>8322</v>
      </c>
      <c r="R1726" t="s">
        <v>8344</v>
      </c>
      <c r="S1726" s="15">
        <f t="shared" si="132"/>
        <v>41912.932430555556</v>
      </c>
      <c r="T1726" s="15">
        <f t="shared" si="133"/>
        <v>41941.932430555556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 s="13">
        <f t="shared" si="131"/>
        <v>267.22000000000003</v>
      </c>
      <c r="Q1727" s="10" t="s">
        <v>8322</v>
      </c>
      <c r="R1727" t="s">
        <v>8344</v>
      </c>
      <c r="S1727" s="15">
        <f t="shared" si="132"/>
        <v>41845.968159722222</v>
      </c>
      <c r="T1727" s="15">
        <f t="shared" si="133"/>
        <v>41874.968159722222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 s="13">
        <f t="shared" si="131"/>
        <v>150.31</v>
      </c>
      <c r="Q1728" s="10" t="s">
        <v>8322</v>
      </c>
      <c r="R1728" t="s">
        <v>8344</v>
      </c>
      <c r="S1728" s="15">
        <f t="shared" si="132"/>
        <v>41788.919722222221</v>
      </c>
      <c r="T1728" s="15">
        <f t="shared" si="133"/>
        <v>41816.919722222221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 s="13">
        <f t="shared" si="131"/>
        <v>2400</v>
      </c>
      <c r="Q1729" s="10" t="s">
        <v>8322</v>
      </c>
      <c r="R1729" t="s">
        <v>8344</v>
      </c>
      <c r="S1729" s="15">
        <f t="shared" si="132"/>
        <v>42044.927974537044</v>
      </c>
      <c r="T1729" s="15">
        <f t="shared" si="133"/>
        <v>42098.458333333328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192</v>
      </c>
      <c r="P1730" s="13">
        <f t="shared" si="131"/>
        <v>342.86</v>
      </c>
      <c r="Q1730" s="10" t="s">
        <v>8322</v>
      </c>
      <c r="R1730" t="s">
        <v>8344</v>
      </c>
      <c r="S1730" s="15">
        <f t="shared" si="132"/>
        <v>42268.625856481478</v>
      </c>
      <c r="T1730" s="15">
        <f t="shared" si="133"/>
        <v>42297.625856481478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24</v>
      </c>
      <c r="P1731" s="13">
        <f t="shared" ref="P1731:P1794" si="136">IFERROR(ROUND(E1731/L1731,2),0)</f>
        <v>0</v>
      </c>
      <c r="Q1731" s="10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(((I1731/60)/60)/24)+DATE(1970,1,)</f>
        <v>42530.052152777775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 s="13">
        <f t="shared" si="136"/>
        <v>0</v>
      </c>
      <c r="Q1732" s="10" t="s">
        <v>8322</v>
      </c>
      <c r="R1732" t="s">
        <v>8344</v>
      </c>
      <c r="S1732" s="15">
        <f t="shared" si="137"/>
        <v>42272.087766203709</v>
      </c>
      <c r="T1732" s="15">
        <f t="shared" si="138"/>
        <v>42301.087766203709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 s="13">
        <f t="shared" si="136"/>
        <v>0</v>
      </c>
      <c r="Q1733" s="10" t="s">
        <v>8322</v>
      </c>
      <c r="R1733" t="s">
        <v>8344</v>
      </c>
      <c r="S1733" s="15">
        <f t="shared" si="137"/>
        <v>42152.906851851847</v>
      </c>
      <c r="T1733" s="15">
        <f t="shared" si="138"/>
        <v>42165.625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 s="13">
        <f t="shared" si="136"/>
        <v>0</v>
      </c>
      <c r="Q1734" s="10" t="s">
        <v>8322</v>
      </c>
      <c r="R1734" t="s">
        <v>8344</v>
      </c>
      <c r="S1734" s="15">
        <f t="shared" si="137"/>
        <v>42325.683807870373</v>
      </c>
      <c r="T1734" s="15">
        <f t="shared" si="138"/>
        <v>42384.208333333328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 s="13">
        <f t="shared" si="136"/>
        <v>0</v>
      </c>
      <c r="Q1735" s="10" t="s">
        <v>8322</v>
      </c>
      <c r="R1735" t="s">
        <v>8344</v>
      </c>
      <c r="S1735" s="15">
        <f t="shared" si="137"/>
        <v>42614.675625000003</v>
      </c>
      <c r="T1735" s="15">
        <f t="shared" si="138"/>
        <v>42625.895833333328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 s="13">
        <f t="shared" si="136"/>
        <v>2370</v>
      </c>
      <c r="Q1736" s="10" t="s">
        <v>8322</v>
      </c>
      <c r="R1736" t="s">
        <v>8344</v>
      </c>
      <c r="S1736" s="15">
        <f t="shared" si="137"/>
        <v>42102.036527777775</v>
      </c>
      <c r="T1736" s="15">
        <f t="shared" si="138"/>
        <v>42131.036527777775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 s="13">
        <f t="shared" si="136"/>
        <v>1185</v>
      </c>
      <c r="Q1737" s="10" t="s">
        <v>8322</v>
      </c>
      <c r="R1737" t="s">
        <v>8344</v>
      </c>
      <c r="S1737" s="15">
        <f t="shared" si="137"/>
        <v>42559.814178240747</v>
      </c>
      <c r="T1737" s="15">
        <f t="shared" si="138"/>
        <v>42588.814178240747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 s="13">
        <f t="shared" si="136"/>
        <v>2366</v>
      </c>
      <c r="Q1738" s="10" t="s">
        <v>8322</v>
      </c>
      <c r="R1738" t="s">
        <v>8344</v>
      </c>
      <c r="S1738" s="15">
        <f t="shared" si="137"/>
        <v>42286.861493055556</v>
      </c>
      <c r="T1738" s="15">
        <f t="shared" si="138"/>
        <v>42315.90315972222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 s="13">
        <f t="shared" si="136"/>
        <v>157.53</v>
      </c>
      <c r="Q1739" s="10" t="s">
        <v>8322</v>
      </c>
      <c r="R1739" t="s">
        <v>8344</v>
      </c>
      <c r="S1739" s="15">
        <f t="shared" si="137"/>
        <v>42175.948981481488</v>
      </c>
      <c r="T1739" s="15">
        <f t="shared" si="138"/>
        <v>42204.948981481488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 s="13">
        <f t="shared" si="136"/>
        <v>2361</v>
      </c>
      <c r="Q1740" s="10" t="s">
        <v>8322</v>
      </c>
      <c r="R1740" t="s">
        <v>8344</v>
      </c>
      <c r="S1740" s="15">
        <f t="shared" si="137"/>
        <v>41884.874328703707</v>
      </c>
      <c r="T1740" s="15">
        <f t="shared" si="138"/>
        <v>41913.874328703707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 s="13">
        <f t="shared" si="136"/>
        <v>2360.3200000000002</v>
      </c>
      <c r="Q1741" s="10" t="s">
        <v>8322</v>
      </c>
      <c r="R1741" t="s">
        <v>8344</v>
      </c>
      <c r="S1741" s="15">
        <f t="shared" si="137"/>
        <v>42435.874212962968</v>
      </c>
      <c r="T1741" s="15">
        <f t="shared" si="138"/>
        <v>42493.832546296297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 s="13">
        <f t="shared" si="136"/>
        <v>0</v>
      </c>
      <c r="Q1742" s="10" t="s">
        <v>8322</v>
      </c>
      <c r="R1742" t="s">
        <v>8344</v>
      </c>
      <c r="S1742" s="15">
        <f t="shared" si="137"/>
        <v>42171.817384259266</v>
      </c>
      <c r="T1742" s="15">
        <f t="shared" si="138"/>
        <v>42200.817384259266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 s="13">
        <f t="shared" si="136"/>
        <v>45.29</v>
      </c>
      <c r="Q1743" s="10" t="s">
        <v>8335</v>
      </c>
      <c r="R1743" t="s">
        <v>8336</v>
      </c>
      <c r="S1743" s="15">
        <f t="shared" si="137"/>
        <v>42120.628136574072</v>
      </c>
      <c r="T1743" s="15">
        <f t="shared" si="138"/>
        <v>42164.628136574072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 s="13">
        <f t="shared" si="136"/>
        <v>69.260000000000005</v>
      </c>
      <c r="Q1744" s="10" t="s">
        <v>8335</v>
      </c>
      <c r="R1744" t="s">
        <v>8336</v>
      </c>
      <c r="S1744" s="15">
        <f t="shared" si="137"/>
        <v>42710.876967592587</v>
      </c>
      <c r="T1744" s="15">
        <f t="shared" si="138"/>
        <v>42741.875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 s="13">
        <f t="shared" si="136"/>
        <v>35.15</v>
      </c>
      <c r="Q1745" s="10" t="s">
        <v>8335</v>
      </c>
      <c r="R1745" t="s">
        <v>8336</v>
      </c>
      <c r="S1745" s="15">
        <f t="shared" si="137"/>
        <v>42586.925636574073</v>
      </c>
      <c r="T1745" s="15">
        <f t="shared" si="138"/>
        <v>42608.165972222225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 s="13">
        <f t="shared" si="136"/>
        <v>33.5</v>
      </c>
      <c r="Q1746" s="10" t="s">
        <v>8335</v>
      </c>
      <c r="R1746" t="s">
        <v>8336</v>
      </c>
      <c r="S1746" s="15">
        <f t="shared" si="137"/>
        <v>42026.605057870373</v>
      </c>
      <c r="T1746" s="15">
        <f t="shared" si="138"/>
        <v>42070.563391203701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 s="13">
        <f t="shared" si="136"/>
        <v>26.29</v>
      </c>
      <c r="Q1747" s="10" t="s">
        <v>8335</v>
      </c>
      <c r="R1747" t="s">
        <v>8336</v>
      </c>
      <c r="S1747" s="15">
        <f t="shared" si="137"/>
        <v>42690.259699074071</v>
      </c>
      <c r="T1747" s="15">
        <f t="shared" si="138"/>
        <v>42725.083333333328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 s="13">
        <f t="shared" si="136"/>
        <v>21.87</v>
      </c>
      <c r="Q1748" s="10" t="s">
        <v>8335</v>
      </c>
      <c r="R1748" t="s">
        <v>8336</v>
      </c>
      <c r="S1748" s="15">
        <f t="shared" si="137"/>
        <v>42668.176701388889</v>
      </c>
      <c r="T1748" s="15">
        <f t="shared" si="138"/>
        <v>42697.083333333328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 s="13">
        <f t="shared" si="136"/>
        <v>14.69</v>
      </c>
      <c r="Q1749" s="10" t="s">
        <v>8335</v>
      </c>
      <c r="R1749" t="s">
        <v>8336</v>
      </c>
      <c r="S1749" s="15">
        <f t="shared" si="137"/>
        <v>42292.435532407413</v>
      </c>
      <c r="T1749" s="15">
        <f t="shared" si="138"/>
        <v>42320.625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 s="13">
        <f t="shared" si="136"/>
        <v>12.9</v>
      </c>
      <c r="Q1750" s="10" t="s">
        <v>8335</v>
      </c>
      <c r="R1750" t="s">
        <v>8336</v>
      </c>
      <c r="S1750" s="15">
        <f t="shared" si="137"/>
        <v>42219.950729166667</v>
      </c>
      <c r="T1750" s="15">
        <f t="shared" si="138"/>
        <v>42248.950729166667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 s="13">
        <f t="shared" si="136"/>
        <v>17.809999999999999</v>
      </c>
      <c r="Q1751" s="10" t="s">
        <v>8335</v>
      </c>
      <c r="R1751" t="s">
        <v>8336</v>
      </c>
      <c r="S1751" s="15">
        <f t="shared" si="137"/>
        <v>42758.975937499999</v>
      </c>
      <c r="T1751" s="15">
        <f t="shared" si="138"/>
        <v>42794.791666666672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 s="13">
        <f t="shared" si="136"/>
        <v>18.649999999999999</v>
      </c>
      <c r="Q1752" s="10" t="s">
        <v>8335</v>
      </c>
      <c r="R1752" t="s">
        <v>8336</v>
      </c>
      <c r="S1752" s="15">
        <f t="shared" si="137"/>
        <v>42454.836851851855</v>
      </c>
      <c r="T1752" s="15">
        <f t="shared" si="138"/>
        <v>42478.836851851855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 s="13">
        <f t="shared" si="136"/>
        <v>38.11</v>
      </c>
      <c r="Q1753" s="10" t="s">
        <v>8335</v>
      </c>
      <c r="R1753" t="s">
        <v>8336</v>
      </c>
      <c r="S1753" s="15">
        <f t="shared" si="137"/>
        <v>42052.7815162037</v>
      </c>
      <c r="T1753" s="15">
        <f t="shared" si="138"/>
        <v>42081.739849537036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 s="13">
        <f t="shared" si="136"/>
        <v>25.83</v>
      </c>
      <c r="Q1754" s="10" t="s">
        <v>8335</v>
      </c>
      <c r="R1754" t="s">
        <v>8336</v>
      </c>
      <c r="S1754" s="15">
        <f t="shared" si="137"/>
        <v>42627.253263888888</v>
      </c>
      <c r="T1754" s="15">
        <f t="shared" si="138"/>
        <v>42656.253263888888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 s="13">
        <f t="shared" si="136"/>
        <v>66.31</v>
      </c>
      <c r="Q1755" s="10" t="s">
        <v>8335</v>
      </c>
      <c r="R1755" t="s">
        <v>8336</v>
      </c>
      <c r="S1755" s="15">
        <f t="shared" si="137"/>
        <v>42420.74962962963</v>
      </c>
      <c r="T1755" s="15">
        <f t="shared" si="138"/>
        <v>42449.707962962959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 s="13">
        <f t="shared" si="136"/>
        <v>25.77</v>
      </c>
      <c r="Q1756" s="10" t="s">
        <v>8335</v>
      </c>
      <c r="R1756" t="s">
        <v>8336</v>
      </c>
      <c r="S1756" s="15">
        <f t="shared" si="137"/>
        <v>42067.876770833333</v>
      </c>
      <c r="T1756" s="15">
        <f t="shared" si="138"/>
        <v>42096.835104166668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 s="13">
        <f t="shared" si="136"/>
        <v>577.75</v>
      </c>
      <c r="Q1757" s="10" t="s">
        <v>8335</v>
      </c>
      <c r="R1757" t="s">
        <v>8336</v>
      </c>
      <c r="S1757" s="15">
        <f t="shared" si="137"/>
        <v>42252.788900462961</v>
      </c>
      <c r="T1757" s="15">
        <f t="shared" si="138"/>
        <v>42281.788900462961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 s="13">
        <f t="shared" si="136"/>
        <v>19.21</v>
      </c>
      <c r="Q1758" s="10" t="s">
        <v>8335</v>
      </c>
      <c r="R1758" t="s">
        <v>8336</v>
      </c>
      <c r="S1758" s="15">
        <f t="shared" si="137"/>
        <v>42571.167465277773</v>
      </c>
      <c r="T1758" s="15">
        <f t="shared" si="138"/>
        <v>42610.167465277773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 s="13">
        <f t="shared" si="136"/>
        <v>164.29</v>
      </c>
      <c r="Q1759" s="10" t="s">
        <v>8335</v>
      </c>
      <c r="R1759" t="s">
        <v>8336</v>
      </c>
      <c r="S1759" s="15">
        <f t="shared" si="137"/>
        <v>42733.827349537038</v>
      </c>
      <c r="T1759" s="15">
        <f t="shared" si="138"/>
        <v>42762.811805555553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 s="13">
        <f t="shared" si="136"/>
        <v>85.19</v>
      </c>
      <c r="Q1760" s="10" t="s">
        <v>8335</v>
      </c>
      <c r="R1760" t="s">
        <v>8336</v>
      </c>
      <c r="S1760" s="15">
        <f t="shared" si="137"/>
        <v>42505.955925925926</v>
      </c>
      <c r="T1760" s="15">
        <f t="shared" si="138"/>
        <v>42564.955925925926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 s="13">
        <f t="shared" si="136"/>
        <v>46.92</v>
      </c>
      <c r="Q1761" s="10" t="s">
        <v>8335</v>
      </c>
      <c r="R1761" t="s">
        <v>8336</v>
      </c>
      <c r="S1761" s="15">
        <f t="shared" si="137"/>
        <v>42068.829039351855</v>
      </c>
      <c r="T1761" s="15">
        <f t="shared" si="138"/>
        <v>42087.787372685183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 s="13">
        <f t="shared" si="136"/>
        <v>22.53</v>
      </c>
      <c r="Q1762" s="10" t="s">
        <v>8335</v>
      </c>
      <c r="R1762" t="s">
        <v>8336</v>
      </c>
      <c r="S1762" s="15">
        <f t="shared" si="137"/>
        <v>42405.67260416667</v>
      </c>
      <c r="T1762" s="15">
        <f t="shared" si="138"/>
        <v>42424.67260416667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 s="13">
        <f t="shared" si="136"/>
        <v>765.33</v>
      </c>
      <c r="Q1763" s="10" t="s">
        <v>8335</v>
      </c>
      <c r="R1763" t="s">
        <v>8336</v>
      </c>
      <c r="S1763" s="15">
        <f t="shared" si="137"/>
        <v>42209.567824074074</v>
      </c>
      <c r="T1763" s="15">
        <f t="shared" si="138"/>
        <v>42258.567824074074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 s="13">
        <f t="shared" si="136"/>
        <v>91.64</v>
      </c>
      <c r="Q1764" s="10" t="s">
        <v>8335</v>
      </c>
      <c r="R1764" t="s">
        <v>8336</v>
      </c>
      <c r="S1764" s="15">
        <f t="shared" si="137"/>
        <v>42410.982002314813</v>
      </c>
      <c r="T1764" s="15">
        <f t="shared" si="138"/>
        <v>42439.982002314813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 s="13">
        <f t="shared" si="136"/>
        <v>19.41</v>
      </c>
      <c r="Q1765" s="10" t="s">
        <v>8335</v>
      </c>
      <c r="R1765" t="s">
        <v>8336</v>
      </c>
      <c r="S1765" s="15">
        <f t="shared" si="137"/>
        <v>42636.868518518517</v>
      </c>
      <c r="T1765" s="15">
        <f t="shared" si="138"/>
        <v>42665.868518518517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 s="13">
        <f t="shared" si="136"/>
        <v>58.64</v>
      </c>
      <c r="Q1766" s="10" t="s">
        <v>8335</v>
      </c>
      <c r="R1766" t="s">
        <v>8336</v>
      </c>
      <c r="S1766" s="15">
        <f t="shared" si="137"/>
        <v>41825.485868055555</v>
      </c>
      <c r="T1766" s="15">
        <f t="shared" si="138"/>
        <v>41853.485868055555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 s="13">
        <f t="shared" si="136"/>
        <v>22.19</v>
      </c>
      <c r="Q1767" s="10" t="s">
        <v>8335</v>
      </c>
      <c r="R1767" t="s">
        <v>8336</v>
      </c>
      <c r="S1767" s="15">
        <f t="shared" si="137"/>
        <v>41834.980462962965</v>
      </c>
      <c r="T1767" s="15">
        <f t="shared" si="138"/>
        <v>41863.980462962965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 s="13">
        <f t="shared" si="136"/>
        <v>0</v>
      </c>
      <c r="Q1768" s="10" t="s">
        <v>8335</v>
      </c>
      <c r="R1768" t="s">
        <v>8336</v>
      </c>
      <c r="S1768" s="15">
        <f t="shared" si="137"/>
        <v>41855.859814814816</v>
      </c>
      <c r="T1768" s="15">
        <f t="shared" si="138"/>
        <v>41875.859814814816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3">
        <f t="shared" si="136"/>
        <v>58.46</v>
      </c>
      <c r="Q1769" s="10" t="s">
        <v>8335</v>
      </c>
      <c r="R1769" t="s">
        <v>8336</v>
      </c>
      <c r="S1769" s="15">
        <f t="shared" si="137"/>
        <v>41824.658379629633</v>
      </c>
      <c r="T1769" s="15">
        <f t="shared" si="138"/>
        <v>41853.658379629633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 s="13">
        <f t="shared" si="136"/>
        <v>151.36000000000001</v>
      </c>
      <c r="Q1770" s="10" t="s">
        <v>8335</v>
      </c>
      <c r="R1770" t="s">
        <v>8336</v>
      </c>
      <c r="S1770" s="15">
        <f t="shared" si="137"/>
        <v>41849.560694444444</v>
      </c>
      <c r="T1770" s="15">
        <f t="shared" si="138"/>
        <v>41908.560694444444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 s="13">
        <f t="shared" si="136"/>
        <v>102.95</v>
      </c>
      <c r="Q1771" s="10" t="s">
        <v>8335</v>
      </c>
      <c r="R1771" t="s">
        <v>8336</v>
      </c>
      <c r="S1771" s="15">
        <f t="shared" si="137"/>
        <v>41987.818969907406</v>
      </c>
      <c r="T1771" s="15">
        <f t="shared" si="138"/>
        <v>42016.818969907406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 s="13">
        <f t="shared" si="136"/>
        <v>24.53</v>
      </c>
      <c r="Q1772" s="10" t="s">
        <v>8335</v>
      </c>
      <c r="R1772" t="s">
        <v>8336</v>
      </c>
      <c r="S1772" s="15">
        <f t="shared" si="137"/>
        <v>41891.780023148152</v>
      </c>
      <c r="T1772" s="15">
        <f t="shared" si="138"/>
        <v>41925.780023148152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 s="13">
        <f t="shared" si="136"/>
        <v>89.96</v>
      </c>
      <c r="Q1773" s="10" t="s">
        <v>8335</v>
      </c>
      <c r="R1773" t="s">
        <v>8336</v>
      </c>
      <c r="S1773" s="15">
        <f t="shared" si="137"/>
        <v>41905.979629629634</v>
      </c>
      <c r="T1773" s="15">
        <f t="shared" si="138"/>
        <v>41934.979629629634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 s="13">
        <f t="shared" si="136"/>
        <v>118.16</v>
      </c>
      <c r="Q1774" s="10" t="s">
        <v>8335</v>
      </c>
      <c r="R1774" t="s">
        <v>8336</v>
      </c>
      <c r="S1774" s="15">
        <f t="shared" si="137"/>
        <v>41766.718009259261</v>
      </c>
      <c r="T1774" s="15">
        <f t="shared" si="138"/>
        <v>41825.718009259261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 s="13">
        <f t="shared" si="136"/>
        <v>117.42</v>
      </c>
      <c r="Q1775" s="10" t="s">
        <v>8335</v>
      </c>
      <c r="R1775" t="s">
        <v>8336</v>
      </c>
      <c r="S1775" s="15">
        <f t="shared" si="137"/>
        <v>41978.760393518518</v>
      </c>
      <c r="T1775" s="15">
        <f t="shared" si="138"/>
        <v>42022.760393518518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 s="13">
        <f t="shared" si="136"/>
        <v>171.57</v>
      </c>
      <c r="Q1776" s="10" t="s">
        <v>8335</v>
      </c>
      <c r="R1776" t="s">
        <v>8336</v>
      </c>
      <c r="S1776" s="15">
        <f t="shared" si="137"/>
        <v>41930.218657407408</v>
      </c>
      <c r="T1776" s="15">
        <f t="shared" si="138"/>
        <v>41971.624305555553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 s="13">
        <f t="shared" si="136"/>
        <v>17.98</v>
      </c>
      <c r="Q1777" s="10" t="s">
        <v>8335</v>
      </c>
      <c r="R1777" t="s">
        <v>8336</v>
      </c>
      <c r="S1777" s="15">
        <f t="shared" si="137"/>
        <v>41891.976388888892</v>
      </c>
      <c r="T1777" s="15">
        <f t="shared" si="138"/>
        <v>41935.976388888892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 s="13">
        <f t="shared" si="136"/>
        <v>555.5</v>
      </c>
      <c r="Q1778" s="10" t="s">
        <v>8335</v>
      </c>
      <c r="R1778" t="s">
        <v>8336</v>
      </c>
      <c r="S1778" s="15">
        <f t="shared" si="137"/>
        <v>41905.95684027778</v>
      </c>
      <c r="T1778" s="15">
        <f t="shared" si="138"/>
        <v>41940.95684027778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 s="13">
        <f t="shared" si="136"/>
        <v>222.2</v>
      </c>
      <c r="Q1779" s="10" t="s">
        <v>8335</v>
      </c>
      <c r="R1779" t="s">
        <v>8336</v>
      </c>
      <c r="S1779" s="15">
        <f t="shared" si="137"/>
        <v>42025.357094907406</v>
      </c>
      <c r="T1779" s="15">
        <f t="shared" si="138"/>
        <v>42054.357094907406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 s="13">
        <f t="shared" si="136"/>
        <v>147.66999999999999</v>
      </c>
      <c r="Q1780" s="10" t="s">
        <v>8335</v>
      </c>
      <c r="R1780" t="s">
        <v>8336</v>
      </c>
      <c r="S1780" s="15">
        <f t="shared" si="137"/>
        <v>42045.86336805555</v>
      </c>
      <c r="T1780" s="15">
        <f t="shared" si="138"/>
        <v>42089.821701388893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 s="13">
        <f t="shared" si="136"/>
        <v>58.16</v>
      </c>
      <c r="Q1781" s="10" t="s">
        <v>8335</v>
      </c>
      <c r="R1781" t="s">
        <v>8336</v>
      </c>
      <c r="S1781" s="15">
        <f t="shared" si="137"/>
        <v>42585.691898148143</v>
      </c>
      <c r="T1781" s="15">
        <f t="shared" si="138"/>
        <v>42614.691898148143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 s="13">
        <f t="shared" si="136"/>
        <v>14.54</v>
      </c>
      <c r="Q1782" s="10" t="s">
        <v>8335</v>
      </c>
      <c r="R1782" t="s">
        <v>8336</v>
      </c>
      <c r="S1782" s="15">
        <f t="shared" si="137"/>
        <v>42493.600810185191</v>
      </c>
      <c r="T1782" s="15">
        <f t="shared" si="138"/>
        <v>42552.600810185191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 s="13">
        <f t="shared" si="136"/>
        <v>91.83</v>
      </c>
      <c r="Q1783" s="10" t="s">
        <v>8335</v>
      </c>
      <c r="R1783" t="s">
        <v>8336</v>
      </c>
      <c r="S1783" s="15">
        <f t="shared" si="137"/>
        <v>42597.617418981477</v>
      </c>
      <c r="T1783" s="15">
        <f t="shared" si="138"/>
        <v>42627.617418981477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 s="13">
        <f t="shared" si="136"/>
        <v>28.97</v>
      </c>
      <c r="Q1784" s="10" t="s">
        <v>8335</v>
      </c>
      <c r="R1784" t="s">
        <v>8336</v>
      </c>
      <c r="S1784" s="15">
        <f t="shared" si="137"/>
        <v>42388.575104166666</v>
      </c>
      <c r="T1784" s="15">
        <f t="shared" si="138"/>
        <v>42420.575104166666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 s="13">
        <f t="shared" si="136"/>
        <v>11.89</v>
      </c>
      <c r="Q1785" s="10" t="s">
        <v>8335</v>
      </c>
      <c r="R1785" t="s">
        <v>8336</v>
      </c>
      <c r="S1785" s="15">
        <f t="shared" si="137"/>
        <v>42115.949976851851</v>
      </c>
      <c r="T1785" s="15">
        <f t="shared" si="138"/>
        <v>42144.949976851851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 s="13">
        <f t="shared" si="136"/>
        <v>66.61</v>
      </c>
      <c r="Q1786" s="10" t="s">
        <v>8335</v>
      </c>
      <c r="R1786" t="s">
        <v>8336</v>
      </c>
      <c r="S1786" s="15">
        <f t="shared" si="137"/>
        <v>42003.655555555553</v>
      </c>
      <c r="T1786" s="15">
        <f t="shared" si="138"/>
        <v>42034.142361111109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 s="13">
        <f t="shared" si="136"/>
        <v>20.329999999999998</v>
      </c>
      <c r="Q1787" s="10" t="s">
        <v>8335</v>
      </c>
      <c r="R1787" t="s">
        <v>8336</v>
      </c>
      <c r="S1787" s="15">
        <f t="shared" si="137"/>
        <v>41897.134895833333</v>
      </c>
      <c r="T1787" s="15">
        <f t="shared" si="138"/>
        <v>41927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 s="13">
        <f t="shared" si="136"/>
        <v>75.69</v>
      </c>
      <c r="Q1788" s="10" t="s">
        <v>8335</v>
      </c>
      <c r="R1788" t="s">
        <v>8336</v>
      </c>
      <c r="S1788" s="15">
        <f t="shared" si="137"/>
        <v>41958.550659722227</v>
      </c>
      <c r="T1788" s="15">
        <f t="shared" si="138"/>
        <v>41987.550659722227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 s="13">
        <f t="shared" si="136"/>
        <v>91.38</v>
      </c>
      <c r="Q1789" s="10" t="s">
        <v>8335</v>
      </c>
      <c r="R1789" t="s">
        <v>8336</v>
      </c>
      <c r="S1789" s="15">
        <f t="shared" si="137"/>
        <v>42068.65552083333</v>
      </c>
      <c r="T1789" s="15">
        <f t="shared" si="138"/>
        <v>42097.613854166666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 s="13">
        <f t="shared" si="136"/>
        <v>547.75</v>
      </c>
      <c r="Q1790" s="10" t="s">
        <v>8335</v>
      </c>
      <c r="R1790" t="s">
        <v>8336</v>
      </c>
      <c r="S1790" s="15">
        <f t="shared" si="137"/>
        <v>41913.94840277778</v>
      </c>
      <c r="T1790" s="15">
        <f t="shared" si="138"/>
        <v>41942.94840277778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 s="13">
        <f t="shared" si="136"/>
        <v>547.75</v>
      </c>
      <c r="Q1791" s="10" t="s">
        <v>8335</v>
      </c>
      <c r="R1791" t="s">
        <v>8336</v>
      </c>
      <c r="S1791" s="15">
        <f t="shared" si="137"/>
        <v>41956.250034722223</v>
      </c>
      <c r="T1791" s="15">
        <f t="shared" si="138"/>
        <v>42015.250034722223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 s="13">
        <f t="shared" si="136"/>
        <v>145.47</v>
      </c>
      <c r="Q1792" s="10" t="s">
        <v>8335</v>
      </c>
      <c r="R1792" t="s">
        <v>8336</v>
      </c>
      <c r="S1792" s="15">
        <f t="shared" si="137"/>
        <v>42010.674513888895</v>
      </c>
      <c r="T1792" s="15">
        <f t="shared" si="138"/>
        <v>42039.674513888895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 s="13">
        <f t="shared" si="136"/>
        <v>545.5</v>
      </c>
      <c r="Q1793" s="10" t="s">
        <v>8335</v>
      </c>
      <c r="R1793" t="s">
        <v>8336</v>
      </c>
      <c r="S1793" s="15">
        <f t="shared" si="137"/>
        <v>41973.740335648152</v>
      </c>
      <c r="T1793" s="15">
        <f t="shared" si="138"/>
        <v>42032.740335648152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9</v>
      </c>
      <c r="P1794" s="13">
        <f t="shared" si="136"/>
        <v>15.68</v>
      </c>
      <c r="Q1794" s="10" t="s">
        <v>8335</v>
      </c>
      <c r="R1794" t="s">
        <v>8336</v>
      </c>
      <c r="S1794" s="15">
        <f t="shared" si="137"/>
        <v>42189.031041666662</v>
      </c>
      <c r="T1794" s="15">
        <f t="shared" si="138"/>
        <v>42225.290972222225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73</v>
      </c>
      <c r="P1795" s="13">
        <f t="shared" ref="P1795:P1858" si="141">IFERROR(ROUND(E1795/L1795,2),0)</f>
        <v>1087.5</v>
      </c>
      <c r="Q1795" s="10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(((I1795/60)/60)/24)+DATE(1970,1,)</f>
        <v>41969.933333333334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 s="13">
        <f t="shared" si="141"/>
        <v>120.61</v>
      </c>
      <c r="Q1796" s="10" t="s">
        <v>8335</v>
      </c>
      <c r="R1796" t="s">
        <v>8336</v>
      </c>
      <c r="S1796" s="15">
        <f t="shared" si="142"/>
        <v>42011.551180555558</v>
      </c>
      <c r="T1796" s="15">
        <f t="shared" si="143"/>
        <v>42045.551180555558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 s="13">
        <f t="shared" si="141"/>
        <v>26.68</v>
      </c>
      <c r="Q1797" s="10" t="s">
        <v>8335</v>
      </c>
      <c r="R1797" t="s">
        <v>8336</v>
      </c>
      <c r="S1797" s="15">
        <f t="shared" si="142"/>
        <v>42628.288668981477</v>
      </c>
      <c r="T1797" s="15">
        <f t="shared" si="143"/>
        <v>42656.666666666672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 s="13">
        <f t="shared" si="141"/>
        <v>25.12</v>
      </c>
      <c r="Q1798" s="10" t="s">
        <v>8335</v>
      </c>
      <c r="R1798" t="s">
        <v>8336</v>
      </c>
      <c r="S1798" s="15">
        <f t="shared" si="142"/>
        <v>42515.439421296294</v>
      </c>
      <c r="T1798" s="15">
        <f t="shared" si="143"/>
        <v>42574.439421296294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 s="13">
        <f t="shared" si="141"/>
        <v>15.42</v>
      </c>
      <c r="Q1799" s="10" t="s">
        <v>8335</v>
      </c>
      <c r="R1799" t="s">
        <v>8336</v>
      </c>
      <c r="S1799" s="15">
        <f t="shared" si="142"/>
        <v>42689.56931712963</v>
      </c>
      <c r="T1799" s="15">
        <f t="shared" si="143"/>
        <v>42718.56931712963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 s="13">
        <f t="shared" si="141"/>
        <v>58.27</v>
      </c>
      <c r="Q1800" s="10" t="s">
        <v>8335</v>
      </c>
      <c r="R1800" t="s">
        <v>8336</v>
      </c>
      <c r="S1800" s="15">
        <f t="shared" si="142"/>
        <v>42344.32677083333</v>
      </c>
      <c r="T1800" s="15">
        <f t="shared" si="143"/>
        <v>42403.32677083333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 s="13">
        <f t="shared" si="141"/>
        <v>359.17</v>
      </c>
      <c r="Q1801" s="10" t="s">
        <v>8335</v>
      </c>
      <c r="R1801" t="s">
        <v>8336</v>
      </c>
      <c r="S1801" s="15">
        <f t="shared" si="142"/>
        <v>41934.842685185184</v>
      </c>
      <c r="T1801" s="15">
        <f t="shared" si="143"/>
        <v>41953.884351851855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 s="13">
        <f t="shared" si="141"/>
        <v>19.07</v>
      </c>
      <c r="Q1802" s="10" t="s">
        <v>8335</v>
      </c>
      <c r="R1802" t="s">
        <v>8336</v>
      </c>
      <c r="S1802" s="15">
        <f t="shared" si="142"/>
        <v>42623.606134259258</v>
      </c>
      <c r="T1802" s="15">
        <f t="shared" si="143"/>
        <v>42652.606134259258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 s="13">
        <f t="shared" si="141"/>
        <v>58.16</v>
      </c>
      <c r="Q1803" s="10" t="s">
        <v>8335</v>
      </c>
      <c r="R1803" t="s">
        <v>8336</v>
      </c>
      <c r="S1803" s="15">
        <f t="shared" si="142"/>
        <v>42321.660509259258</v>
      </c>
      <c r="T1803" s="15">
        <f t="shared" si="143"/>
        <v>42352.506944444445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 s="13">
        <f t="shared" si="141"/>
        <v>119.56</v>
      </c>
      <c r="Q1804" s="10" t="s">
        <v>8335</v>
      </c>
      <c r="R1804" t="s">
        <v>8336</v>
      </c>
      <c r="S1804" s="15">
        <f t="shared" si="142"/>
        <v>42159.47256944445</v>
      </c>
      <c r="T1804" s="15">
        <f t="shared" si="143"/>
        <v>42181.915972222225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 s="13">
        <f t="shared" si="141"/>
        <v>28.67</v>
      </c>
      <c r="Q1805" s="10" t="s">
        <v>8335</v>
      </c>
      <c r="R1805" t="s">
        <v>8336</v>
      </c>
      <c r="S1805" s="15">
        <f t="shared" si="142"/>
        <v>42018.071550925932</v>
      </c>
      <c r="T1805" s="15">
        <f t="shared" si="143"/>
        <v>42048.071550925932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 s="13">
        <f t="shared" si="141"/>
        <v>41.29</v>
      </c>
      <c r="Q1806" s="10" t="s">
        <v>8335</v>
      </c>
      <c r="R1806" t="s">
        <v>8336</v>
      </c>
      <c r="S1806" s="15">
        <f t="shared" si="142"/>
        <v>42282.678287037037</v>
      </c>
      <c r="T1806" s="15">
        <f t="shared" si="143"/>
        <v>42321.719953703709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 s="13">
        <f t="shared" si="141"/>
        <v>17.579999999999998</v>
      </c>
      <c r="Q1807" s="10" t="s">
        <v>8335</v>
      </c>
      <c r="R1807" t="s">
        <v>8336</v>
      </c>
      <c r="S1807" s="15">
        <f t="shared" si="142"/>
        <v>42247.803912037038</v>
      </c>
      <c r="T1807" s="15">
        <f t="shared" si="143"/>
        <v>42278.75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 s="13">
        <f t="shared" si="141"/>
        <v>268.13</v>
      </c>
      <c r="Q1808" s="10" t="s">
        <v>8335</v>
      </c>
      <c r="R1808" t="s">
        <v>8336</v>
      </c>
      <c r="S1808" s="15">
        <f t="shared" si="142"/>
        <v>41877.638298611113</v>
      </c>
      <c r="T1808" s="15">
        <f t="shared" si="143"/>
        <v>41911.638298611113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 s="13">
        <f t="shared" si="141"/>
        <v>268.04000000000002</v>
      </c>
      <c r="Q1809" s="10" t="s">
        <v>8335</v>
      </c>
      <c r="R1809" t="s">
        <v>8336</v>
      </c>
      <c r="S1809" s="15">
        <f t="shared" si="142"/>
        <v>41880.068437499998</v>
      </c>
      <c r="T1809" s="15">
        <f t="shared" si="143"/>
        <v>41909.068437499998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 s="13">
        <f t="shared" si="141"/>
        <v>22.32</v>
      </c>
      <c r="Q1810" s="10" t="s">
        <v>8335</v>
      </c>
      <c r="R1810" t="s">
        <v>8336</v>
      </c>
      <c r="S1810" s="15">
        <f t="shared" si="142"/>
        <v>42742.680902777778</v>
      </c>
      <c r="T1810" s="15">
        <f t="shared" si="143"/>
        <v>42776.680902777778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 s="13">
        <f t="shared" si="141"/>
        <v>238</v>
      </c>
      <c r="Q1811" s="10" t="s">
        <v>8335</v>
      </c>
      <c r="R1811" t="s">
        <v>8336</v>
      </c>
      <c r="S1811" s="15">
        <f t="shared" si="142"/>
        <v>42029.907858796301</v>
      </c>
      <c r="T1811" s="15">
        <f t="shared" si="143"/>
        <v>42063.907858796301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 s="13">
        <f t="shared" si="141"/>
        <v>1070.5</v>
      </c>
      <c r="Q1812" s="10" t="s">
        <v>8335</v>
      </c>
      <c r="R1812" t="s">
        <v>8336</v>
      </c>
      <c r="S1812" s="15">
        <f t="shared" si="142"/>
        <v>41860.91002314815</v>
      </c>
      <c r="T1812" s="15">
        <f t="shared" si="143"/>
        <v>41871.91002314815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 s="13">
        <f t="shared" si="141"/>
        <v>82.31</v>
      </c>
      <c r="Q1813" s="10" t="s">
        <v>8335</v>
      </c>
      <c r="R1813" t="s">
        <v>8336</v>
      </c>
      <c r="S1813" s="15">
        <f t="shared" si="142"/>
        <v>41876.433680555558</v>
      </c>
      <c r="T1813" s="15">
        <f t="shared" si="143"/>
        <v>41935.166666666664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 s="13">
        <f t="shared" si="141"/>
        <v>93.04</v>
      </c>
      <c r="Q1814" s="10" t="s">
        <v>8335</v>
      </c>
      <c r="R1814" t="s">
        <v>8336</v>
      </c>
      <c r="S1814" s="15">
        <f t="shared" si="142"/>
        <v>42524.318703703699</v>
      </c>
      <c r="T1814" s="15">
        <f t="shared" si="143"/>
        <v>42553.318703703699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 s="13">
        <f t="shared" si="141"/>
        <v>0</v>
      </c>
      <c r="Q1815" s="10" t="s">
        <v>8335</v>
      </c>
      <c r="R1815" t="s">
        <v>8336</v>
      </c>
      <c r="S1815" s="15">
        <f t="shared" si="142"/>
        <v>41829.889027777775</v>
      </c>
      <c r="T1815" s="15">
        <f t="shared" si="143"/>
        <v>41858.889027777775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 s="13">
        <f t="shared" si="141"/>
        <v>15.23</v>
      </c>
      <c r="Q1816" s="10" t="s">
        <v>8335</v>
      </c>
      <c r="R1816" t="s">
        <v>8336</v>
      </c>
      <c r="S1816" s="15">
        <f t="shared" si="142"/>
        <v>42033.314074074078</v>
      </c>
      <c r="T1816" s="15">
        <f t="shared" si="143"/>
        <v>42062.314074074078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 s="13">
        <f t="shared" si="141"/>
        <v>0</v>
      </c>
      <c r="Q1817" s="10" t="s">
        <v>8335</v>
      </c>
      <c r="R1817" t="s">
        <v>8336</v>
      </c>
      <c r="S1817" s="15">
        <f t="shared" si="142"/>
        <v>42172.906678240746</v>
      </c>
      <c r="T1817" s="15">
        <f t="shared" si="143"/>
        <v>42185.906678240746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 s="13">
        <f t="shared" si="141"/>
        <v>355</v>
      </c>
      <c r="Q1818" s="10" t="s">
        <v>8335</v>
      </c>
      <c r="R1818" t="s">
        <v>8336</v>
      </c>
      <c r="S1818" s="15">
        <f t="shared" si="142"/>
        <v>42548.876192129625</v>
      </c>
      <c r="T1818" s="15">
        <f t="shared" si="143"/>
        <v>42575.791666666672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 s="13">
        <f t="shared" si="141"/>
        <v>21.29</v>
      </c>
      <c r="Q1819" s="10" t="s">
        <v>8335</v>
      </c>
      <c r="R1819" t="s">
        <v>8336</v>
      </c>
      <c r="S1819" s="15">
        <f t="shared" si="142"/>
        <v>42705.662118055552</v>
      </c>
      <c r="T1819" s="15">
        <f t="shared" si="143"/>
        <v>42764.290972222225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 s="13">
        <f t="shared" si="141"/>
        <v>0</v>
      </c>
      <c r="Q1820" s="10" t="s">
        <v>8335</v>
      </c>
      <c r="R1820" t="s">
        <v>8336</v>
      </c>
      <c r="S1820" s="15">
        <f t="shared" si="142"/>
        <v>42067.234375</v>
      </c>
      <c r="T1820" s="15">
        <f t="shared" si="143"/>
        <v>42096.192708333328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 s="13">
        <f t="shared" si="141"/>
        <v>530</v>
      </c>
      <c r="Q1821" s="10" t="s">
        <v>8335</v>
      </c>
      <c r="R1821" t="s">
        <v>8336</v>
      </c>
      <c r="S1821" s="15">
        <f t="shared" si="142"/>
        <v>41820.752268518518</v>
      </c>
      <c r="T1821" s="15">
        <f t="shared" si="143"/>
        <v>41849.752268518518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 s="13">
        <f t="shared" si="141"/>
        <v>264.38</v>
      </c>
      <c r="Q1822" s="10" t="s">
        <v>8335</v>
      </c>
      <c r="R1822" t="s">
        <v>8336</v>
      </c>
      <c r="S1822" s="15">
        <f t="shared" si="142"/>
        <v>42065.084375000006</v>
      </c>
      <c r="T1822" s="15">
        <f t="shared" si="143"/>
        <v>42094.042708333334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 s="13">
        <f t="shared" si="141"/>
        <v>37.07</v>
      </c>
      <c r="Q1823" s="10" t="s">
        <v>8322</v>
      </c>
      <c r="R1823" t="s">
        <v>8323</v>
      </c>
      <c r="S1823" s="15">
        <f t="shared" si="142"/>
        <v>40926.319062499999</v>
      </c>
      <c r="T1823" s="15">
        <f t="shared" si="143"/>
        <v>40970.319062499999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 s="13">
        <f t="shared" si="141"/>
        <v>192.09</v>
      </c>
      <c r="Q1824" s="10" t="s">
        <v>8322</v>
      </c>
      <c r="R1824" t="s">
        <v>8323</v>
      </c>
      <c r="S1824" s="15">
        <f t="shared" si="142"/>
        <v>41634.797013888885</v>
      </c>
      <c r="T1824" s="15">
        <f t="shared" si="143"/>
        <v>41669.792361111111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 s="13">
        <f t="shared" si="141"/>
        <v>63.95</v>
      </c>
      <c r="Q1825" s="10" t="s">
        <v>8322</v>
      </c>
      <c r="R1825" t="s">
        <v>8323</v>
      </c>
      <c r="S1825" s="15">
        <f t="shared" si="142"/>
        <v>41176.684907407405</v>
      </c>
      <c r="T1825" s="15">
        <f t="shared" si="143"/>
        <v>41205.684907407405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 s="13">
        <f t="shared" si="141"/>
        <v>52.75</v>
      </c>
      <c r="Q1826" s="10" t="s">
        <v>8322</v>
      </c>
      <c r="R1826" t="s">
        <v>8323</v>
      </c>
      <c r="S1826" s="15">
        <f t="shared" si="142"/>
        <v>41626.916284722225</v>
      </c>
      <c r="T1826" s="15">
        <f t="shared" si="143"/>
        <v>41646.088888888888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3">
        <f t="shared" si="141"/>
        <v>42.14</v>
      </c>
      <c r="Q1827" s="10" t="s">
        <v>8322</v>
      </c>
      <c r="R1827" t="s">
        <v>8323</v>
      </c>
      <c r="S1827" s="15">
        <f t="shared" si="142"/>
        <v>41443.83452546296</v>
      </c>
      <c r="T1827" s="15">
        <f t="shared" si="143"/>
        <v>41465.83452546296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 s="13">
        <f t="shared" si="141"/>
        <v>55.34</v>
      </c>
      <c r="Q1828" s="10" t="s">
        <v>8322</v>
      </c>
      <c r="R1828" t="s">
        <v>8323</v>
      </c>
      <c r="S1828" s="15">
        <f t="shared" si="142"/>
        <v>41657.923807870371</v>
      </c>
      <c r="T1828" s="15">
        <f t="shared" si="143"/>
        <v>41686.923807870371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 s="13">
        <f t="shared" si="141"/>
        <v>21.9</v>
      </c>
      <c r="Q1829" s="10" t="s">
        <v>8322</v>
      </c>
      <c r="R1829" t="s">
        <v>8323</v>
      </c>
      <c r="S1829" s="15">
        <f t="shared" si="142"/>
        <v>40555.325937499998</v>
      </c>
      <c r="T1829" s="15">
        <f t="shared" si="143"/>
        <v>40604.325937499998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 s="13">
        <f t="shared" si="141"/>
        <v>43.79</v>
      </c>
      <c r="Q1830" s="10" t="s">
        <v>8322</v>
      </c>
      <c r="R1830" t="s">
        <v>8323</v>
      </c>
      <c r="S1830" s="15">
        <f t="shared" si="142"/>
        <v>41736.899652777778</v>
      </c>
      <c r="T1830" s="15">
        <f t="shared" si="143"/>
        <v>41767.916666666664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 s="13">
        <f t="shared" si="141"/>
        <v>63.67</v>
      </c>
      <c r="Q1831" s="10" t="s">
        <v>8322</v>
      </c>
      <c r="R1831" t="s">
        <v>8323</v>
      </c>
      <c r="S1831" s="15">
        <f t="shared" si="142"/>
        <v>40516.087627314817</v>
      </c>
      <c r="T1831" s="15">
        <f t="shared" si="143"/>
        <v>40563.916666666664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 s="13">
        <f t="shared" si="141"/>
        <v>9.2899999999999991</v>
      </c>
      <c r="Q1832" s="10" t="s">
        <v>8322</v>
      </c>
      <c r="R1832" t="s">
        <v>8323</v>
      </c>
      <c r="S1832" s="15">
        <f t="shared" si="142"/>
        <v>41664.684108796297</v>
      </c>
      <c r="T1832" s="15">
        <f t="shared" si="143"/>
        <v>41693.684108796297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 s="13">
        <f t="shared" si="141"/>
        <v>150</v>
      </c>
      <c r="Q1833" s="10" t="s">
        <v>8322</v>
      </c>
      <c r="R1833" t="s">
        <v>8323</v>
      </c>
      <c r="S1833" s="15">
        <f t="shared" si="142"/>
        <v>41026.996099537035</v>
      </c>
      <c r="T1833" s="15">
        <f t="shared" si="143"/>
        <v>41040.996099537035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 s="13">
        <f t="shared" si="141"/>
        <v>105</v>
      </c>
      <c r="Q1834" s="10" t="s">
        <v>8322</v>
      </c>
      <c r="R1834" t="s">
        <v>8323</v>
      </c>
      <c r="S1834" s="15">
        <f t="shared" si="142"/>
        <v>40576.539664351854</v>
      </c>
      <c r="T1834" s="15">
        <f t="shared" si="143"/>
        <v>40605.539664351854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 s="13">
        <f t="shared" si="141"/>
        <v>84</v>
      </c>
      <c r="Q1835" s="10" t="s">
        <v>8322</v>
      </c>
      <c r="R1835" t="s">
        <v>8323</v>
      </c>
      <c r="S1835" s="15">
        <f t="shared" si="142"/>
        <v>41303.044016203705</v>
      </c>
      <c r="T1835" s="15">
        <f t="shared" si="143"/>
        <v>41334.332638888889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 s="13">
        <f t="shared" si="141"/>
        <v>23.28</v>
      </c>
      <c r="Q1836" s="10" t="s">
        <v>8322</v>
      </c>
      <c r="R1836" t="s">
        <v>8323</v>
      </c>
      <c r="S1836" s="15">
        <f t="shared" si="142"/>
        <v>41988.964062500003</v>
      </c>
      <c r="T1836" s="15">
        <f t="shared" si="143"/>
        <v>42027.964062500003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 s="13">
        <f t="shared" si="141"/>
        <v>190.45</v>
      </c>
      <c r="Q1837" s="10" t="s">
        <v>8322</v>
      </c>
      <c r="R1837" t="s">
        <v>8323</v>
      </c>
      <c r="S1837" s="15">
        <f t="shared" si="142"/>
        <v>42430.702210648145</v>
      </c>
      <c r="T1837" s="15">
        <f t="shared" si="143"/>
        <v>42459.660543981481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 s="13">
        <f t="shared" si="141"/>
        <v>38.049999999999997</v>
      </c>
      <c r="Q1838" s="10" t="s">
        <v>8322</v>
      </c>
      <c r="R1838" t="s">
        <v>8323</v>
      </c>
      <c r="S1838" s="15">
        <f t="shared" si="142"/>
        <v>41305.809363425928</v>
      </c>
      <c r="T1838" s="15">
        <f t="shared" si="143"/>
        <v>41321.809363425928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 s="13">
        <f t="shared" si="141"/>
        <v>69.569999999999993</v>
      </c>
      <c r="Q1839" s="10" t="s">
        <v>8322</v>
      </c>
      <c r="R1839" t="s">
        <v>8323</v>
      </c>
      <c r="S1839" s="15">
        <f t="shared" si="142"/>
        <v>40926.047858796301</v>
      </c>
      <c r="T1839" s="15">
        <f t="shared" si="143"/>
        <v>40985.006192129629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 s="13">
        <f t="shared" si="141"/>
        <v>74.5</v>
      </c>
      <c r="Q1840" s="10" t="s">
        <v>8322</v>
      </c>
      <c r="R1840" t="s">
        <v>8323</v>
      </c>
      <c r="S1840" s="15">
        <f t="shared" si="142"/>
        <v>40788.786539351851</v>
      </c>
      <c r="T1840" s="15">
        <f t="shared" si="143"/>
        <v>40816.125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 s="13">
        <f t="shared" si="141"/>
        <v>46.27</v>
      </c>
      <c r="Q1841" s="10" t="s">
        <v>8322</v>
      </c>
      <c r="R1841" t="s">
        <v>8323</v>
      </c>
      <c r="S1841" s="15">
        <f t="shared" si="142"/>
        <v>42614.722013888888</v>
      </c>
      <c r="T1841" s="15">
        <f t="shared" si="143"/>
        <v>42643.722013888888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 s="13">
        <f t="shared" si="141"/>
        <v>160</v>
      </c>
      <c r="Q1842" s="10" t="s">
        <v>8322</v>
      </c>
      <c r="R1842" t="s">
        <v>8323</v>
      </c>
      <c r="S1842" s="15">
        <f t="shared" si="142"/>
        <v>41382.096180555556</v>
      </c>
      <c r="T1842" s="15">
        <f t="shared" si="143"/>
        <v>41400.207638888889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 s="13">
        <f t="shared" si="141"/>
        <v>51.9</v>
      </c>
      <c r="Q1843" s="10" t="s">
        <v>8322</v>
      </c>
      <c r="R1843" t="s">
        <v>8323</v>
      </c>
      <c r="S1843" s="15">
        <f t="shared" si="142"/>
        <v>41745.84542824074</v>
      </c>
      <c r="T1843" s="15">
        <f t="shared" si="143"/>
        <v>41778.207638888889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 s="13">
        <f t="shared" si="141"/>
        <v>98.86</v>
      </c>
      <c r="Q1844" s="10" t="s">
        <v>8322</v>
      </c>
      <c r="R1844" t="s">
        <v>8323</v>
      </c>
      <c r="S1844" s="15">
        <f t="shared" si="142"/>
        <v>42031.631724537037</v>
      </c>
      <c r="T1844" s="15">
        <f t="shared" si="143"/>
        <v>42064.249305555553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 s="13">
        <f t="shared" si="141"/>
        <v>15.49</v>
      </c>
      <c r="Q1845" s="10" t="s">
        <v>8322</v>
      </c>
      <c r="R1845" t="s">
        <v>8323</v>
      </c>
      <c r="S1845" s="15">
        <f t="shared" si="142"/>
        <v>40564.994837962964</v>
      </c>
      <c r="T1845" s="15">
        <f t="shared" si="143"/>
        <v>40593.994837962964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 s="13">
        <f t="shared" si="141"/>
        <v>103.65</v>
      </c>
      <c r="Q1846" s="10" t="s">
        <v>8322</v>
      </c>
      <c r="R1846" t="s">
        <v>8323</v>
      </c>
      <c r="S1846" s="15">
        <f t="shared" si="142"/>
        <v>40666.973541666666</v>
      </c>
      <c r="T1846" s="15">
        <f t="shared" si="143"/>
        <v>40704.125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 s="13">
        <f t="shared" si="141"/>
        <v>108.97</v>
      </c>
      <c r="Q1847" s="10" t="s">
        <v>8322</v>
      </c>
      <c r="R1847" t="s">
        <v>8323</v>
      </c>
      <c r="S1847" s="15">
        <f t="shared" si="142"/>
        <v>42523.333310185189</v>
      </c>
      <c r="T1847" s="15">
        <f t="shared" si="143"/>
        <v>42537.204861111109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 s="13">
        <f t="shared" si="141"/>
        <v>9.9</v>
      </c>
      <c r="Q1848" s="10" t="s">
        <v>8322</v>
      </c>
      <c r="R1848" t="s">
        <v>8323</v>
      </c>
      <c r="S1848" s="15">
        <f t="shared" si="142"/>
        <v>41228.650196759263</v>
      </c>
      <c r="T1848" s="15">
        <f t="shared" si="143"/>
        <v>41257.650196759263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 s="13">
        <f t="shared" si="141"/>
        <v>54.47</v>
      </c>
      <c r="Q1849" s="10" t="s">
        <v>8322</v>
      </c>
      <c r="R1849" t="s">
        <v>8323</v>
      </c>
      <c r="S1849" s="15">
        <f t="shared" si="142"/>
        <v>42094.236481481479</v>
      </c>
      <c r="T1849" s="15">
        <f t="shared" si="143"/>
        <v>42114.236481481479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 s="13">
        <f t="shared" si="141"/>
        <v>86.04</v>
      </c>
      <c r="Q1850" s="10" t="s">
        <v>8322</v>
      </c>
      <c r="R1850" t="s">
        <v>8323</v>
      </c>
      <c r="S1850" s="15">
        <f t="shared" si="142"/>
        <v>40691.788055555553</v>
      </c>
      <c r="T1850" s="15">
        <f t="shared" si="143"/>
        <v>40754.290972222225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 s="13">
        <f t="shared" si="141"/>
        <v>258.13</v>
      </c>
      <c r="Q1851" s="10" t="s">
        <v>8322</v>
      </c>
      <c r="R1851" t="s">
        <v>8323</v>
      </c>
      <c r="S1851" s="15">
        <f t="shared" si="142"/>
        <v>41169.845590277779</v>
      </c>
      <c r="T1851" s="15">
        <f t="shared" si="143"/>
        <v>41198.845590277779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 s="13">
        <f t="shared" si="141"/>
        <v>11.53</v>
      </c>
      <c r="Q1852" s="10" t="s">
        <v>8322</v>
      </c>
      <c r="R1852" t="s">
        <v>8323</v>
      </c>
      <c r="S1852" s="15">
        <f t="shared" si="142"/>
        <v>41800.959490740745</v>
      </c>
      <c r="T1852" s="15">
        <f t="shared" si="143"/>
        <v>41829.959490740745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 s="13">
        <f t="shared" si="141"/>
        <v>79.23</v>
      </c>
      <c r="Q1853" s="10" t="s">
        <v>8322</v>
      </c>
      <c r="R1853" t="s">
        <v>8323</v>
      </c>
      <c r="S1853" s="15">
        <f t="shared" si="142"/>
        <v>41827.906689814816</v>
      </c>
      <c r="T1853" s="15">
        <f t="shared" si="143"/>
        <v>41847.041666666664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 s="13">
        <f t="shared" si="141"/>
        <v>15.73</v>
      </c>
      <c r="Q1854" s="10" t="s">
        <v>8322</v>
      </c>
      <c r="R1854" t="s">
        <v>8323</v>
      </c>
      <c r="S1854" s="15">
        <f t="shared" si="142"/>
        <v>42081.77143518519</v>
      </c>
      <c r="T1854" s="15">
        <f t="shared" si="143"/>
        <v>42118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 s="13">
        <f t="shared" si="141"/>
        <v>147.07</v>
      </c>
      <c r="Q1855" s="10" t="s">
        <v>8322</v>
      </c>
      <c r="R1855" t="s">
        <v>8323</v>
      </c>
      <c r="S1855" s="15">
        <f t="shared" si="142"/>
        <v>41177.060381944444</v>
      </c>
      <c r="T1855" s="15">
        <f t="shared" si="143"/>
        <v>41226.102048611108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 s="13">
        <f t="shared" si="141"/>
        <v>11.82</v>
      </c>
      <c r="Q1856" s="10" t="s">
        <v>8322</v>
      </c>
      <c r="R1856" t="s">
        <v>8323</v>
      </c>
      <c r="S1856" s="15">
        <f t="shared" si="142"/>
        <v>41388.021261574075</v>
      </c>
      <c r="T1856" s="15">
        <f t="shared" si="143"/>
        <v>41417.021261574075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 s="13">
        <f t="shared" si="141"/>
        <v>10.76</v>
      </c>
      <c r="Q1857" s="10" t="s">
        <v>8322</v>
      </c>
      <c r="R1857" t="s">
        <v>8323</v>
      </c>
      <c r="S1857" s="15">
        <f t="shared" si="142"/>
        <v>41600.538657407407</v>
      </c>
      <c r="T1857" s="15">
        <f t="shared" si="143"/>
        <v>41644.538657407407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103</v>
      </c>
      <c r="P1858" s="13">
        <f t="shared" si="141"/>
        <v>54.08</v>
      </c>
      <c r="Q1858" s="10" t="s">
        <v>8322</v>
      </c>
      <c r="R1858" t="s">
        <v>8323</v>
      </c>
      <c r="S1858" s="15">
        <f t="shared" si="142"/>
        <v>41817.854999999996</v>
      </c>
      <c r="T1858" s="15">
        <f t="shared" si="143"/>
        <v>41837.854999999996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68</v>
      </c>
      <c r="P1859" s="13">
        <f t="shared" ref="P1859:P1922" si="146">IFERROR(ROUND(E1859/L1859,2),0)</f>
        <v>93.32</v>
      </c>
      <c r="Q1859" s="10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(((I1859/60)/60)/24)+DATE(1970,1,)</f>
        <v>41893.76866898148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 s="13">
        <f t="shared" si="146"/>
        <v>13.78</v>
      </c>
      <c r="Q1860" s="10" t="s">
        <v>8322</v>
      </c>
      <c r="R1860" t="s">
        <v>8323</v>
      </c>
      <c r="S1860" s="15">
        <f t="shared" si="147"/>
        <v>40833.200474537036</v>
      </c>
      <c r="T1860" s="15">
        <f t="shared" si="148"/>
        <v>40892.242141203707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 s="13">
        <f t="shared" si="146"/>
        <v>36.64</v>
      </c>
      <c r="Q1861" s="10" t="s">
        <v>8322</v>
      </c>
      <c r="R1861" t="s">
        <v>8323</v>
      </c>
      <c r="S1861" s="15">
        <f t="shared" si="147"/>
        <v>40778.770011574074</v>
      </c>
      <c r="T1861" s="15">
        <f t="shared" si="148"/>
        <v>40807.770011574074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 s="13">
        <f t="shared" si="146"/>
        <v>107.89</v>
      </c>
      <c r="Q1862" s="10" t="s">
        <v>8322</v>
      </c>
      <c r="R1862" t="s">
        <v>8323</v>
      </c>
      <c r="S1862" s="15">
        <f t="shared" si="147"/>
        <v>41655.709305555552</v>
      </c>
      <c r="T1862" s="15">
        <f t="shared" si="148"/>
        <v>41675.709305555552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 s="13">
        <f t="shared" si="146"/>
        <v>0</v>
      </c>
      <c r="Q1863" s="10" t="s">
        <v>8330</v>
      </c>
      <c r="R1863" t="s">
        <v>8332</v>
      </c>
      <c r="S1863" s="15">
        <f t="shared" si="147"/>
        <v>42000.300243055557</v>
      </c>
      <c r="T1863" s="15">
        <f t="shared" si="148"/>
        <v>42029.300243055557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 s="13">
        <f t="shared" si="146"/>
        <v>128.13</v>
      </c>
      <c r="Q1864" s="10" t="s">
        <v>8330</v>
      </c>
      <c r="R1864" t="s">
        <v>8332</v>
      </c>
      <c r="S1864" s="15">
        <f t="shared" si="147"/>
        <v>42755.492754629624</v>
      </c>
      <c r="T1864" s="15">
        <f t="shared" si="148"/>
        <v>42801.3125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 s="13">
        <f t="shared" si="146"/>
        <v>1025</v>
      </c>
      <c r="Q1865" s="10" t="s">
        <v>8330</v>
      </c>
      <c r="R1865" t="s">
        <v>8332</v>
      </c>
      <c r="S1865" s="15">
        <f t="shared" si="147"/>
        <v>41772.797280092593</v>
      </c>
      <c r="T1865" s="15">
        <f t="shared" si="148"/>
        <v>41801.797280092593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 s="13">
        <f t="shared" si="146"/>
        <v>42.65</v>
      </c>
      <c r="Q1866" s="10" t="s">
        <v>8330</v>
      </c>
      <c r="R1866" t="s">
        <v>8332</v>
      </c>
      <c r="S1866" s="15">
        <f t="shared" si="147"/>
        <v>41733.716435185182</v>
      </c>
      <c r="T1866" s="15">
        <f t="shared" si="148"/>
        <v>41762.716435185182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 s="13">
        <f t="shared" si="146"/>
        <v>1021</v>
      </c>
      <c r="Q1867" s="10" t="s">
        <v>8330</v>
      </c>
      <c r="R1867" t="s">
        <v>8332</v>
      </c>
      <c r="S1867" s="15">
        <f t="shared" si="147"/>
        <v>42645.367442129631</v>
      </c>
      <c r="T1867" s="15">
        <f t="shared" si="148"/>
        <v>42679.409108796302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 s="13">
        <f t="shared" si="146"/>
        <v>1020.5</v>
      </c>
      <c r="Q1868" s="10" t="s">
        <v>8330</v>
      </c>
      <c r="R1868" t="s">
        <v>8332</v>
      </c>
      <c r="S1868" s="15">
        <f t="shared" si="147"/>
        <v>42742.246493055558</v>
      </c>
      <c r="T1868" s="15">
        <f t="shared" si="148"/>
        <v>42794.166666666672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 s="13">
        <f t="shared" si="146"/>
        <v>2035.05</v>
      </c>
      <c r="Q1869" s="10" t="s">
        <v>8330</v>
      </c>
      <c r="R1869" t="s">
        <v>8332</v>
      </c>
      <c r="S1869" s="15">
        <f t="shared" si="147"/>
        <v>42649.924907407403</v>
      </c>
      <c r="T1869" s="15">
        <f t="shared" si="148"/>
        <v>42678.924907407403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 s="13">
        <f t="shared" si="146"/>
        <v>119.71</v>
      </c>
      <c r="Q1870" s="10" t="s">
        <v>8330</v>
      </c>
      <c r="R1870" t="s">
        <v>8332</v>
      </c>
      <c r="S1870" s="15">
        <f t="shared" si="147"/>
        <v>42328.779224537036</v>
      </c>
      <c r="T1870" s="15">
        <f t="shared" si="148"/>
        <v>42352.332638888889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 s="13">
        <f t="shared" si="146"/>
        <v>0</v>
      </c>
      <c r="Q1871" s="10" t="s">
        <v>8330</v>
      </c>
      <c r="R1871" t="s">
        <v>8332</v>
      </c>
      <c r="S1871" s="15">
        <f t="shared" si="147"/>
        <v>42709.002881944441</v>
      </c>
      <c r="T1871" s="15">
        <f t="shared" si="148"/>
        <v>42738.002881944441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 s="13">
        <f t="shared" si="146"/>
        <v>184.82</v>
      </c>
      <c r="Q1872" s="10" t="s">
        <v>8330</v>
      </c>
      <c r="R1872" t="s">
        <v>8332</v>
      </c>
      <c r="S1872" s="15">
        <f t="shared" si="147"/>
        <v>42371.355729166666</v>
      </c>
      <c r="T1872" s="15">
        <f t="shared" si="148"/>
        <v>42399.178472222222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 s="13">
        <f t="shared" si="146"/>
        <v>21.38</v>
      </c>
      <c r="Q1873" s="10" t="s">
        <v>8330</v>
      </c>
      <c r="R1873" t="s">
        <v>8332</v>
      </c>
      <c r="S1873" s="15">
        <f t="shared" si="147"/>
        <v>41923.783576388887</v>
      </c>
      <c r="T1873" s="15">
        <f t="shared" si="148"/>
        <v>41962.825243055559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 s="13">
        <f t="shared" si="146"/>
        <v>156.15</v>
      </c>
      <c r="Q1874" s="10" t="s">
        <v>8330</v>
      </c>
      <c r="R1874" t="s">
        <v>8332</v>
      </c>
      <c r="S1874" s="15">
        <f t="shared" si="147"/>
        <v>42155.129652777774</v>
      </c>
      <c r="T1874" s="15">
        <f t="shared" si="148"/>
        <v>42184.129652777774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 s="13">
        <f t="shared" si="146"/>
        <v>1015</v>
      </c>
      <c r="Q1875" s="10" t="s">
        <v>8330</v>
      </c>
      <c r="R1875" t="s">
        <v>8332</v>
      </c>
      <c r="S1875" s="15">
        <f t="shared" si="147"/>
        <v>42164.615856481483</v>
      </c>
      <c r="T1875" s="15">
        <f t="shared" si="148"/>
        <v>42192.697916666672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 s="13">
        <f t="shared" si="146"/>
        <v>1014</v>
      </c>
      <c r="Q1876" s="10" t="s">
        <v>8330</v>
      </c>
      <c r="R1876" t="s">
        <v>8332</v>
      </c>
      <c r="S1876" s="15">
        <f t="shared" si="147"/>
        <v>42529.969131944439</v>
      </c>
      <c r="T1876" s="15">
        <f t="shared" si="148"/>
        <v>42548.969131944439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 s="13">
        <f t="shared" si="146"/>
        <v>675.67</v>
      </c>
      <c r="Q1877" s="10" t="s">
        <v>8330</v>
      </c>
      <c r="R1877" t="s">
        <v>8332</v>
      </c>
      <c r="S1877" s="15">
        <f t="shared" si="147"/>
        <v>42528.899398148147</v>
      </c>
      <c r="T1877" s="15">
        <f t="shared" si="148"/>
        <v>42587.899398148147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 s="13">
        <f t="shared" si="146"/>
        <v>0</v>
      </c>
      <c r="Q1878" s="10" t="s">
        <v>8330</v>
      </c>
      <c r="R1878" t="s">
        <v>8332</v>
      </c>
      <c r="S1878" s="15">
        <f t="shared" si="147"/>
        <v>41776.284780092588</v>
      </c>
      <c r="T1878" s="15">
        <f t="shared" si="148"/>
        <v>41805.284780092588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 s="13">
        <f t="shared" si="146"/>
        <v>0</v>
      </c>
      <c r="Q1879" s="10" t="s">
        <v>8330</v>
      </c>
      <c r="R1879" t="s">
        <v>8332</v>
      </c>
      <c r="S1879" s="15">
        <f t="shared" si="147"/>
        <v>42035.029224537036</v>
      </c>
      <c r="T1879" s="15">
        <f t="shared" si="148"/>
        <v>42063.029224537036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 s="13">
        <f t="shared" si="146"/>
        <v>0</v>
      </c>
      <c r="Q1880" s="10" t="s">
        <v>8330</v>
      </c>
      <c r="R1880" t="s">
        <v>8332</v>
      </c>
      <c r="S1880" s="15">
        <f t="shared" si="147"/>
        <v>41773.008738425924</v>
      </c>
      <c r="T1880" s="15">
        <f t="shared" si="148"/>
        <v>41802.008738425924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 s="13">
        <f t="shared" si="146"/>
        <v>1012.5</v>
      </c>
      <c r="Q1881" s="10" t="s">
        <v>8330</v>
      </c>
      <c r="R1881" t="s">
        <v>8332</v>
      </c>
      <c r="S1881" s="15">
        <f t="shared" si="147"/>
        <v>42413.649641203709</v>
      </c>
      <c r="T1881" s="15">
        <f t="shared" si="148"/>
        <v>42442.607974537037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 s="13">
        <f t="shared" si="146"/>
        <v>84.38</v>
      </c>
      <c r="Q1882" s="10" t="s">
        <v>8330</v>
      </c>
      <c r="R1882" t="s">
        <v>8332</v>
      </c>
      <c r="S1882" s="15">
        <f t="shared" si="147"/>
        <v>42430.566898148143</v>
      </c>
      <c r="T1882" s="15">
        <f t="shared" si="148"/>
        <v>42458.525231481486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 s="13">
        <f t="shared" si="146"/>
        <v>28.86</v>
      </c>
      <c r="Q1883" s="10" t="s">
        <v>8322</v>
      </c>
      <c r="R1883" t="s">
        <v>8326</v>
      </c>
      <c r="S1883" s="15">
        <f t="shared" si="147"/>
        <v>42043.152650462958</v>
      </c>
      <c r="T1883" s="15">
        <f t="shared" si="148"/>
        <v>42072.110983796301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 s="13">
        <f t="shared" si="146"/>
        <v>24.94</v>
      </c>
      <c r="Q1884" s="10" t="s">
        <v>8322</v>
      </c>
      <c r="R1884" t="s">
        <v>8326</v>
      </c>
      <c r="S1884" s="15">
        <f t="shared" si="147"/>
        <v>41067.949212962965</v>
      </c>
      <c r="T1884" s="15">
        <f t="shared" si="148"/>
        <v>41099.991666666669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 s="13">
        <f t="shared" si="146"/>
        <v>63.13</v>
      </c>
      <c r="Q1885" s="10" t="s">
        <v>8322</v>
      </c>
      <c r="R1885" t="s">
        <v>8326</v>
      </c>
      <c r="S1885" s="15">
        <f t="shared" si="147"/>
        <v>40977.948009259257</v>
      </c>
      <c r="T1885" s="15">
        <f t="shared" si="148"/>
        <v>41006.906342592592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 s="13">
        <f t="shared" si="146"/>
        <v>77.69</v>
      </c>
      <c r="Q1886" s="10" t="s">
        <v>8322</v>
      </c>
      <c r="R1886" t="s">
        <v>8326</v>
      </c>
      <c r="S1886" s="15">
        <f t="shared" si="147"/>
        <v>41205.198321759257</v>
      </c>
      <c r="T1886" s="15">
        <f t="shared" si="148"/>
        <v>41239.5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 s="13">
        <f t="shared" si="146"/>
        <v>19.239999999999998</v>
      </c>
      <c r="Q1887" s="10" t="s">
        <v>8322</v>
      </c>
      <c r="R1887" t="s">
        <v>8326</v>
      </c>
      <c r="S1887" s="15">
        <f t="shared" si="147"/>
        <v>41099.093865740739</v>
      </c>
      <c r="T1887" s="15">
        <f t="shared" si="148"/>
        <v>41130.916666666664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 s="13">
        <f t="shared" si="146"/>
        <v>69.66</v>
      </c>
      <c r="Q1888" s="10" t="s">
        <v>8322</v>
      </c>
      <c r="R1888" t="s">
        <v>8326</v>
      </c>
      <c r="S1888" s="15">
        <f t="shared" si="147"/>
        <v>41925.906689814816</v>
      </c>
      <c r="T1888" s="15">
        <f t="shared" si="148"/>
        <v>41954.94835648148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 s="13">
        <f t="shared" si="146"/>
        <v>251.88</v>
      </c>
      <c r="Q1889" s="10" t="s">
        <v>8322</v>
      </c>
      <c r="R1889" t="s">
        <v>8326</v>
      </c>
      <c r="S1889" s="15">
        <f t="shared" si="147"/>
        <v>42323.800138888888</v>
      </c>
      <c r="T1889" s="15">
        <f t="shared" si="148"/>
        <v>42340.895833333328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 s="13">
        <f t="shared" si="146"/>
        <v>22.64</v>
      </c>
      <c r="Q1890" s="10" t="s">
        <v>8322</v>
      </c>
      <c r="R1890" t="s">
        <v>8326</v>
      </c>
      <c r="S1890" s="15">
        <f t="shared" si="147"/>
        <v>40299.239953703705</v>
      </c>
      <c r="T1890" s="15">
        <f t="shared" si="148"/>
        <v>40329.207638888889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 s="13">
        <f t="shared" si="146"/>
        <v>45.8</v>
      </c>
      <c r="Q1891" s="10" t="s">
        <v>8322</v>
      </c>
      <c r="R1891" t="s">
        <v>8326</v>
      </c>
      <c r="S1891" s="15">
        <f t="shared" si="147"/>
        <v>41299.793356481481</v>
      </c>
      <c r="T1891" s="15">
        <f t="shared" si="148"/>
        <v>41343.751689814817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 s="13">
        <f t="shared" si="146"/>
        <v>8.19</v>
      </c>
      <c r="Q1892" s="10" t="s">
        <v>8322</v>
      </c>
      <c r="R1892" t="s">
        <v>8326</v>
      </c>
      <c r="S1892" s="15">
        <f t="shared" si="147"/>
        <v>41228.786203703705</v>
      </c>
      <c r="T1892" s="15">
        <f t="shared" si="148"/>
        <v>41257.786203703705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 s="13">
        <f t="shared" si="146"/>
        <v>16.79</v>
      </c>
      <c r="Q1893" s="10" t="s">
        <v>8322</v>
      </c>
      <c r="R1893" t="s">
        <v>8326</v>
      </c>
      <c r="S1893" s="15">
        <f t="shared" si="147"/>
        <v>40335.798078703701</v>
      </c>
      <c r="T1893" s="15">
        <f t="shared" si="148"/>
        <v>40380.25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 s="13">
        <f t="shared" si="146"/>
        <v>77.44</v>
      </c>
      <c r="Q1894" s="10" t="s">
        <v>8322</v>
      </c>
      <c r="R1894" t="s">
        <v>8326</v>
      </c>
      <c r="S1894" s="15">
        <f t="shared" si="147"/>
        <v>40671.637511574074</v>
      </c>
      <c r="T1894" s="15">
        <f t="shared" si="148"/>
        <v>40700.637511574074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 s="13">
        <f t="shared" si="146"/>
        <v>44.67</v>
      </c>
      <c r="Q1895" s="10" t="s">
        <v>8322</v>
      </c>
      <c r="R1895" t="s">
        <v>8326</v>
      </c>
      <c r="S1895" s="15">
        <f t="shared" si="147"/>
        <v>40632.94195601852</v>
      </c>
      <c r="T1895" s="15">
        <f t="shared" si="148"/>
        <v>40648.165972222225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 s="13">
        <f t="shared" si="146"/>
        <v>100.5</v>
      </c>
      <c r="Q1896" s="10" t="s">
        <v>8322</v>
      </c>
      <c r="R1896" t="s">
        <v>8326</v>
      </c>
      <c r="S1896" s="15">
        <f t="shared" si="147"/>
        <v>40920.904895833337</v>
      </c>
      <c r="T1896" s="15">
        <f t="shared" si="148"/>
        <v>40950.904895833337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 s="13">
        <f t="shared" si="146"/>
        <v>42.7</v>
      </c>
      <c r="Q1897" s="10" t="s">
        <v>8322</v>
      </c>
      <c r="R1897" t="s">
        <v>8326</v>
      </c>
      <c r="S1897" s="15">
        <f t="shared" si="147"/>
        <v>42267.746782407412</v>
      </c>
      <c r="T1897" s="15">
        <f t="shared" si="148"/>
        <v>42296.746782407412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 s="13">
        <f t="shared" si="146"/>
        <v>154.22999999999999</v>
      </c>
      <c r="Q1898" s="10" t="s">
        <v>8322</v>
      </c>
      <c r="R1898" t="s">
        <v>8326</v>
      </c>
      <c r="S1898" s="15">
        <f t="shared" si="147"/>
        <v>40981.710243055553</v>
      </c>
      <c r="T1898" s="15">
        <f t="shared" si="148"/>
        <v>41010.710243055553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 s="13">
        <f t="shared" si="146"/>
        <v>10.96</v>
      </c>
      <c r="Q1899" s="10" t="s">
        <v>8322</v>
      </c>
      <c r="R1899" t="s">
        <v>8326</v>
      </c>
      <c r="S1899" s="15">
        <f t="shared" si="147"/>
        <v>41680.583402777782</v>
      </c>
      <c r="T1899" s="15">
        <f t="shared" si="148"/>
        <v>41701.875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 s="13">
        <f t="shared" si="146"/>
        <v>95.48</v>
      </c>
      <c r="Q1900" s="10" t="s">
        <v>8322</v>
      </c>
      <c r="R1900" t="s">
        <v>8326</v>
      </c>
      <c r="S1900" s="15">
        <f t="shared" si="147"/>
        <v>42366.192974537036</v>
      </c>
      <c r="T1900" s="15">
        <f t="shared" si="148"/>
        <v>42400.75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 s="13">
        <f t="shared" si="146"/>
        <v>47.74</v>
      </c>
      <c r="Q1901" s="10" t="s">
        <v>8322</v>
      </c>
      <c r="R1901" t="s">
        <v>8326</v>
      </c>
      <c r="S1901" s="15">
        <f t="shared" si="147"/>
        <v>42058.941736111112</v>
      </c>
      <c r="T1901" s="15">
        <f t="shared" si="148"/>
        <v>42087.90006944444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 s="13">
        <f t="shared" si="146"/>
        <v>37.11</v>
      </c>
      <c r="Q1902" s="10" t="s">
        <v>8322</v>
      </c>
      <c r="R1902" t="s">
        <v>8326</v>
      </c>
      <c r="S1902" s="15">
        <f t="shared" si="147"/>
        <v>41160.871886574074</v>
      </c>
      <c r="T1902" s="15">
        <f t="shared" si="148"/>
        <v>41187.415972222225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 s="13">
        <f t="shared" si="146"/>
        <v>80.16</v>
      </c>
      <c r="Q1903" s="10" t="s">
        <v>8316</v>
      </c>
      <c r="R1903" t="s">
        <v>8345</v>
      </c>
      <c r="S1903" s="15">
        <f t="shared" si="147"/>
        <v>42116.54315972222</v>
      </c>
      <c r="T1903" s="15">
        <f t="shared" si="148"/>
        <v>42145.541666666672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 s="13">
        <f t="shared" si="146"/>
        <v>667.41</v>
      </c>
      <c r="Q1904" s="10" t="s">
        <v>8316</v>
      </c>
      <c r="R1904" t="s">
        <v>8345</v>
      </c>
      <c r="S1904" s="15">
        <f t="shared" si="147"/>
        <v>42037.789895833332</v>
      </c>
      <c r="T1904" s="15">
        <f t="shared" si="148"/>
        <v>42066.789895833332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 s="13">
        <f t="shared" si="146"/>
        <v>48.8</v>
      </c>
      <c r="Q1905" s="10" t="s">
        <v>8316</v>
      </c>
      <c r="R1905" t="s">
        <v>8345</v>
      </c>
      <c r="S1905" s="15">
        <f t="shared" si="147"/>
        <v>42702.770729166667</v>
      </c>
      <c r="T1905" s="15">
        <f t="shared" si="148"/>
        <v>42761.770729166667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 s="13">
        <f t="shared" si="146"/>
        <v>1000.5</v>
      </c>
      <c r="Q1906" s="10" t="s">
        <v>8316</v>
      </c>
      <c r="R1906" t="s">
        <v>8345</v>
      </c>
      <c r="S1906" s="15">
        <f t="shared" si="147"/>
        <v>42326.685428240744</v>
      </c>
      <c r="T1906" s="15">
        <f t="shared" si="148"/>
        <v>42370.685428240744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 s="13">
        <f t="shared" si="146"/>
        <v>500.17</v>
      </c>
      <c r="Q1907" s="10" t="s">
        <v>8316</v>
      </c>
      <c r="R1907" t="s">
        <v>8345</v>
      </c>
      <c r="S1907" s="15">
        <f t="shared" si="147"/>
        <v>41859.925856481481</v>
      </c>
      <c r="T1907" s="15">
        <f t="shared" si="148"/>
        <v>41888.925856481481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 s="13">
        <f t="shared" si="146"/>
        <v>20.2</v>
      </c>
      <c r="Q1908" s="10" t="s">
        <v>8316</v>
      </c>
      <c r="R1908" t="s">
        <v>8345</v>
      </c>
      <c r="S1908" s="15">
        <f t="shared" si="147"/>
        <v>42514.671099537038</v>
      </c>
      <c r="T1908" s="15">
        <f t="shared" si="148"/>
        <v>42543.671099537038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 s="13">
        <f t="shared" si="146"/>
        <v>500</v>
      </c>
      <c r="Q1909" s="10" t="s">
        <v>8316</v>
      </c>
      <c r="R1909" t="s">
        <v>8345</v>
      </c>
      <c r="S1909" s="15">
        <f t="shared" si="147"/>
        <v>41767.587094907409</v>
      </c>
      <c r="T1909" s="15">
        <f t="shared" si="148"/>
        <v>41781.587094907409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 s="13">
        <f t="shared" si="146"/>
        <v>500</v>
      </c>
      <c r="Q1910" s="10" t="s">
        <v>8316</v>
      </c>
      <c r="R1910" t="s">
        <v>8345</v>
      </c>
      <c r="S1910" s="15">
        <f t="shared" si="147"/>
        <v>42703.917824074073</v>
      </c>
      <c r="T1910" s="15">
        <f t="shared" si="148"/>
        <v>42732.917824074073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 s="13">
        <f t="shared" si="146"/>
        <v>52.63</v>
      </c>
      <c r="Q1911" s="10" t="s">
        <v>8316</v>
      </c>
      <c r="R1911" t="s">
        <v>8345</v>
      </c>
      <c r="S1911" s="15">
        <f t="shared" si="147"/>
        <v>41905.429155092592</v>
      </c>
      <c r="T1911" s="15">
        <f t="shared" si="148"/>
        <v>41934.429155092592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 s="13">
        <f t="shared" si="146"/>
        <v>7.02</v>
      </c>
      <c r="Q1912" s="10" t="s">
        <v>8316</v>
      </c>
      <c r="R1912" t="s">
        <v>8345</v>
      </c>
      <c r="S1912" s="15">
        <f t="shared" si="147"/>
        <v>42264.963159722218</v>
      </c>
      <c r="T1912" s="15">
        <f t="shared" si="148"/>
        <v>42307.947916666672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 s="13">
        <f t="shared" si="146"/>
        <v>2000</v>
      </c>
      <c r="Q1913" s="10" t="s">
        <v>8316</v>
      </c>
      <c r="R1913" t="s">
        <v>8345</v>
      </c>
      <c r="S1913" s="15">
        <f t="shared" si="147"/>
        <v>41830.033958333333</v>
      </c>
      <c r="T1913" s="15">
        <f t="shared" si="148"/>
        <v>41859.033958333333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 s="13">
        <f t="shared" si="146"/>
        <v>47.62</v>
      </c>
      <c r="Q1914" s="10" t="s">
        <v>8316</v>
      </c>
      <c r="R1914" t="s">
        <v>8345</v>
      </c>
      <c r="S1914" s="15">
        <f t="shared" si="147"/>
        <v>42129.226388888885</v>
      </c>
      <c r="T1914" s="15">
        <f t="shared" si="148"/>
        <v>42158.226388888885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 s="13">
        <f t="shared" si="146"/>
        <v>76.92</v>
      </c>
      <c r="Q1915" s="10" t="s">
        <v>8316</v>
      </c>
      <c r="R1915" t="s">
        <v>8345</v>
      </c>
      <c r="S1915" s="15">
        <f t="shared" si="147"/>
        <v>41890.511319444442</v>
      </c>
      <c r="T1915" s="15">
        <f t="shared" si="148"/>
        <v>41919.511319444442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 s="13">
        <f t="shared" si="146"/>
        <v>1000</v>
      </c>
      <c r="Q1916" s="10" t="s">
        <v>8316</v>
      </c>
      <c r="R1916" t="s">
        <v>8345</v>
      </c>
      <c r="S1916" s="15">
        <f t="shared" si="147"/>
        <v>41929.174456018518</v>
      </c>
      <c r="T1916" s="15">
        <f t="shared" si="148"/>
        <v>41943.165972222225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 s="13">
        <f t="shared" si="146"/>
        <v>500</v>
      </c>
      <c r="Q1917" s="10" t="s">
        <v>8316</v>
      </c>
      <c r="R1917" t="s">
        <v>8345</v>
      </c>
      <c r="S1917" s="15">
        <f t="shared" si="147"/>
        <v>41864.04886574074</v>
      </c>
      <c r="T1917" s="15">
        <f t="shared" si="148"/>
        <v>41883.04886574074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 s="13">
        <f t="shared" si="146"/>
        <v>333.33</v>
      </c>
      <c r="Q1918" s="10" t="s">
        <v>8316</v>
      </c>
      <c r="R1918" t="s">
        <v>8345</v>
      </c>
      <c r="S1918" s="15">
        <f t="shared" si="147"/>
        <v>42656.717303240745</v>
      </c>
      <c r="T1918" s="15">
        <f t="shared" si="148"/>
        <v>42680.758969907409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 s="13">
        <f t="shared" si="146"/>
        <v>28.57</v>
      </c>
      <c r="Q1919" s="10" t="s">
        <v>8316</v>
      </c>
      <c r="R1919" t="s">
        <v>8345</v>
      </c>
      <c r="S1919" s="15">
        <f t="shared" si="147"/>
        <v>42746.270057870366</v>
      </c>
      <c r="T1919" s="15">
        <f t="shared" si="148"/>
        <v>42775.270057870366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 s="13">
        <f t="shared" si="146"/>
        <v>222.22</v>
      </c>
      <c r="Q1920" s="10" t="s">
        <v>8316</v>
      </c>
      <c r="R1920" t="s">
        <v>8345</v>
      </c>
      <c r="S1920" s="15">
        <f t="shared" si="147"/>
        <v>41828.789942129632</v>
      </c>
      <c r="T1920" s="15">
        <f t="shared" si="148"/>
        <v>41862.789942129632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 s="13">
        <f t="shared" si="146"/>
        <v>249.13</v>
      </c>
      <c r="Q1921" s="10" t="s">
        <v>8316</v>
      </c>
      <c r="R1921" t="s">
        <v>8345</v>
      </c>
      <c r="S1921" s="15">
        <f t="shared" si="147"/>
        <v>42113.875567129624</v>
      </c>
      <c r="T1921" s="15">
        <f t="shared" si="148"/>
        <v>42142.875567129624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20</v>
      </c>
      <c r="P1922" s="13">
        <f t="shared" si="146"/>
        <v>18.93</v>
      </c>
      <c r="Q1922" s="10" t="s">
        <v>8316</v>
      </c>
      <c r="R1922" t="s">
        <v>8345</v>
      </c>
      <c r="S1922" s="15">
        <f t="shared" si="147"/>
        <v>42270.875706018516</v>
      </c>
      <c r="T1922" s="15">
        <f t="shared" si="148"/>
        <v>42297.958333333328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132</v>
      </c>
      <c r="P1923" s="13">
        <f t="shared" ref="P1923:P1986" si="151">IFERROR(ROUND(E1923/L1923,2),0)</f>
        <v>52.16</v>
      </c>
      <c r="Q1923" s="10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(((I1923/60)/60)/24)+DATE(1970,1,)</f>
        <v>41103.221562500003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 s="13">
        <f t="shared" si="151"/>
        <v>30.75</v>
      </c>
      <c r="Q1924" s="10" t="s">
        <v>8322</v>
      </c>
      <c r="R1924" t="s">
        <v>8326</v>
      </c>
      <c r="S1924" s="15">
        <f t="shared" si="152"/>
        <v>41590.255868055552</v>
      </c>
      <c r="T1924" s="15">
        <f t="shared" si="153"/>
        <v>41619.255868055552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 s="13">
        <f t="shared" si="151"/>
        <v>151.31</v>
      </c>
      <c r="Q1925" s="10" t="s">
        <v>8322</v>
      </c>
      <c r="R1925" t="s">
        <v>8326</v>
      </c>
      <c r="S1925" s="15">
        <f t="shared" si="152"/>
        <v>40772.848749999997</v>
      </c>
      <c r="T1925" s="15">
        <f t="shared" si="153"/>
        <v>40812.207638888889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 s="13">
        <f t="shared" si="151"/>
        <v>59.24</v>
      </c>
      <c r="Q1926" s="10" t="s">
        <v>8322</v>
      </c>
      <c r="R1926" t="s">
        <v>8326</v>
      </c>
      <c r="S1926" s="15">
        <f t="shared" si="152"/>
        <v>41626.761053240742</v>
      </c>
      <c r="T1926" s="15">
        <f t="shared" si="153"/>
        <v>41653.814583333333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 s="13">
        <f t="shared" si="151"/>
        <v>37.5</v>
      </c>
      <c r="Q1927" s="10" t="s">
        <v>8322</v>
      </c>
      <c r="R1927" t="s">
        <v>8326</v>
      </c>
      <c r="S1927" s="15">
        <f t="shared" si="152"/>
        <v>41535.90148148148</v>
      </c>
      <c r="T1927" s="15">
        <f t="shared" si="153"/>
        <v>41557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 s="13">
        <f t="shared" si="151"/>
        <v>18.14</v>
      </c>
      <c r="Q1928" s="10" t="s">
        <v>8322</v>
      </c>
      <c r="R1928" t="s">
        <v>8326</v>
      </c>
      <c r="S1928" s="15">
        <f t="shared" si="152"/>
        <v>40456.954351851848</v>
      </c>
      <c r="T1928" s="15">
        <f t="shared" si="153"/>
        <v>40483.018055555556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 s="13">
        <f t="shared" si="151"/>
        <v>176.36</v>
      </c>
      <c r="Q1929" s="10" t="s">
        <v>8322</v>
      </c>
      <c r="R1929" t="s">
        <v>8326</v>
      </c>
      <c r="S1929" s="15">
        <f t="shared" si="152"/>
        <v>40960.861562500002</v>
      </c>
      <c r="T1929" s="15">
        <f t="shared" si="153"/>
        <v>40975.207638888889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 s="13">
        <f t="shared" si="151"/>
        <v>56.97</v>
      </c>
      <c r="Q1930" s="10" t="s">
        <v>8322</v>
      </c>
      <c r="R1930" t="s">
        <v>8326</v>
      </c>
      <c r="S1930" s="15">
        <f t="shared" si="152"/>
        <v>41371.648078703707</v>
      </c>
      <c r="T1930" s="15">
        <f t="shared" si="153"/>
        <v>41400.648078703707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 s="13">
        <f t="shared" si="151"/>
        <v>25.6</v>
      </c>
      <c r="Q1931" s="10" t="s">
        <v>8322</v>
      </c>
      <c r="R1931" t="s">
        <v>8326</v>
      </c>
      <c r="S1931" s="15">
        <f t="shared" si="152"/>
        <v>40687.021597222221</v>
      </c>
      <c r="T1931" s="15">
        <f t="shared" si="153"/>
        <v>40728.021597222221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 s="13">
        <f t="shared" si="151"/>
        <v>73.849999999999994</v>
      </c>
      <c r="Q1932" s="10" t="s">
        <v>8322</v>
      </c>
      <c r="R1932" t="s">
        <v>8326</v>
      </c>
      <c r="S1932" s="15">
        <f t="shared" si="152"/>
        <v>41402.558819444443</v>
      </c>
      <c r="T1932" s="15">
        <f t="shared" si="153"/>
        <v>41461.558819444443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 s="13">
        <f t="shared" si="151"/>
        <v>38.36</v>
      </c>
      <c r="Q1933" s="10" t="s">
        <v>8322</v>
      </c>
      <c r="R1933" t="s">
        <v>8326</v>
      </c>
      <c r="S1933" s="15">
        <f t="shared" si="152"/>
        <v>41037.892465277779</v>
      </c>
      <c r="T1933" s="15">
        <f t="shared" si="153"/>
        <v>41050.145833333336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 s="13">
        <f t="shared" si="151"/>
        <v>23.91</v>
      </c>
      <c r="Q1934" s="10" t="s">
        <v>8322</v>
      </c>
      <c r="R1934" t="s">
        <v>8326</v>
      </c>
      <c r="S1934" s="15">
        <f t="shared" si="152"/>
        <v>40911.809872685182</v>
      </c>
      <c r="T1934" s="15">
        <f t="shared" si="153"/>
        <v>40931.809872685182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 s="13">
        <f t="shared" si="151"/>
        <v>17.36</v>
      </c>
      <c r="Q1935" s="10" t="s">
        <v>8322</v>
      </c>
      <c r="R1935" t="s">
        <v>8326</v>
      </c>
      <c r="S1935" s="15">
        <f t="shared" si="152"/>
        <v>41879.130868055552</v>
      </c>
      <c r="T1935" s="15">
        <f t="shared" si="153"/>
        <v>41908.130868055552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 s="13">
        <f t="shared" si="151"/>
        <v>24.78</v>
      </c>
      <c r="Q1936" s="10" t="s">
        <v>8322</v>
      </c>
      <c r="R1936" t="s">
        <v>8326</v>
      </c>
      <c r="S1936" s="15">
        <f t="shared" si="152"/>
        <v>40865.867141203707</v>
      </c>
      <c r="T1936" s="15">
        <f t="shared" si="153"/>
        <v>40901.208333333336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 s="13">
        <f t="shared" si="151"/>
        <v>37.94</v>
      </c>
      <c r="Q1937" s="10" t="s">
        <v>8322</v>
      </c>
      <c r="R1937" t="s">
        <v>8326</v>
      </c>
      <c r="S1937" s="15">
        <f t="shared" si="152"/>
        <v>41773.932534722226</v>
      </c>
      <c r="T1937" s="15">
        <f t="shared" si="153"/>
        <v>41810.207638888889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 s="13">
        <f t="shared" si="151"/>
        <v>13.02</v>
      </c>
      <c r="Q1938" s="10" t="s">
        <v>8322</v>
      </c>
      <c r="R1938" t="s">
        <v>8326</v>
      </c>
      <c r="S1938" s="15">
        <f t="shared" si="152"/>
        <v>40852.889699074076</v>
      </c>
      <c r="T1938" s="15">
        <f t="shared" si="153"/>
        <v>40882.249305555553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 s="13">
        <f t="shared" si="151"/>
        <v>64.97</v>
      </c>
      <c r="Q1939" s="10" t="s">
        <v>8322</v>
      </c>
      <c r="R1939" t="s">
        <v>8326</v>
      </c>
      <c r="S1939" s="15">
        <f t="shared" si="152"/>
        <v>41059.118993055556</v>
      </c>
      <c r="T1939" s="15">
        <f t="shared" si="153"/>
        <v>41074.165972222225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 s="13">
        <f t="shared" si="151"/>
        <v>16.52</v>
      </c>
      <c r="Q1940" s="10" t="s">
        <v>8322</v>
      </c>
      <c r="R1940" t="s">
        <v>8326</v>
      </c>
      <c r="S1940" s="15">
        <f t="shared" si="152"/>
        <v>41426.259618055556</v>
      </c>
      <c r="T1940" s="15">
        <f t="shared" si="153"/>
        <v>41456.208333333336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 s="13">
        <f t="shared" si="151"/>
        <v>19.55</v>
      </c>
      <c r="Q1941" s="10" t="s">
        <v>8322</v>
      </c>
      <c r="R1941" t="s">
        <v>8326</v>
      </c>
      <c r="S1941" s="15">
        <f t="shared" si="152"/>
        <v>41313.985046296293</v>
      </c>
      <c r="T1941" s="15">
        <f t="shared" si="153"/>
        <v>41342.943379629629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 s="13">
        <f t="shared" si="151"/>
        <v>60.55</v>
      </c>
      <c r="Q1942" s="10" t="s">
        <v>8322</v>
      </c>
      <c r="R1942" t="s">
        <v>8326</v>
      </c>
      <c r="S1942" s="15">
        <f t="shared" si="152"/>
        <v>40670.507326388892</v>
      </c>
      <c r="T1942" s="15">
        <f t="shared" si="153"/>
        <v>40708.165972222225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 s="13">
        <f t="shared" si="151"/>
        <v>0.38</v>
      </c>
      <c r="Q1943" s="10" t="s">
        <v>8316</v>
      </c>
      <c r="R1943" t="s">
        <v>8346</v>
      </c>
      <c r="S1943" s="15">
        <f t="shared" si="152"/>
        <v>41744.290868055556</v>
      </c>
      <c r="T1943" s="15">
        <f t="shared" si="153"/>
        <v>41773.290868055556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 s="13">
        <f t="shared" si="151"/>
        <v>19.75</v>
      </c>
      <c r="Q1944" s="10" t="s">
        <v>8316</v>
      </c>
      <c r="R1944" t="s">
        <v>8346</v>
      </c>
      <c r="S1944" s="15">
        <f t="shared" si="152"/>
        <v>40638.828009259261</v>
      </c>
      <c r="T1944" s="15">
        <f t="shared" si="153"/>
        <v>40727.828009259261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 s="13">
        <f t="shared" si="151"/>
        <v>0.76</v>
      </c>
      <c r="Q1945" s="10" t="s">
        <v>8316</v>
      </c>
      <c r="R1945" t="s">
        <v>8346</v>
      </c>
      <c r="S1945" s="15">
        <f t="shared" si="152"/>
        <v>42548.269861111112</v>
      </c>
      <c r="T1945" s="15">
        <f t="shared" si="153"/>
        <v>42592.269861111112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 s="13">
        <f t="shared" si="151"/>
        <v>1.05</v>
      </c>
      <c r="Q1946" s="10" t="s">
        <v>8316</v>
      </c>
      <c r="R1946" t="s">
        <v>8346</v>
      </c>
      <c r="S1946" s="15">
        <f t="shared" si="152"/>
        <v>41730.584374999999</v>
      </c>
      <c r="T1946" s="15">
        <f t="shared" si="153"/>
        <v>41759.584374999999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 s="13">
        <f t="shared" si="151"/>
        <v>2.75</v>
      </c>
      <c r="Q1947" s="10" t="s">
        <v>8316</v>
      </c>
      <c r="R1947" t="s">
        <v>8346</v>
      </c>
      <c r="S1947" s="15">
        <f t="shared" si="152"/>
        <v>42157.251828703709</v>
      </c>
      <c r="T1947" s="15">
        <f t="shared" si="153"/>
        <v>42196.251828703709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 s="13">
        <f t="shared" si="151"/>
        <v>26.67</v>
      </c>
      <c r="Q1948" s="10" t="s">
        <v>8316</v>
      </c>
      <c r="R1948" t="s">
        <v>8346</v>
      </c>
      <c r="S1948" s="15">
        <f t="shared" si="152"/>
        <v>41689.150011574071</v>
      </c>
      <c r="T1948" s="15">
        <f t="shared" si="153"/>
        <v>41748.108344907407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 s="13">
        <f t="shared" si="151"/>
        <v>81.17</v>
      </c>
      <c r="Q1949" s="10" t="s">
        <v>8316</v>
      </c>
      <c r="R1949" t="s">
        <v>8346</v>
      </c>
      <c r="S1949" s="15">
        <f t="shared" si="152"/>
        <v>40102.918055555558</v>
      </c>
      <c r="T1949" s="15">
        <f t="shared" si="153"/>
        <v>40139.249305555553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 s="13">
        <f t="shared" si="151"/>
        <v>0.44</v>
      </c>
      <c r="Q1950" s="10" t="s">
        <v>8316</v>
      </c>
      <c r="R1950" t="s">
        <v>8346</v>
      </c>
      <c r="S1950" s="15">
        <f t="shared" si="152"/>
        <v>42473.604270833333</v>
      </c>
      <c r="T1950" s="15">
        <f t="shared" si="153"/>
        <v>42526.709722222222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 s="13">
        <f t="shared" si="151"/>
        <v>1.97</v>
      </c>
      <c r="Q1951" s="10" t="s">
        <v>8316</v>
      </c>
      <c r="R1951" t="s">
        <v>8346</v>
      </c>
      <c r="S1951" s="15">
        <f t="shared" si="152"/>
        <v>41800.423043981478</v>
      </c>
      <c r="T1951" s="15">
        <f t="shared" si="153"/>
        <v>41829.423043981478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 s="13">
        <f t="shared" si="151"/>
        <v>0.99</v>
      </c>
      <c r="Q1952" s="10" t="s">
        <v>8316</v>
      </c>
      <c r="R1952" t="s">
        <v>8346</v>
      </c>
      <c r="S1952" s="15">
        <f t="shared" si="152"/>
        <v>40624.181400462963</v>
      </c>
      <c r="T1952" s="15">
        <f t="shared" si="153"/>
        <v>40654.181400462963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 s="13">
        <f t="shared" si="151"/>
        <v>2.23</v>
      </c>
      <c r="Q1953" s="10" t="s">
        <v>8316</v>
      </c>
      <c r="R1953" t="s">
        <v>8346</v>
      </c>
      <c r="S1953" s="15">
        <f t="shared" si="152"/>
        <v>42651.420567129629</v>
      </c>
      <c r="T1953" s="15">
        <f t="shared" si="153"/>
        <v>42680.462233796294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 s="13">
        <f t="shared" si="151"/>
        <v>2.72</v>
      </c>
      <c r="Q1954" s="10" t="s">
        <v>8316</v>
      </c>
      <c r="R1954" t="s">
        <v>8346</v>
      </c>
      <c r="S1954" s="15">
        <f t="shared" si="152"/>
        <v>41526.60665509259</v>
      </c>
      <c r="T1954" s="15">
        <f t="shared" si="153"/>
        <v>41562.60665509259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 s="13">
        <f t="shared" si="151"/>
        <v>12.52</v>
      </c>
      <c r="Q1955" s="10" t="s">
        <v>8316</v>
      </c>
      <c r="R1955" t="s">
        <v>8346</v>
      </c>
      <c r="S1955" s="15">
        <f t="shared" si="152"/>
        <v>40941.199826388889</v>
      </c>
      <c r="T1955" s="15">
        <f t="shared" si="153"/>
        <v>40969.125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 s="13">
        <f t="shared" si="151"/>
        <v>4.43</v>
      </c>
      <c r="Q1956" s="10" t="s">
        <v>8316</v>
      </c>
      <c r="R1956" t="s">
        <v>8346</v>
      </c>
      <c r="S1956" s="15">
        <f t="shared" si="152"/>
        <v>42394.580740740741</v>
      </c>
      <c r="T1956" s="15">
        <f t="shared" si="153"/>
        <v>42440.208333333328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 s="13">
        <f t="shared" si="151"/>
        <v>6.33</v>
      </c>
      <c r="Q1957" s="10" t="s">
        <v>8316</v>
      </c>
      <c r="R1957" t="s">
        <v>8346</v>
      </c>
      <c r="S1957" s="15">
        <f t="shared" si="152"/>
        <v>41020.271770833337</v>
      </c>
      <c r="T1957" s="15">
        <f t="shared" si="153"/>
        <v>41051.791666666664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 s="13">
        <f t="shared" si="151"/>
        <v>5.0199999999999996</v>
      </c>
      <c r="Q1958" s="10" t="s">
        <v>8316</v>
      </c>
      <c r="R1958" t="s">
        <v>8346</v>
      </c>
      <c r="S1958" s="15">
        <f t="shared" si="152"/>
        <v>42067.923668981486</v>
      </c>
      <c r="T1958" s="15">
        <f t="shared" si="153"/>
        <v>42111.882002314815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 s="13">
        <f t="shared" si="151"/>
        <v>2.77</v>
      </c>
      <c r="Q1959" s="10" t="s">
        <v>8316</v>
      </c>
      <c r="R1959" t="s">
        <v>8346</v>
      </c>
      <c r="S1959" s="15">
        <f t="shared" si="152"/>
        <v>41179.098530092589</v>
      </c>
      <c r="T1959" s="15">
        <f t="shared" si="153"/>
        <v>41208.098530092589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 s="13">
        <f t="shared" si="151"/>
        <v>1.35</v>
      </c>
      <c r="Q1960" s="10" t="s">
        <v>8316</v>
      </c>
      <c r="R1960" t="s">
        <v>8346</v>
      </c>
      <c r="S1960" s="15">
        <f t="shared" si="152"/>
        <v>41326.987974537034</v>
      </c>
      <c r="T1960" s="15">
        <f t="shared" si="153"/>
        <v>41355.94630787037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 s="13">
        <f t="shared" si="151"/>
        <v>4.3099999999999996</v>
      </c>
      <c r="Q1961" s="10" t="s">
        <v>8316</v>
      </c>
      <c r="R1961" t="s">
        <v>8346</v>
      </c>
      <c r="S1961" s="15">
        <f t="shared" si="152"/>
        <v>41871.845601851855</v>
      </c>
      <c r="T1961" s="15">
        <f t="shared" si="153"/>
        <v>41912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 s="13">
        <f t="shared" si="151"/>
        <v>55.33</v>
      </c>
      <c r="Q1962" s="10" t="s">
        <v>8316</v>
      </c>
      <c r="R1962" t="s">
        <v>8346</v>
      </c>
      <c r="S1962" s="15">
        <f t="shared" si="152"/>
        <v>41964.362743055557</v>
      </c>
      <c r="T1962" s="15">
        <f t="shared" si="153"/>
        <v>41993.362743055557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 s="13">
        <f t="shared" si="151"/>
        <v>1.1200000000000001</v>
      </c>
      <c r="Q1963" s="10" t="s">
        <v>8316</v>
      </c>
      <c r="R1963" t="s">
        <v>8346</v>
      </c>
      <c r="S1963" s="15">
        <f t="shared" si="152"/>
        <v>41148.194641203707</v>
      </c>
      <c r="T1963" s="15">
        <f t="shared" si="153"/>
        <v>41187.165972222225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 s="13">
        <f t="shared" si="151"/>
        <v>5.95</v>
      </c>
      <c r="Q1964" s="10" t="s">
        <v>8316</v>
      </c>
      <c r="R1964" t="s">
        <v>8346</v>
      </c>
      <c r="S1964" s="15">
        <f t="shared" si="152"/>
        <v>41742.780509259261</v>
      </c>
      <c r="T1964" s="15">
        <f t="shared" si="153"/>
        <v>41771.780509259261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 s="13">
        <f t="shared" si="151"/>
        <v>8.8800000000000008</v>
      </c>
      <c r="Q1965" s="10" t="s">
        <v>8316</v>
      </c>
      <c r="R1965" t="s">
        <v>8346</v>
      </c>
      <c r="S1965" s="15">
        <f t="shared" si="152"/>
        <v>41863.429791666669</v>
      </c>
      <c r="T1965" s="15">
        <f t="shared" si="153"/>
        <v>41897.429791666669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 s="13">
        <f t="shared" si="151"/>
        <v>1.41</v>
      </c>
      <c r="Q1966" s="10" t="s">
        <v>8316</v>
      </c>
      <c r="R1966" t="s">
        <v>8346</v>
      </c>
      <c r="S1966" s="15">
        <f t="shared" si="152"/>
        <v>42452.272824074069</v>
      </c>
      <c r="T1966" s="15">
        <f t="shared" si="153"/>
        <v>42481.272824074069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 s="13">
        <f t="shared" si="151"/>
        <v>17.52</v>
      </c>
      <c r="Q1967" s="10" t="s">
        <v>8316</v>
      </c>
      <c r="R1967" t="s">
        <v>8346</v>
      </c>
      <c r="S1967" s="15">
        <f t="shared" si="152"/>
        <v>40898.089236111111</v>
      </c>
      <c r="T1967" s="15">
        <f t="shared" si="153"/>
        <v>40919.041666666664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 s="13">
        <f t="shared" si="151"/>
        <v>1.19</v>
      </c>
      <c r="Q1968" s="10" t="s">
        <v>8316</v>
      </c>
      <c r="R1968" t="s">
        <v>8346</v>
      </c>
      <c r="S1968" s="15">
        <f t="shared" si="152"/>
        <v>41835.540486111109</v>
      </c>
      <c r="T1968" s="15">
        <f t="shared" si="153"/>
        <v>41864.540486111109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 s="13">
        <f t="shared" si="151"/>
        <v>4.4400000000000004</v>
      </c>
      <c r="Q1969" s="10" t="s">
        <v>8316</v>
      </c>
      <c r="R1969" t="s">
        <v>8346</v>
      </c>
      <c r="S1969" s="15">
        <f t="shared" si="152"/>
        <v>41730.663530092592</v>
      </c>
      <c r="T1969" s="15">
        <f t="shared" si="153"/>
        <v>41759.663530092592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 s="13">
        <f t="shared" si="151"/>
        <v>3.53</v>
      </c>
      <c r="Q1970" s="10" t="s">
        <v>8316</v>
      </c>
      <c r="R1970" t="s">
        <v>8346</v>
      </c>
      <c r="S1970" s="15">
        <f t="shared" si="152"/>
        <v>42676.586979166663</v>
      </c>
      <c r="T1970" s="15">
        <f t="shared" si="153"/>
        <v>42706.628645833334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 s="13">
        <f t="shared" si="151"/>
        <v>0.95</v>
      </c>
      <c r="Q1971" s="10" t="s">
        <v>8316</v>
      </c>
      <c r="R1971" t="s">
        <v>8346</v>
      </c>
      <c r="S1971" s="15">
        <f t="shared" si="152"/>
        <v>42557.792453703703</v>
      </c>
      <c r="T1971" s="15">
        <f t="shared" si="153"/>
        <v>42586.792453703703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 s="13">
        <f t="shared" si="151"/>
        <v>2.5499999999999998</v>
      </c>
      <c r="Q1972" s="10" t="s">
        <v>8316</v>
      </c>
      <c r="R1972" t="s">
        <v>8346</v>
      </c>
      <c r="S1972" s="15">
        <f t="shared" si="152"/>
        <v>41324.193298611113</v>
      </c>
      <c r="T1972" s="15">
        <f t="shared" si="153"/>
        <v>41383.151631944449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 s="13">
        <f t="shared" si="151"/>
        <v>0.46</v>
      </c>
      <c r="Q1973" s="10" t="s">
        <v>8316</v>
      </c>
      <c r="R1973" t="s">
        <v>8346</v>
      </c>
      <c r="S1973" s="15">
        <f t="shared" si="152"/>
        <v>41561.500706018516</v>
      </c>
      <c r="T1973" s="15">
        <f t="shared" si="153"/>
        <v>41592.166666666664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 s="13">
        <f t="shared" si="151"/>
        <v>7.5</v>
      </c>
      <c r="Q1974" s="10" t="s">
        <v>8316</v>
      </c>
      <c r="R1974" t="s">
        <v>8346</v>
      </c>
      <c r="S1974" s="15">
        <f t="shared" si="152"/>
        <v>41201.012083333335</v>
      </c>
      <c r="T1974" s="15">
        <f t="shared" si="153"/>
        <v>41230.053749999999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 s="13">
        <f t="shared" si="151"/>
        <v>0.87</v>
      </c>
      <c r="Q1975" s="10" t="s">
        <v>8316</v>
      </c>
      <c r="R1975" t="s">
        <v>8346</v>
      </c>
      <c r="S1975" s="15">
        <f t="shared" si="152"/>
        <v>42549.722962962958</v>
      </c>
      <c r="T1975" s="15">
        <f t="shared" si="153"/>
        <v>42587.291666666672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 s="13">
        <f t="shared" si="151"/>
        <v>4.43</v>
      </c>
      <c r="Q1976" s="10" t="s">
        <v>8316</v>
      </c>
      <c r="R1976" t="s">
        <v>8346</v>
      </c>
      <c r="S1976" s="15">
        <f t="shared" si="152"/>
        <v>41445.334131944444</v>
      </c>
      <c r="T1976" s="15">
        <f t="shared" si="153"/>
        <v>41504.334131944444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 s="13">
        <f t="shared" si="151"/>
        <v>7.02</v>
      </c>
      <c r="Q1977" s="10" t="s">
        <v>8316</v>
      </c>
      <c r="R1977" t="s">
        <v>8346</v>
      </c>
      <c r="S1977" s="15">
        <f t="shared" si="152"/>
        <v>41313.755219907405</v>
      </c>
      <c r="T1977" s="15">
        <f t="shared" si="153"/>
        <v>41342.755219907405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 s="13">
        <f t="shared" si="151"/>
        <v>3.75</v>
      </c>
      <c r="Q1978" s="10" t="s">
        <v>8316</v>
      </c>
      <c r="R1978" t="s">
        <v>8346</v>
      </c>
      <c r="S1978" s="15">
        <f t="shared" si="152"/>
        <v>41438.899594907409</v>
      </c>
      <c r="T1978" s="15">
        <f t="shared" si="153"/>
        <v>41467.899594907409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 s="13">
        <f t="shared" si="151"/>
        <v>2.16</v>
      </c>
      <c r="Q1979" s="10" t="s">
        <v>8316</v>
      </c>
      <c r="R1979" t="s">
        <v>8346</v>
      </c>
      <c r="S1979" s="15">
        <f t="shared" si="152"/>
        <v>42311.216898148152</v>
      </c>
      <c r="T1979" s="15">
        <f t="shared" si="153"/>
        <v>42356.332638888889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 s="13">
        <f t="shared" si="151"/>
        <v>4.57</v>
      </c>
      <c r="Q1980" s="10" t="s">
        <v>8316</v>
      </c>
      <c r="R1980" t="s">
        <v>8346</v>
      </c>
      <c r="S1980" s="15">
        <f t="shared" si="152"/>
        <v>41039.225601851853</v>
      </c>
      <c r="T1980" s="15">
        <f t="shared" si="153"/>
        <v>41071.291666666664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 s="13">
        <f t="shared" si="151"/>
        <v>2.1800000000000002</v>
      </c>
      <c r="Q1981" s="10" t="s">
        <v>8316</v>
      </c>
      <c r="R1981" t="s">
        <v>8346</v>
      </c>
      <c r="S1981" s="15">
        <f t="shared" si="152"/>
        <v>42290.460023148145</v>
      </c>
      <c r="T1981" s="15">
        <f t="shared" si="153"/>
        <v>42326.207638888889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 s="13">
        <f t="shared" si="151"/>
        <v>0.91</v>
      </c>
      <c r="Q1982" s="10" t="s">
        <v>8316</v>
      </c>
      <c r="R1982" t="s">
        <v>8346</v>
      </c>
      <c r="S1982" s="15">
        <f t="shared" si="152"/>
        <v>42423.542384259257</v>
      </c>
      <c r="T1982" s="15">
        <f t="shared" si="153"/>
        <v>42462.500717592593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 s="13">
        <f t="shared" si="151"/>
        <v>147.25</v>
      </c>
      <c r="Q1983" s="10" t="s">
        <v>8335</v>
      </c>
      <c r="R1983" t="s">
        <v>8347</v>
      </c>
      <c r="S1983" s="15">
        <f t="shared" si="152"/>
        <v>41799.725289351853</v>
      </c>
      <c r="T1983" s="15">
        <f t="shared" si="153"/>
        <v>41828.725289351853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 s="13">
        <f t="shared" si="151"/>
        <v>0</v>
      </c>
      <c r="Q1984" s="10" t="s">
        <v>8335</v>
      </c>
      <c r="R1984" t="s">
        <v>8347</v>
      </c>
      <c r="S1984" s="15">
        <f t="shared" si="152"/>
        <v>42678.586655092593</v>
      </c>
      <c r="T1984" s="15">
        <f t="shared" si="153"/>
        <v>42707.628321759257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 s="13">
        <f t="shared" si="151"/>
        <v>110.13</v>
      </c>
      <c r="Q1985" s="10" t="s">
        <v>8335</v>
      </c>
      <c r="R1985" t="s">
        <v>8347</v>
      </c>
      <c r="S1985" s="15">
        <f t="shared" si="152"/>
        <v>42593.011782407411</v>
      </c>
      <c r="T1985" s="15">
        <f t="shared" si="153"/>
        <v>42614.291666666672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12</v>
      </c>
      <c r="P1986" s="13">
        <f t="shared" si="151"/>
        <v>251.14</v>
      </c>
      <c r="Q1986" s="10" t="s">
        <v>8335</v>
      </c>
      <c r="R1986" t="s">
        <v>8347</v>
      </c>
      <c r="S1986" s="15">
        <f t="shared" si="152"/>
        <v>41913.790289351848</v>
      </c>
      <c r="T1986" s="15">
        <f t="shared" si="153"/>
        <v>41972.831956018519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110</v>
      </c>
      <c r="P1987" s="13">
        <f t="shared" ref="P1987:P2050" si="156">IFERROR(ROUND(E1987/L1987,2),0)</f>
        <v>438.75</v>
      </c>
      <c r="Q1987" s="10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(((I1987/60)/60)/24)+DATE(1970,1,)</f>
        <v>42583.958333333328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 s="13">
        <f t="shared" si="156"/>
        <v>1751</v>
      </c>
      <c r="Q1988" s="10" t="s">
        <v>8335</v>
      </c>
      <c r="R1988" t="s">
        <v>8347</v>
      </c>
      <c r="S1988" s="15">
        <f t="shared" si="157"/>
        <v>42413.433831018512</v>
      </c>
      <c r="T1988" s="15">
        <f t="shared" si="158"/>
        <v>42442.392164351855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 s="13">
        <f t="shared" si="156"/>
        <v>62.5</v>
      </c>
      <c r="Q1989" s="10" t="s">
        <v>8335</v>
      </c>
      <c r="R1989" t="s">
        <v>8347</v>
      </c>
      <c r="S1989" s="15">
        <f t="shared" si="157"/>
        <v>42034.639768518522</v>
      </c>
      <c r="T1989" s="15">
        <f t="shared" si="158"/>
        <v>42063.639768518522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 s="13">
        <f t="shared" si="156"/>
        <v>1748</v>
      </c>
      <c r="Q1990" s="10" t="s">
        <v>8335</v>
      </c>
      <c r="R1990" t="s">
        <v>8347</v>
      </c>
      <c r="S1990" s="15">
        <f t="shared" si="157"/>
        <v>42206.763217592597</v>
      </c>
      <c r="T1990" s="15">
        <f t="shared" si="158"/>
        <v>42235.763217592597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 s="13">
        <f t="shared" si="156"/>
        <v>1742</v>
      </c>
      <c r="Q1991" s="10" t="s">
        <v>8335</v>
      </c>
      <c r="R1991" t="s">
        <v>8347</v>
      </c>
      <c r="S1991" s="15">
        <f t="shared" si="157"/>
        <v>42685.680648148147</v>
      </c>
      <c r="T1991" s="15">
        <f t="shared" si="158"/>
        <v>42714.680648148147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 s="13">
        <f t="shared" si="156"/>
        <v>347.8</v>
      </c>
      <c r="Q1992" s="10" t="s">
        <v>8335</v>
      </c>
      <c r="R1992" t="s">
        <v>8347</v>
      </c>
      <c r="S1992" s="15">
        <f t="shared" si="157"/>
        <v>42398.195972222224</v>
      </c>
      <c r="T1992" s="15">
        <f t="shared" si="158"/>
        <v>42412.195972222224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 s="13">
        <f t="shared" si="156"/>
        <v>576.02</v>
      </c>
      <c r="Q1993" s="10" t="s">
        <v>8335</v>
      </c>
      <c r="R1993" t="s">
        <v>8347</v>
      </c>
      <c r="S1993" s="15">
        <f t="shared" si="157"/>
        <v>42167.89335648148</v>
      </c>
      <c r="T1993" s="15">
        <f t="shared" si="158"/>
        <v>42187.89335648148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 s="13">
        <f t="shared" si="156"/>
        <v>860</v>
      </c>
      <c r="Q1994" s="10" t="s">
        <v>8335</v>
      </c>
      <c r="R1994" t="s">
        <v>8347</v>
      </c>
      <c r="S1994" s="15">
        <f t="shared" si="157"/>
        <v>42023.143414351856</v>
      </c>
      <c r="T1994" s="15">
        <f t="shared" si="158"/>
        <v>42052.143414351856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 s="13">
        <f t="shared" si="156"/>
        <v>0</v>
      </c>
      <c r="Q1995" s="10" t="s">
        <v>8335</v>
      </c>
      <c r="R1995" t="s">
        <v>8347</v>
      </c>
      <c r="S1995" s="15">
        <f t="shared" si="157"/>
        <v>42329.58839120371</v>
      </c>
      <c r="T1995" s="15">
        <f t="shared" si="158"/>
        <v>42358.58839120371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 s="13">
        <f t="shared" si="156"/>
        <v>0</v>
      </c>
      <c r="Q1996" s="10" t="s">
        <v>8335</v>
      </c>
      <c r="R1996" t="s">
        <v>8347</v>
      </c>
      <c r="S1996" s="15">
        <f t="shared" si="157"/>
        <v>42651.006273148145</v>
      </c>
      <c r="T1996" s="15">
        <f t="shared" si="158"/>
        <v>42710.047939814816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 s="13">
        <f t="shared" si="156"/>
        <v>569</v>
      </c>
      <c r="Q1997" s="10" t="s">
        <v>8335</v>
      </c>
      <c r="R1997" t="s">
        <v>8347</v>
      </c>
      <c r="S1997" s="15">
        <f t="shared" si="157"/>
        <v>42181.902037037042</v>
      </c>
      <c r="T1997" s="15">
        <f t="shared" si="158"/>
        <v>42200.902037037042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 s="13">
        <f t="shared" si="156"/>
        <v>0</v>
      </c>
      <c r="Q1998" s="10" t="s">
        <v>8335</v>
      </c>
      <c r="R1998" t="s">
        <v>8347</v>
      </c>
      <c r="S1998" s="15">
        <f t="shared" si="157"/>
        <v>41800.819571759261</v>
      </c>
      <c r="T1998" s="15">
        <f t="shared" si="158"/>
        <v>41829.819571759261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 s="13">
        <f t="shared" si="156"/>
        <v>0</v>
      </c>
      <c r="Q1999" s="10" t="s">
        <v>8335</v>
      </c>
      <c r="R1999" t="s">
        <v>8347</v>
      </c>
      <c r="S1999" s="15">
        <f t="shared" si="157"/>
        <v>41847.930694444447</v>
      </c>
      <c r="T1999" s="15">
        <f t="shared" si="158"/>
        <v>41876.930694444447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 s="13">
        <f t="shared" si="156"/>
        <v>566.66999999999996</v>
      </c>
      <c r="Q2000" s="10" t="s">
        <v>8335</v>
      </c>
      <c r="R2000" t="s">
        <v>8347</v>
      </c>
      <c r="S2000" s="15">
        <f t="shared" si="157"/>
        <v>41807.118495370371</v>
      </c>
      <c r="T2000" s="15">
        <f t="shared" si="158"/>
        <v>41851.118495370371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 s="13">
        <f t="shared" si="156"/>
        <v>242.86</v>
      </c>
      <c r="Q2001" s="10" t="s">
        <v>8335</v>
      </c>
      <c r="R2001" t="s">
        <v>8347</v>
      </c>
      <c r="S2001" s="15">
        <f t="shared" si="157"/>
        <v>41926.482731481483</v>
      </c>
      <c r="T2001" s="15">
        <f t="shared" si="158"/>
        <v>41955.524398148147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 s="13">
        <f t="shared" si="156"/>
        <v>67.92</v>
      </c>
      <c r="Q2002" s="10" t="s">
        <v>8335</v>
      </c>
      <c r="R2002" t="s">
        <v>8347</v>
      </c>
      <c r="S2002" s="15">
        <f t="shared" si="157"/>
        <v>42345.951539351852</v>
      </c>
      <c r="T2002" s="15">
        <f t="shared" si="158"/>
        <v>42374.951539351852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 s="13">
        <f t="shared" si="156"/>
        <v>1.04</v>
      </c>
      <c r="Q2003" s="10" t="s">
        <v>8316</v>
      </c>
      <c r="R2003" t="s">
        <v>8346</v>
      </c>
      <c r="S2003" s="15">
        <f t="shared" si="157"/>
        <v>42136.209675925929</v>
      </c>
      <c r="T2003" s="15">
        <f t="shared" si="158"/>
        <v>42166.833333333328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 s="13">
        <f t="shared" si="156"/>
        <v>1.23</v>
      </c>
      <c r="Q2004" s="10" t="s">
        <v>8316</v>
      </c>
      <c r="R2004" t="s">
        <v>8346</v>
      </c>
      <c r="S2004" s="15">
        <f t="shared" si="157"/>
        <v>42728.71230324074</v>
      </c>
      <c r="T2004" s="15">
        <f t="shared" si="158"/>
        <v>42757.71230324074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 s="13">
        <f t="shared" si="156"/>
        <v>99.47</v>
      </c>
      <c r="Q2005" s="10" t="s">
        <v>8316</v>
      </c>
      <c r="R2005" t="s">
        <v>8346</v>
      </c>
      <c r="S2005" s="15">
        <f t="shared" si="157"/>
        <v>40347.125601851854</v>
      </c>
      <c r="T2005" s="15">
        <f t="shared" si="158"/>
        <v>40360.958333333336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 s="13">
        <f t="shared" si="156"/>
        <v>4.7699999999999996</v>
      </c>
      <c r="Q2006" s="10" t="s">
        <v>8316</v>
      </c>
      <c r="R2006" t="s">
        <v>8346</v>
      </c>
      <c r="S2006" s="15">
        <f t="shared" si="157"/>
        <v>41800.604895833334</v>
      </c>
      <c r="T2006" s="15">
        <f t="shared" si="158"/>
        <v>41829.604895833334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 s="13">
        <f t="shared" si="156"/>
        <v>8.83</v>
      </c>
      <c r="Q2007" s="10" t="s">
        <v>8316</v>
      </c>
      <c r="R2007" t="s">
        <v>8346</v>
      </c>
      <c r="S2007" s="15">
        <f t="shared" si="157"/>
        <v>41535.812708333331</v>
      </c>
      <c r="T2007" s="15">
        <f t="shared" si="158"/>
        <v>41562.165972222225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 s="13">
        <f t="shared" si="156"/>
        <v>5.56</v>
      </c>
      <c r="Q2008" s="10" t="s">
        <v>8316</v>
      </c>
      <c r="R2008" t="s">
        <v>8346</v>
      </c>
      <c r="S2008" s="15">
        <f t="shared" si="157"/>
        <v>41941.500520833331</v>
      </c>
      <c r="T2008" s="15">
        <f t="shared" si="158"/>
        <v>41975.542187500003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 s="13">
        <f t="shared" si="156"/>
        <v>12.31</v>
      </c>
      <c r="Q2009" s="10" t="s">
        <v>8316</v>
      </c>
      <c r="R2009" t="s">
        <v>8346</v>
      </c>
      <c r="S2009" s="15">
        <f t="shared" si="157"/>
        <v>40347.837800925925</v>
      </c>
      <c r="T2009" s="15">
        <f t="shared" si="158"/>
        <v>40413.166666666664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 s="13">
        <f t="shared" si="156"/>
        <v>40.9</v>
      </c>
      <c r="Q2010" s="10" t="s">
        <v>8316</v>
      </c>
      <c r="R2010" t="s">
        <v>8346</v>
      </c>
      <c r="S2010" s="15">
        <f t="shared" si="157"/>
        <v>40761.604421296295</v>
      </c>
      <c r="T2010" s="15">
        <f t="shared" si="158"/>
        <v>40804.604421296295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 s="13">
        <f t="shared" si="156"/>
        <v>4.2</v>
      </c>
      <c r="Q2011" s="10" t="s">
        <v>8316</v>
      </c>
      <c r="R2011" t="s">
        <v>8346</v>
      </c>
      <c r="S2011" s="15">
        <f t="shared" si="157"/>
        <v>42661.323414351849</v>
      </c>
      <c r="T2011" s="15">
        <f t="shared" si="158"/>
        <v>42696.365081018521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 s="13">
        <f t="shared" si="156"/>
        <v>0.96</v>
      </c>
      <c r="Q2012" s="10" t="s">
        <v>8316</v>
      </c>
      <c r="R2012" t="s">
        <v>8346</v>
      </c>
      <c r="S2012" s="15">
        <f t="shared" si="157"/>
        <v>42570.996423611112</v>
      </c>
      <c r="T2012" s="15">
        <f t="shared" si="158"/>
        <v>42599.996423611112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 s="13">
        <f t="shared" si="156"/>
        <v>1.72</v>
      </c>
      <c r="Q2013" s="10" t="s">
        <v>8316</v>
      </c>
      <c r="R2013" t="s">
        <v>8346</v>
      </c>
      <c r="S2013" s="15">
        <f t="shared" si="157"/>
        <v>42347.358483796299</v>
      </c>
      <c r="T2013" s="15">
        <f t="shared" si="158"/>
        <v>42379.958333333328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 s="13">
        <f t="shared" si="156"/>
        <v>9.1</v>
      </c>
      <c r="Q2014" s="10" t="s">
        <v>8316</v>
      </c>
      <c r="R2014" t="s">
        <v>8346</v>
      </c>
      <c r="S2014" s="15">
        <f t="shared" si="157"/>
        <v>42010.822233796294</v>
      </c>
      <c r="T2014" s="15">
        <f t="shared" si="158"/>
        <v>42039.822233796294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 s="13">
        <f t="shared" si="156"/>
        <v>0.36</v>
      </c>
      <c r="Q2015" s="10" t="s">
        <v>8316</v>
      </c>
      <c r="R2015" t="s">
        <v>8346</v>
      </c>
      <c r="S2015" s="15">
        <f t="shared" si="157"/>
        <v>42499.960810185185</v>
      </c>
      <c r="T2015" s="15">
        <f t="shared" si="158"/>
        <v>42558.960810185185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 s="13">
        <f t="shared" si="156"/>
        <v>0.06</v>
      </c>
      <c r="Q2016" s="10" t="s">
        <v>8316</v>
      </c>
      <c r="R2016" t="s">
        <v>8346</v>
      </c>
      <c r="S2016" s="15">
        <f t="shared" si="157"/>
        <v>41324.214571759258</v>
      </c>
      <c r="T2016" s="15">
        <f t="shared" si="158"/>
        <v>41357.172905092593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 s="13">
        <f t="shared" si="156"/>
        <v>10.25</v>
      </c>
      <c r="Q2017" s="10" t="s">
        <v>8316</v>
      </c>
      <c r="R2017" t="s">
        <v>8346</v>
      </c>
      <c r="S2017" s="15">
        <f t="shared" si="157"/>
        <v>40765.876886574071</v>
      </c>
      <c r="T2017" s="15">
        <f t="shared" si="158"/>
        <v>40794.876886574071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 s="13">
        <f t="shared" si="156"/>
        <v>3.47</v>
      </c>
      <c r="Q2018" s="10" t="s">
        <v>8316</v>
      </c>
      <c r="R2018" t="s">
        <v>8346</v>
      </c>
      <c r="S2018" s="15">
        <f t="shared" si="157"/>
        <v>41312.88077546296</v>
      </c>
      <c r="T2018" s="15">
        <f t="shared" si="158"/>
        <v>41341.88077546296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 s="13">
        <f t="shared" si="156"/>
        <v>3.89</v>
      </c>
      <c r="Q2019" s="10" t="s">
        <v>8316</v>
      </c>
      <c r="R2019" t="s">
        <v>8346</v>
      </c>
      <c r="S2019" s="15">
        <f t="shared" si="157"/>
        <v>40961.057349537034</v>
      </c>
      <c r="T2019" s="15">
        <f t="shared" si="158"/>
        <v>40991.166666666664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 s="13">
        <f t="shared" si="156"/>
        <v>3.68</v>
      </c>
      <c r="Q2020" s="10" t="s">
        <v>8316</v>
      </c>
      <c r="R2020" t="s">
        <v>8346</v>
      </c>
      <c r="S2020" s="15">
        <f t="shared" si="157"/>
        <v>42199.365844907406</v>
      </c>
      <c r="T2020" s="15">
        <f t="shared" si="158"/>
        <v>42228.365844907406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 s="13">
        <f t="shared" si="156"/>
        <v>0.93</v>
      </c>
      <c r="Q2021" s="10" t="s">
        <v>8316</v>
      </c>
      <c r="R2021" t="s">
        <v>8346</v>
      </c>
      <c r="S2021" s="15">
        <f t="shared" si="157"/>
        <v>42605.70857638889</v>
      </c>
      <c r="T2021" s="15">
        <f t="shared" si="158"/>
        <v>42634.70857638889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 s="13">
        <f t="shared" si="156"/>
        <v>13.53</v>
      </c>
      <c r="Q2022" s="10" t="s">
        <v>8316</v>
      </c>
      <c r="R2022" t="s">
        <v>8346</v>
      </c>
      <c r="S2022" s="15">
        <f t="shared" si="157"/>
        <v>41737.097499999996</v>
      </c>
      <c r="T2022" s="15">
        <f t="shared" si="158"/>
        <v>41772.961111111108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 s="13">
        <f t="shared" si="156"/>
        <v>17.38</v>
      </c>
      <c r="Q2023" s="10" t="s">
        <v>8316</v>
      </c>
      <c r="R2023" t="s">
        <v>8346</v>
      </c>
      <c r="S2023" s="15">
        <f t="shared" si="157"/>
        <v>41861.070567129631</v>
      </c>
      <c r="T2023" s="15">
        <f t="shared" si="158"/>
        <v>41905.070567129631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 s="13">
        <f t="shared" si="156"/>
        <v>5.08</v>
      </c>
      <c r="Q2024" s="10" t="s">
        <v>8316</v>
      </c>
      <c r="R2024" t="s">
        <v>8346</v>
      </c>
      <c r="S2024" s="15">
        <f t="shared" si="157"/>
        <v>42502.569120370375</v>
      </c>
      <c r="T2024" s="15">
        <f t="shared" si="158"/>
        <v>42531.569120370375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 s="13">
        <f t="shared" si="156"/>
        <v>4.67</v>
      </c>
      <c r="Q2025" s="10" t="s">
        <v>8316</v>
      </c>
      <c r="R2025" t="s">
        <v>8346</v>
      </c>
      <c r="S2025" s="15">
        <f t="shared" si="157"/>
        <v>42136.420752314814</v>
      </c>
      <c r="T2025" s="15">
        <f t="shared" si="158"/>
        <v>42165.420752314814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 s="13">
        <f t="shared" si="156"/>
        <v>15.58</v>
      </c>
      <c r="Q2026" s="10" t="s">
        <v>8316</v>
      </c>
      <c r="R2026" t="s">
        <v>8346</v>
      </c>
      <c r="S2026" s="15">
        <f t="shared" si="157"/>
        <v>41099.966944444444</v>
      </c>
      <c r="T2026" s="15">
        <f t="shared" si="158"/>
        <v>41133.125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 s="13">
        <f t="shared" si="156"/>
        <v>2.2400000000000002</v>
      </c>
      <c r="Q2027" s="10" t="s">
        <v>8316</v>
      </c>
      <c r="R2027" t="s">
        <v>8346</v>
      </c>
      <c r="S2027" s="15">
        <f t="shared" si="157"/>
        <v>42136.184560185182</v>
      </c>
      <c r="T2027" s="15">
        <f t="shared" si="158"/>
        <v>42165.184560185182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 s="13">
        <f t="shared" si="156"/>
        <v>3.58</v>
      </c>
      <c r="Q2028" s="10" t="s">
        <v>8316</v>
      </c>
      <c r="R2028" t="s">
        <v>8346</v>
      </c>
      <c r="S2028" s="15">
        <f t="shared" si="157"/>
        <v>41704.735937500001</v>
      </c>
      <c r="T2028" s="15">
        <f t="shared" si="158"/>
        <v>41749.165972222225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 s="13">
        <f t="shared" si="156"/>
        <v>3.01</v>
      </c>
      <c r="Q2029" s="10" t="s">
        <v>8316</v>
      </c>
      <c r="R2029" t="s">
        <v>8346</v>
      </c>
      <c r="S2029" s="15">
        <f t="shared" si="157"/>
        <v>42048.813877314817</v>
      </c>
      <c r="T2029" s="15">
        <f t="shared" si="158"/>
        <v>42092.772210648152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 s="13">
        <f t="shared" si="156"/>
        <v>20.57</v>
      </c>
      <c r="Q2030" s="10" t="s">
        <v>8316</v>
      </c>
      <c r="R2030" t="s">
        <v>8346</v>
      </c>
      <c r="S2030" s="15">
        <f t="shared" si="157"/>
        <v>40215.919050925928</v>
      </c>
      <c r="T2030" s="15">
        <f t="shared" si="158"/>
        <v>40251.913194444445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 s="13">
        <f t="shared" si="156"/>
        <v>17.27</v>
      </c>
      <c r="Q2031" s="10" t="s">
        <v>8316</v>
      </c>
      <c r="R2031" t="s">
        <v>8346</v>
      </c>
      <c r="S2031" s="15">
        <f t="shared" si="157"/>
        <v>41848.021770833337</v>
      </c>
      <c r="T2031" s="15">
        <f t="shared" si="158"/>
        <v>41877.021770833337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 s="13">
        <f t="shared" si="156"/>
        <v>2.59</v>
      </c>
      <c r="Q2032" s="10" t="s">
        <v>8316</v>
      </c>
      <c r="R2032" t="s">
        <v>8346</v>
      </c>
      <c r="S2032" s="15">
        <f t="shared" si="157"/>
        <v>41212.996481481481</v>
      </c>
      <c r="T2032" s="15">
        <f t="shared" si="158"/>
        <v>41241.996481481481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 s="13">
        <f t="shared" si="156"/>
        <v>3.18</v>
      </c>
      <c r="Q2033" s="10" t="s">
        <v>8316</v>
      </c>
      <c r="R2033" t="s">
        <v>8346</v>
      </c>
      <c r="S2033" s="15">
        <f t="shared" si="157"/>
        <v>41975.329317129625</v>
      </c>
      <c r="T2033" s="15">
        <f t="shared" si="158"/>
        <v>42012.041666666672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 s="13">
        <f t="shared" si="156"/>
        <v>3.04</v>
      </c>
      <c r="Q2034" s="10" t="s">
        <v>8316</v>
      </c>
      <c r="R2034" t="s">
        <v>8346</v>
      </c>
      <c r="S2034" s="15">
        <f t="shared" si="157"/>
        <v>42689.565671296295</v>
      </c>
      <c r="T2034" s="15">
        <f t="shared" si="158"/>
        <v>42718.208333333328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 s="13">
        <f t="shared" si="156"/>
        <v>10.220000000000001</v>
      </c>
      <c r="Q2035" s="10" t="s">
        <v>8316</v>
      </c>
      <c r="R2035" t="s">
        <v>8346</v>
      </c>
      <c r="S2035" s="15">
        <f t="shared" si="157"/>
        <v>41725.082384259258</v>
      </c>
      <c r="T2035" s="15">
        <f t="shared" si="158"/>
        <v>41754.082384259258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 s="13">
        <f t="shared" si="156"/>
        <v>3.17</v>
      </c>
      <c r="Q2036" s="10" t="s">
        <v>8316</v>
      </c>
      <c r="R2036" t="s">
        <v>8346</v>
      </c>
      <c r="S2036" s="15">
        <f t="shared" si="157"/>
        <v>42076.130011574074</v>
      </c>
      <c r="T2036" s="15">
        <f t="shared" si="158"/>
        <v>42130.290277777778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 s="13">
        <f t="shared" si="156"/>
        <v>2.5</v>
      </c>
      <c r="Q2037" s="10" t="s">
        <v>8316</v>
      </c>
      <c r="R2037" t="s">
        <v>8346</v>
      </c>
      <c r="S2037" s="15">
        <f t="shared" si="157"/>
        <v>42311.625081018516</v>
      </c>
      <c r="T2037" s="15">
        <f t="shared" si="158"/>
        <v>42356.041666666672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 s="13">
        <f t="shared" si="156"/>
        <v>1.89</v>
      </c>
      <c r="Q2038" s="10" t="s">
        <v>8316</v>
      </c>
      <c r="R2038" t="s">
        <v>8346</v>
      </c>
      <c r="S2038" s="15">
        <f t="shared" si="157"/>
        <v>41738.864803240744</v>
      </c>
      <c r="T2038" s="15">
        <f t="shared" si="158"/>
        <v>41767.864803240744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 s="13">
        <f t="shared" si="156"/>
        <v>3.74</v>
      </c>
      <c r="Q2039" s="10" t="s">
        <v>8316</v>
      </c>
      <c r="R2039" t="s">
        <v>8346</v>
      </c>
      <c r="S2039" s="15">
        <f t="shared" si="157"/>
        <v>41578.210104166668</v>
      </c>
      <c r="T2039" s="15">
        <f t="shared" si="158"/>
        <v>41637.251770833333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 s="13">
        <f t="shared" si="156"/>
        <v>7.85</v>
      </c>
      <c r="Q2040" s="10" t="s">
        <v>8316</v>
      </c>
      <c r="R2040" t="s">
        <v>8346</v>
      </c>
      <c r="S2040" s="15">
        <f t="shared" si="157"/>
        <v>41424.27107638889</v>
      </c>
      <c r="T2040" s="15">
        <f t="shared" si="158"/>
        <v>41455.75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 s="13">
        <f t="shared" si="156"/>
        <v>4.21</v>
      </c>
      <c r="Q2041" s="10" t="s">
        <v>8316</v>
      </c>
      <c r="R2041" t="s">
        <v>8346</v>
      </c>
      <c r="S2041" s="15">
        <f t="shared" si="157"/>
        <v>42675.438946759255</v>
      </c>
      <c r="T2041" s="15">
        <f t="shared" si="158"/>
        <v>42704.207638888889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 s="13">
        <f t="shared" si="156"/>
        <v>5.87</v>
      </c>
      <c r="Q2042" s="10" t="s">
        <v>8316</v>
      </c>
      <c r="R2042" t="s">
        <v>8346</v>
      </c>
      <c r="S2042" s="15">
        <f t="shared" si="157"/>
        <v>41578.927118055559</v>
      </c>
      <c r="T2042" s="15">
        <f t="shared" si="158"/>
        <v>41592.968784722223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 s="13">
        <f t="shared" si="156"/>
        <v>13.23</v>
      </c>
      <c r="Q2043" s="10" t="s">
        <v>8316</v>
      </c>
      <c r="R2043" t="s">
        <v>8346</v>
      </c>
      <c r="S2043" s="15">
        <f t="shared" si="157"/>
        <v>42654.525775462964</v>
      </c>
      <c r="T2043" s="15">
        <f t="shared" si="158"/>
        <v>42683.567442129628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 s="13">
        <f t="shared" si="156"/>
        <v>11.29</v>
      </c>
      <c r="Q2044" s="10" t="s">
        <v>8316</v>
      </c>
      <c r="R2044" t="s">
        <v>8346</v>
      </c>
      <c r="S2044" s="15">
        <f t="shared" si="157"/>
        <v>42331.708032407405</v>
      </c>
      <c r="T2044" s="15">
        <f t="shared" si="158"/>
        <v>42390.708032407405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 s="13">
        <f t="shared" si="156"/>
        <v>8.17</v>
      </c>
      <c r="Q2045" s="10" t="s">
        <v>8316</v>
      </c>
      <c r="R2045" t="s">
        <v>8346</v>
      </c>
      <c r="S2045" s="15">
        <f t="shared" si="157"/>
        <v>42661.176817129628</v>
      </c>
      <c r="T2045" s="15">
        <f t="shared" si="158"/>
        <v>42714.207638888889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 s="13">
        <f t="shared" si="156"/>
        <v>8.76</v>
      </c>
      <c r="Q2046" s="10" t="s">
        <v>8316</v>
      </c>
      <c r="R2046" t="s">
        <v>8346</v>
      </c>
      <c r="S2046" s="15">
        <f t="shared" si="157"/>
        <v>42138.684189814812</v>
      </c>
      <c r="T2046" s="15">
        <f t="shared" si="158"/>
        <v>42167.684189814812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 s="13">
        <f t="shared" si="156"/>
        <v>5.99</v>
      </c>
      <c r="Q2047" s="10" t="s">
        <v>8316</v>
      </c>
      <c r="R2047" t="s">
        <v>8346</v>
      </c>
      <c r="S2047" s="15">
        <f t="shared" si="157"/>
        <v>41069.088506944441</v>
      </c>
      <c r="T2047" s="15">
        <f t="shared" si="158"/>
        <v>41098.088506944441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 s="13">
        <f t="shared" si="156"/>
        <v>7.26</v>
      </c>
      <c r="Q2048" s="10" t="s">
        <v>8316</v>
      </c>
      <c r="R2048" t="s">
        <v>8346</v>
      </c>
      <c r="S2048" s="15">
        <f t="shared" si="157"/>
        <v>41387.171805555554</v>
      </c>
      <c r="T2048" s="15">
        <f t="shared" si="158"/>
        <v>41416.171805555554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 s="13">
        <f t="shared" si="156"/>
        <v>3.56</v>
      </c>
      <c r="Q2049" s="10" t="s">
        <v>8316</v>
      </c>
      <c r="R2049" t="s">
        <v>8346</v>
      </c>
      <c r="S2049" s="15">
        <f t="shared" si="157"/>
        <v>42081.903587962966</v>
      </c>
      <c r="T2049" s="15">
        <f t="shared" si="158"/>
        <v>42110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</v>
      </c>
      <c r="P2050" s="13">
        <f t="shared" si="156"/>
        <v>1.1499999999999999</v>
      </c>
      <c r="Q2050" s="10" t="s">
        <v>8316</v>
      </c>
      <c r="R2050" t="s">
        <v>8346</v>
      </c>
      <c r="S2050" s="15">
        <f t="shared" si="157"/>
        <v>41387.651516203703</v>
      </c>
      <c r="T2050" s="15">
        <f t="shared" si="158"/>
        <v>41416.651516203703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3</v>
      </c>
      <c r="P2051" s="13">
        <f t="shared" ref="P2051:P2114" si="161">IFERROR(ROUND(E2051/L2051,2),0)</f>
        <v>2.12</v>
      </c>
      <c r="Q2051" s="10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(((I2051/60)/60)/24)+DATE(1970,1,)</f>
        <v>41609.957638888889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 s="13">
        <f t="shared" si="161"/>
        <v>9.24</v>
      </c>
      <c r="Q2052" s="10" t="s">
        <v>8316</v>
      </c>
      <c r="R2052" t="s">
        <v>8346</v>
      </c>
      <c r="S2052" s="15">
        <f t="shared" si="162"/>
        <v>42115.071504629625</v>
      </c>
      <c r="T2052" s="15">
        <f t="shared" si="163"/>
        <v>42154.071504629625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 s="13">
        <f t="shared" si="161"/>
        <v>6.49</v>
      </c>
      <c r="Q2053" s="10" t="s">
        <v>8316</v>
      </c>
      <c r="R2053" t="s">
        <v>8346</v>
      </c>
      <c r="S2053" s="15">
        <f t="shared" si="162"/>
        <v>41604.022418981483</v>
      </c>
      <c r="T2053" s="15">
        <f t="shared" si="163"/>
        <v>41633.022418981483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 s="13">
        <f t="shared" si="161"/>
        <v>2.9</v>
      </c>
      <c r="Q2054" s="10" t="s">
        <v>8316</v>
      </c>
      <c r="R2054" t="s">
        <v>8346</v>
      </c>
      <c r="S2054" s="15">
        <f t="shared" si="162"/>
        <v>42375.08394675926</v>
      </c>
      <c r="T2054" s="15">
        <f t="shared" si="163"/>
        <v>42419.08394675926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 s="13">
        <f t="shared" si="161"/>
        <v>12.98</v>
      </c>
      <c r="Q2055" s="10" t="s">
        <v>8316</v>
      </c>
      <c r="R2055" t="s">
        <v>8346</v>
      </c>
      <c r="S2055" s="15">
        <f t="shared" si="162"/>
        <v>42303.617488425924</v>
      </c>
      <c r="T2055" s="15">
        <f t="shared" si="163"/>
        <v>42332.659155092595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 s="13">
        <f t="shared" si="161"/>
        <v>2.52</v>
      </c>
      <c r="Q2056" s="10" t="s">
        <v>8316</v>
      </c>
      <c r="R2056" t="s">
        <v>8346</v>
      </c>
      <c r="S2056" s="15">
        <f t="shared" si="162"/>
        <v>41731.520949074074</v>
      </c>
      <c r="T2056" s="15">
        <f t="shared" si="163"/>
        <v>41760.520949074074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 s="13">
        <f t="shared" si="161"/>
        <v>15.5</v>
      </c>
      <c r="Q2057" s="10" t="s">
        <v>8316</v>
      </c>
      <c r="R2057" t="s">
        <v>8346</v>
      </c>
      <c r="S2057" s="15">
        <f t="shared" si="162"/>
        <v>41946.674108796295</v>
      </c>
      <c r="T2057" s="15">
        <f t="shared" si="163"/>
        <v>41975.166666666672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 s="13">
        <f t="shared" si="161"/>
        <v>2.82</v>
      </c>
      <c r="Q2058" s="10" t="s">
        <v>8316</v>
      </c>
      <c r="R2058" t="s">
        <v>8346</v>
      </c>
      <c r="S2058" s="15">
        <f t="shared" si="162"/>
        <v>41351.76090277778</v>
      </c>
      <c r="T2058" s="15">
        <f t="shared" si="163"/>
        <v>41380.76090277778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 s="13">
        <f t="shared" si="161"/>
        <v>2.34</v>
      </c>
      <c r="Q2059" s="10" t="s">
        <v>8316</v>
      </c>
      <c r="R2059" t="s">
        <v>8346</v>
      </c>
      <c r="S2059" s="15">
        <f t="shared" si="162"/>
        <v>42396.494583333333</v>
      </c>
      <c r="T2059" s="15">
        <f t="shared" si="163"/>
        <v>42425.494583333333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 s="13">
        <f t="shared" si="161"/>
        <v>3.8</v>
      </c>
      <c r="Q2060" s="10" t="s">
        <v>8316</v>
      </c>
      <c r="R2060" t="s">
        <v>8346</v>
      </c>
      <c r="S2060" s="15">
        <f t="shared" si="162"/>
        <v>42026.370717592596</v>
      </c>
      <c r="T2060" s="15">
        <f t="shared" si="163"/>
        <v>42064.833333333328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 s="13">
        <f t="shared" si="161"/>
        <v>4.1500000000000004</v>
      </c>
      <c r="Q2061" s="10" t="s">
        <v>8316</v>
      </c>
      <c r="R2061" t="s">
        <v>8346</v>
      </c>
      <c r="S2061" s="15">
        <f t="shared" si="162"/>
        <v>42361.602476851855</v>
      </c>
      <c r="T2061" s="15">
        <f t="shared" si="163"/>
        <v>42399.915972222225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 s="13">
        <f t="shared" si="161"/>
        <v>1.1399999999999999</v>
      </c>
      <c r="Q2062" s="10" t="s">
        <v>8316</v>
      </c>
      <c r="R2062" t="s">
        <v>8346</v>
      </c>
      <c r="S2062" s="15">
        <f t="shared" si="162"/>
        <v>41783.642939814818</v>
      </c>
      <c r="T2062" s="15">
        <f t="shared" si="163"/>
        <v>41842.642939814818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 s="13">
        <f t="shared" si="161"/>
        <v>44.43</v>
      </c>
      <c r="Q2063" s="10" t="s">
        <v>8316</v>
      </c>
      <c r="R2063" t="s">
        <v>8346</v>
      </c>
      <c r="S2063" s="15">
        <f t="shared" si="162"/>
        <v>42705.764513888891</v>
      </c>
      <c r="T2063" s="15">
        <f t="shared" si="163"/>
        <v>42734.764513888891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 s="13">
        <f t="shared" si="161"/>
        <v>7.65</v>
      </c>
      <c r="Q2064" s="10" t="s">
        <v>8316</v>
      </c>
      <c r="R2064" t="s">
        <v>8346</v>
      </c>
      <c r="S2064" s="15">
        <f t="shared" si="162"/>
        <v>42423.3830787037</v>
      </c>
      <c r="T2064" s="15">
        <f t="shared" si="163"/>
        <v>42452.341412037036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 s="13">
        <f t="shared" si="161"/>
        <v>31.63</v>
      </c>
      <c r="Q2065" s="10" t="s">
        <v>8316</v>
      </c>
      <c r="R2065" t="s">
        <v>8346</v>
      </c>
      <c r="S2065" s="15">
        <f t="shared" si="162"/>
        <v>42472.73265046296</v>
      </c>
      <c r="T2065" s="15">
        <f t="shared" si="163"/>
        <v>42504.73265046296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 s="13">
        <f t="shared" si="161"/>
        <v>0.27</v>
      </c>
      <c r="Q2066" s="10" t="s">
        <v>8316</v>
      </c>
      <c r="R2066" t="s">
        <v>8346</v>
      </c>
      <c r="S2066" s="15">
        <f t="shared" si="162"/>
        <v>41389.364849537036</v>
      </c>
      <c r="T2066" s="15">
        <f t="shared" si="163"/>
        <v>41424.5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 s="13">
        <f t="shared" si="161"/>
        <v>0.99</v>
      </c>
      <c r="Q2067" s="10" t="s">
        <v>8316</v>
      </c>
      <c r="R2067" t="s">
        <v>8346</v>
      </c>
      <c r="S2067" s="15">
        <f t="shared" si="162"/>
        <v>41603.333668981482</v>
      </c>
      <c r="T2067" s="15">
        <f t="shared" si="163"/>
        <v>41632.333668981482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 s="13">
        <f t="shared" si="161"/>
        <v>23.75</v>
      </c>
      <c r="Q2068" s="10" t="s">
        <v>8316</v>
      </c>
      <c r="R2068" t="s">
        <v>8346</v>
      </c>
      <c r="S2068" s="15">
        <f t="shared" si="162"/>
        <v>41844.771793981483</v>
      </c>
      <c r="T2068" s="15">
        <f t="shared" si="163"/>
        <v>41873.771793981483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 s="13">
        <f t="shared" si="161"/>
        <v>153.80000000000001</v>
      </c>
      <c r="Q2069" s="10" t="s">
        <v>8316</v>
      </c>
      <c r="R2069" t="s">
        <v>8346</v>
      </c>
      <c r="S2069" s="15">
        <f t="shared" si="162"/>
        <v>42115.853888888887</v>
      </c>
      <c r="T2069" s="15">
        <f t="shared" si="163"/>
        <v>42147.853888888887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 s="13">
        <f t="shared" si="161"/>
        <v>20.22</v>
      </c>
      <c r="Q2070" s="10" t="s">
        <v>8316</v>
      </c>
      <c r="R2070" t="s">
        <v>8346</v>
      </c>
      <c r="S2070" s="15">
        <f t="shared" si="162"/>
        <v>42633.841608796298</v>
      </c>
      <c r="T2070" s="15">
        <f t="shared" si="163"/>
        <v>42662.841608796298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 s="13">
        <f t="shared" si="161"/>
        <v>5.84</v>
      </c>
      <c r="Q2071" s="10" t="s">
        <v>8316</v>
      </c>
      <c r="R2071" t="s">
        <v>8346</v>
      </c>
      <c r="S2071" s="15">
        <f t="shared" si="162"/>
        <v>42340.972118055557</v>
      </c>
      <c r="T2071" s="15">
        <f t="shared" si="163"/>
        <v>42370.972118055557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 s="13">
        <f t="shared" si="161"/>
        <v>1</v>
      </c>
      <c r="Q2072" s="10" t="s">
        <v>8316</v>
      </c>
      <c r="R2072" t="s">
        <v>8346</v>
      </c>
      <c r="S2072" s="15">
        <f t="shared" si="162"/>
        <v>42519.6565162037</v>
      </c>
      <c r="T2072" s="15">
        <f t="shared" si="163"/>
        <v>42548.6565162037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 s="13">
        <f t="shared" si="161"/>
        <v>5.52</v>
      </c>
      <c r="Q2073" s="10" t="s">
        <v>8316</v>
      </c>
      <c r="R2073" t="s">
        <v>8346</v>
      </c>
      <c r="S2073" s="15">
        <f t="shared" si="162"/>
        <v>42600.278749999998</v>
      </c>
      <c r="T2073" s="15">
        <f t="shared" si="163"/>
        <v>42644.278749999998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 s="13">
        <f t="shared" si="161"/>
        <v>4.38</v>
      </c>
      <c r="Q2074" s="10" t="s">
        <v>8316</v>
      </c>
      <c r="R2074" t="s">
        <v>8346</v>
      </c>
      <c r="S2074" s="15">
        <f t="shared" si="162"/>
        <v>42467.581388888888</v>
      </c>
      <c r="T2074" s="15">
        <f t="shared" si="163"/>
        <v>42496.581388888888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 s="13">
        <f t="shared" si="161"/>
        <v>3.26</v>
      </c>
      <c r="Q2075" s="10" t="s">
        <v>8316</v>
      </c>
      <c r="R2075" t="s">
        <v>8346</v>
      </c>
      <c r="S2075" s="15">
        <f t="shared" si="162"/>
        <v>42087.668032407411</v>
      </c>
      <c r="T2075" s="15">
        <f t="shared" si="163"/>
        <v>42131.668032407411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 s="13">
        <f t="shared" si="161"/>
        <v>510.67</v>
      </c>
      <c r="Q2076" s="10" t="s">
        <v>8316</v>
      </c>
      <c r="R2076" t="s">
        <v>8346</v>
      </c>
      <c r="S2076" s="15">
        <f t="shared" si="162"/>
        <v>42466.826180555552</v>
      </c>
      <c r="T2076" s="15">
        <f t="shared" si="163"/>
        <v>42495.826180555552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 s="13">
        <f t="shared" si="161"/>
        <v>0.19</v>
      </c>
      <c r="Q2077" s="10" t="s">
        <v>8316</v>
      </c>
      <c r="R2077" t="s">
        <v>8346</v>
      </c>
      <c r="S2077" s="15">
        <f t="shared" si="162"/>
        <v>41450.681574074071</v>
      </c>
      <c r="T2077" s="15">
        <f t="shared" si="163"/>
        <v>41479.681574074071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 s="13">
        <f t="shared" si="161"/>
        <v>0.18</v>
      </c>
      <c r="Q2078" s="10" t="s">
        <v>8316</v>
      </c>
      <c r="R2078" t="s">
        <v>8346</v>
      </c>
      <c r="S2078" s="15">
        <f t="shared" si="162"/>
        <v>41803.880659722221</v>
      </c>
      <c r="T2078" s="15">
        <f t="shared" si="163"/>
        <v>41842.880659722221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 s="13">
        <f t="shared" si="161"/>
        <v>8.1199999999999992</v>
      </c>
      <c r="Q2079" s="10" t="s">
        <v>8316</v>
      </c>
      <c r="R2079" t="s">
        <v>8346</v>
      </c>
      <c r="S2079" s="15">
        <f t="shared" si="162"/>
        <v>42103.042546296296</v>
      </c>
      <c r="T2079" s="15">
        <f t="shared" si="163"/>
        <v>42159.875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 s="13">
        <f t="shared" si="161"/>
        <v>31.77</v>
      </c>
      <c r="Q2080" s="10" t="s">
        <v>8316</v>
      </c>
      <c r="R2080" t="s">
        <v>8346</v>
      </c>
      <c r="S2080" s="15">
        <f t="shared" si="162"/>
        <v>42692.771493055552</v>
      </c>
      <c r="T2080" s="15">
        <f t="shared" si="163"/>
        <v>42721.771493055552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 s="13">
        <f t="shared" si="161"/>
        <v>2.5099999999999998</v>
      </c>
      <c r="Q2081" s="10" t="s">
        <v>8316</v>
      </c>
      <c r="R2081" t="s">
        <v>8346</v>
      </c>
      <c r="S2081" s="15">
        <f t="shared" si="162"/>
        <v>42150.71056712963</v>
      </c>
      <c r="T2081" s="15">
        <f t="shared" si="163"/>
        <v>42179.791666666672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 s="13">
        <f t="shared" si="161"/>
        <v>30.42</v>
      </c>
      <c r="Q2082" s="10" t="s">
        <v>8316</v>
      </c>
      <c r="R2082" t="s">
        <v>8346</v>
      </c>
      <c r="S2082" s="15">
        <f t="shared" si="162"/>
        <v>42289.957175925927</v>
      </c>
      <c r="T2082" s="15">
        <f t="shared" si="163"/>
        <v>42318.998842592591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 s="13">
        <f t="shared" si="161"/>
        <v>27.64</v>
      </c>
      <c r="Q2083" s="10" t="s">
        <v>8322</v>
      </c>
      <c r="R2083" t="s">
        <v>8326</v>
      </c>
      <c r="S2083" s="15">
        <f t="shared" si="162"/>
        <v>41004.156886574077</v>
      </c>
      <c r="T2083" s="15">
        <f t="shared" si="163"/>
        <v>41044.207638888889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 s="13">
        <f t="shared" si="161"/>
        <v>39.950000000000003</v>
      </c>
      <c r="Q2084" s="10" t="s">
        <v>8322</v>
      </c>
      <c r="R2084" t="s">
        <v>8326</v>
      </c>
      <c r="S2084" s="15">
        <f t="shared" si="162"/>
        <v>40811.120324074072</v>
      </c>
      <c r="T2084" s="15">
        <f t="shared" si="163"/>
        <v>40870.161990740737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 s="13">
        <f t="shared" si="161"/>
        <v>60.6</v>
      </c>
      <c r="Q2085" s="10" t="s">
        <v>8322</v>
      </c>
      <c r="R2085" t="s">
        <v>8326</v>
      </c>
      <c r="S2085" s="15">
        <f t="shared" si="162"/>
        <v>41034.72216435185</v>
      </c>
      <c r="T2085" s="15">
        <f t="shared" si="163"/>
        <v>41063.72216435185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 s="13">
        <f t="shared" si="161"/>
        <v>32.85</v>
      </c>
      <c r="Q2086" s="10" t="s">
        <v>8322</v>
      </c>
      <c r="R2086" t="s">
        <v>8326</v>
      </c>
      <c r="S2086" s="15">
        <f t="shared" si="162"/>
        <v>41731.833124999997</v>
      </c>
      <c r="T2086" s="15">
        <f t="shared" si="163"/>
        <v>41762.290972222225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 s="13">
        <f t="shared" si="161"/>
        <v>18.190000000000001</v>
      </c>
      <c r="Q2087" s="10" t="s">
        <v>8322</v>
      </c>
      <c r="R2087" t="s">
        <v>8326</v>
      </c>
      <c r="S2087" s="15">
        <f t="shared" si="162"/>
        <v>41075.835497685184</v>
      </c>
      <c r="T2087" s="15">
        <f t="shared" si="163"/>
        <v>41104.835497685184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 s="13">
        <f t="shared" si="161"/>
        <v>43.14</v>
      </c>
      <c r="Q2088" s="10" t="s">
        <v>8322</v>
      </c>
      <c r="R2088" t="s">
        <v>8326</v>
      </c>
      <c r="S2088" s="15">
        <f t="shared" si="162"/>
        <v>40860.67050925926</v>
      </c>
      <c r="T2088" s="15">
        <f t="shared" si="163"/>
        <v>40890.207638888889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 s="13">
        <f t="shared" si="161"/>
        <v>60.4</v>
      </c>
      <c r="Q2089" s="10" t="s">
        <v>8322</v>
      </c>
      <c r="R2089" t="s">
        <v>8326</v>
      </c>
      <c r="S2089" s="15">
        <f t="shared" si="162"/>
        <v>40764.204375000001</v>
      </c>
      <c r="T2089" s="15">
        <f t="shared" si="163"/>
        <v>40793.204375000001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 s="13">
        <f t="shared" si="161"/>
        <v>20.13</v>
      </c>
      <c r="Q2090" s="10" t="s">
        <v>8322</v>
      </c>
      <c r="R2090" t="s">
        <v>8326</v>
      </c>
      <c r="S2090" s="15">
        <f t="shared" si="162"/>
        <v>40395.714722222219</v>
      </c>
      <c r="T2090" s="15">
        <f t="shared" si="163"/>
        <v>40431.165972222225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 s="13">
        <f t="shared" si="161"/>
        <v>24.29</v>
      </c>
      <c r="Q2091" s="10" t="s">
        <v>8322</v>
      </c>
      <c r="R2091" t="s">
        <v>8326</v>
      </c>
      <c r="S2091" s="15">
        <f t="shared" si="162"/>
        <v>41453.076319444444</v>
      </c>
      <c r="T2091" s="15">
        <f t="shared" si="163"/>
        <v>41487.076319444444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 s="13">
        <f t="shared" si="161"/>
        <v>9.41</v>
      </c>
      <c r="Q2092" s="10" t="s">
        <v>8322</v>
      </c>
      <c r="R2092" t="s">
        <v>8326</v>
      </c>
      <c r="S2092" s="15">
        <f t="shared" si="162"/>
        <v>41299.381423611114</v>
      </c>
      <c r="T2092" s="15">
        <f t="shared" si="163"/>
        <v>41328.381423611114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 s="13">
        <f t="shared" si="161"/>
        <v>6.12</v>
      </c>
      <c r="Q2093" s="10" t="s">
        <v>8322</v>
      </c>
      <c r="R2093" t="s">
        <v>8326</v>
      </c>
      <c r="S2093" s="15">
        <f t="shared" si="162"/>
        <v>40555.322662037033</v>
      </c>
      <c r="T2093" s="15">
        <f t="shared" si="163"/>
        <v>40602.833333333336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 s="13">
        <f t="shared" si="161"/>
        <v>27.33</v>
      </c>
      <c r="Q2094" s="10" t="s">
        <v>8322</v>
      </c>
      <c r="R2094" t="s">
        <v>8326</v>
      </c>
      <c r="S2094" s="15">
        <f t="shared" si="162"/>
        <v>40763.707546296297</v>
      </c>
      <c r="T2094" s="15">
        <f t="shared" si="163"/>
        <v>40822.707546296297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 s="13">
        <f t="shared" si="161"/>
        <v>65.33</v>
      </c>
      <c r="Q2095" s="10" t="s">
        <v>8322</v>
      </c>
      <c r="R2095" t="s">
        <v>8326</v>
      </c>
      <c r="S2095" s="15">
        <f t="shared" si="162"/>
        <v>41205.854537037041</v>
      </c>
      <c r="T2095" s="15">
        <f t="shared" si="163"/>
        <v>41264.896203703705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 s="13">
        <f t="shared" si="161"/>
        <v>20.85</v>
      </c>
      <c r="Q2096" s="10" t="s">
        <v>8322</v>
      </c>
      <c r="R2096" t="s">
        <v>8326</v>
      </c>
      <c r="S2096" s="15">
        <f t="shared" si="162"/>
        <v>40939.02002314815</v>
      </c>
      <c r="T2096" s="15">
        <f t="shared" si="163"/>
        <v>40972.125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 s="13">
        <f t="shared" si="161"/>
        <v>68.22</v>
      </c>
      <c r="Q2097" s="10" t="s">
        <v>8322</v>
      </c>
      <c r="R2097" t="s">
        <v>8326</v>
      </c>
      <c r="S2097" s="15">
        <f t="shared" si="162"/>
        <v>40758.733483796292</v>
      </c>
      <c r="T2097" s="15">
        <f t="shared" si="163"/>
        <v>40817.733483796292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 s="13">
        <f t="shared" si="161"/>
        <v>107.16</v>
      </c>
      <c r="Q2098" s="10" t="s">
        <v>8322</v>
      </c>
      <c r="R2098" t="s">
        <v>8326</v>
      </c>
      <c r="S2098" s="15">
        <f t="shared" si="162"/>
        <v>41192.758506944447</v>
      </c>
      <c r="T2098" s="15">
        <f t="shared" si="163"/>
        <v>41207.165972222225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 s="13">
        <f t="shared" si="161"/>
        <v>39.47</v>
      </c>
      <c r="Q2099" s="10" t="s">
        <v>8322</v>
      </c>
      <c r="R2099" t="s">
        <v>8326</v>
      </c>
      <c r="S2099" s="15">
        <f t="shared" si="162"/>
        <v>40818.58489583333</v>
      </c>
      <c r="T2099" s="15">
        <f t="shared" si="163"/>
        <v>40877.626562500001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 s="13">
        <f t="shared" si="161"/>
        <v>46.88</v>
      </c>
      <c r="Q2100" s="10" t="s">
        <v>8322</v>
      </c>
      <c r="R2100" t="s">
        <v>8326</v>
      </c>
      <c r="S2100" s="15">
        <f t="shared" si="162"/>
        <v>40946.11383101852</v>
      </c>
      <c r="T2100" s="15">
        <f t="shared" si="163"/>
        <v>40975.11383101852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 s="13">
        <f t="shared" si="161"/>
        <v>23.81</v>
      </c>
      <c r="Q2101" s="10" t="s">
        <v>8322</v>
      </c>
      <c r="R2101" t="s">
        <v>8326</v>
      </c>
      <c r="S2101" s="15">
        <f t="shared" si="162"/>
        <v>42173.746342592596</v>
      </c>
      <c r="T2101" s="15">
        <f t="shared" si="163"/>
        <v>42186.152777777781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 s="13">
        <f t="shared" si="161"/>
        <v>55.56</v>
      </c>
      <c r="Q2102" s="10" t="s">
        <v>8322</v>
      </c>
      <c r="R2102" t="s">
        <v>8326</v>
      </c>
      <c r="S2102" s="15">
        <f t="shared" si="162"/>
        <v>41074.834965277776</v>
      </c>
      <c r="T2102" s="15">
        <f t="shared" si="163"/>
        <v>41089.165972222225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 s="13">
        <f t="shared" si="161"/>
        <v>34.090000000000003</v>
      </c>
      <c r="Q2103" s="10" t="s">
        <v>8322</v>
      </c>
      <c r="R2103" t="s">
        <v>8326</v>
      </c>
      <c r="S2103" s="15">
        <f t="shared" si="162"/>
        <v>40892.149467592593</v>
      </c>
      <c r="T2103" s="15">
        <f t="shared" si="163"/>
        <v>40951.149467592593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 s="13">
        <f t="shared" si="161"/>
        <v>39.47</v>
      </c>
      <c r="Q2104" s="10" t="s">
        <v>8322</v>
      </c>
      <c r="R2104" t="s">
        <v>8326</v>
      </c>
      <c r="S2104" s="15">
        <f t="shared" si="162"/>
        <v>40638.868611111109</v>
      </c>
      <c r="T2104" s="15">
        <f t="shared" si="163"/>
        <v>40667.868611111109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 s="13">
        <f t="shared" si="161"/>
        <v>13.04</v>
      </c>
      <c r="Q2105" s="10" t="s">
        <v>8322</v>
      </c>
      <c r="R2105" t="s">
        <v>8326</v>
      </c>
      <c r="S2105" s="15">
        <f t="shared" si="162"/>
        <v>41192.754942129628</v>
      </c>
      <c r="T2105" s="15">
        <f t="shared" si="163"/>
        <v>41221.7966087963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 s="13">
        <f t="shared" si="161"/>
        <v>40.54</v>
      </c>
      <c r="Q2106" s="10" t="s">
        <v>8322</v>
      </c>
      <c r="R2106" t="s">
        <v>8326</v>
      </c>
      <c r="S2106" s="15">
        <f t="shared" si="162"/>
        <v>41394.074467592596</v>
      </c>
      <c r="T2106" s="15">
        <f t="shared" si="163"/>
        <v>41424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 s="13">
        <f t="shared" si="161"/>
        <v>15.08</v>
      </c>
      <c r="Q2107" s="10" t="s">
        <v>8322</v>
      </c>
      <c r="R2107" t="s">
        <v>8326</v>
      </c>
      <c r="S2107" s="15">
        <f t="shared" si="162"/>
        <v>41951.788807870369</v>
      </c>
      <c r="T2107" s="15">
        <f t="shared" si="163"/>
        <v>41963.166666666672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 s="13">
        <f t="shared" si="161"/>
        <v>33.770000000000003</v>
      </c>
      <c r="Q2108" s="10" t="s">
        <v>8322</v>
      </c>
      <c r="R2108" t="s">
        <v>8326</v>
      </c>
      <c r="S2108" s="15">
        <f t="shared" si="162"/>
        <v>41270.21497685185</v>
      </c>
      <c r="T2108" s="15">
        <f t="shared" si="163"/>
        <v>41299.21497685185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 s="13">
        <f t="shared" si="161"/>
        <v>25.6</v>
      </c>
      <c r="Q2109" s="10" t="s">
        <v>8322</v>
      </c>
      <c r="R2109" t="s">
        <v>8326</v>
      </c>
      <c r="S2109" s="15">
        <f t="shared" si="162"/>
        <v>41934.71056712963</v>
      </c>
      <c r="T2109" s="15">
        <f t="shared" si="163"/>
        <v>41954.752233796295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 s="13">
        <f t="shared" si="161"/>
        <v>7.7</v>
      </c>
      <c r="Q2110" s="10" t="s">
        <v>8322</v>
      </c>
      <c r="R2110" t="s">
        <v>8326</v>
      </c>
      <c r="S2110" s="15">
        <f t="shared" si="162"/>
        <v>41135.175694444442</v>
      </c>
      <c r="T2110" s="15">
        <f t="shared" si="163"/>
        <v>41161.163194444445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 s="13">
        <f t="shared" si="161"/>
        <v>36.65</v>
      </c>
      <c r="Q2111" s="10" t="s">
        <v>8322</v>
      </c>
      <c r="R2111" t="s">
        <v>8326</v>
      </c>
      <c r="S2111" s="15">
        <f t="shared" si="162"/>
        <v>42160.708530092597</v>
      </c>
      <c r="T2111" s="15">
        <f t="shared" si="163"/>
        <v>42189.708530092597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 s="13">
        <f t="shared" si="161"/>
        <v>38.549999999999997</v>
      </c>
      <c r="Q2112" s="10" t="s">
        <v>8322</v>
      </c>
      <c r="R2112" t="s">
        <v>8326</v>
      </c>
      <c r="S2112" s="15">
        <f t="shared" si="162"/>
        <v>41759.670937499999</v>
      </c>
      <c r="T2112" s="15">
        <f t="shared" si="163"/>
        <v>41786.207638888889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 s="13">
        <f t="shared" si="161"/>
        <v>37.56</v>
      </c>
      <c r="Q2113" s="10" t="s">
        <v>8322</v>
      </c>
      <c r="R2113" t="s">
        <v>8326</v>
      </c>
      <c r="S2113" s="15">
        <f t="shared" si="162"/>
        <v>40703.197048611109</v>
      </c>
      <c r="T2113" s="15">
        <f t="shared" si="163"/>
        <v>40769.041666666664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488</v>
      </c>
      <c r="P2114" s="13">
        <f t="shared" si="161"/>
        <v>133.18</v>
      </c>
      <c r="Q2114" s="10" t="s">
        <v>8322</v>
      </c>
      <c r="R2114" t="s">
        <v>8326</v>
      </c>
      <c r="S2114" s="15">
        <f t="shared" si="162"/>
        <v>41365.928159722222</v>
      </c>
      <c r="T2114" s="15">
        <f t="shared" si="163"/>
        <v>41378.928159722222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21</v>
      </c>
      <c r="P2115" s="13">
        <f t="shared" ref="P2115:P2178" si="166">IFERROR(ROUND(E2115/L2115,2),0)</f>
        <v>13.65</v>
      </c>
      <c r="Q2115" s="10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(((I2115/60)/60)/24)+DATE(1970,1,)</f>
        <v>41904.86546296296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 s="13">
        <f t="shared" si="166"/>
        <v>9.93</v>
      </c>
      <c r="Q2116" s="10" t="s">
        <v>8322</v>
      </c>
      <c r="R2116" t="s">
        <v>8326</v>
      </c>
      <c r="S2116" s="15">
        <f t="shared" si="167"/>
        <v>40458.815625000003</v>
      </c>
      <c r="T2116" s="15">
        <f t="shared" si="168"/>
        <v>40520.207638888889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 s="13">
        <f t="shared" si="166"/>
        <v>40.42</v>
      </c>
      <c r="Q2117" s="10" t="s">
        <v>8322</v>
      </c>
      <c r="R2117" t="s">
        <v>8326</v>
      </c>
      <c r="S2117" s="15">
        <f t="shared" si="167"/>
        <v>40564.081030092595</v>
      </c>
      <c r="T2117" s="15">
        <f t="shared" si="168"/>
        <v>40593.081030092595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 s="13">
        <f t="shared" si="166"/>
        <v>15.82</v>
      </c>
      <c r="Q2118" s="10" t="s">
        <v>8322</v>
      </c>
      <c r="R2118" t="s">
        <v>8326</v>
      </c>
      <c r="S2118" s="15">
        <f t="shared" si="167"/>
        <v>41136.777812500004</v>
      </c>
      <c r="T2118" s="15">
        <f t="shared" si="168"/>
        <v>41183.777812500004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 s="13">
        <f t="shared" si="166"/>
        <v>41.29</v>
      </c>
      <c r="Q2119" s="10" t="s">
        <v>8322</v>
      </c>
      <c r="R2119" t="s">
        <v>8326</v>
      </c>
      <c r="S2119" s="15">
        <f t="shared" si="167"/>
        <v>42290.059594907405</v>
      </c>
      <c r="T2119" s="15">
        <f t="shared" si="168"/>
        <v>42303.207638888889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 s="13">
        <f t="shared" si="166"/>
        <v>84.59</v>
      </c>
      <c r="Q2120" s="10" t="s">
        <v>8322</v>
      </c>
      <c r="R2120" t="s">
        <v>8326</v>
      </c>
      <c r="S2120" s="15">
        <f t="shared" si="167"/>
        <v>40718.839537037034</v>
      </c>
      <c r="T2120" s="15">
        <f t="shared" si="168"/>
        <v>40747.839537037034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 s="13">
        <f t="shared" si="166"/>
        <v>65.319999999999993</v>
      </c>
      <c r="Q2121" s="10" t="s">
        <v>8322</v>
      </c>
      <c r="R2121" t="s">
        <v>8326</v>
      </c>
      <c r="S2121" s="15">
        <f t="shared" si="167"/>
        <v>41107.130150462966</v>
      </c>
      <c r="T2121" s="15">
        <f t="shared" si="168"/>
        <v>41136.130150462966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 s="13">
        <f t="shared" si="166"/>
        <v>20.81</v>
      </c>
      <c r="Q2122" s="10" t="s">
        <v>8322</v>
      </c>
      <c r="R2122" t="s">
        <v>8326</v>
      </c>
      <c r="S2122" s="15">
        <f t="shared" si="167"/>
        <v>41591.964537037034</v>
      </c>
      <c r="T2122" s="15">
        <f t="shared" si="168"/>
        <v>41639.964537037034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 s="13">
        <f t="shared" si="166"/>
        <v>143.4</v>
      </c>
      <c r="Q2123" s="10" t="s">
        <v>8330</v>
      </c>
      <c r="R2123" t="s">
        <v>8331</v>
      </c>
      <c r="S2123" s="15">
        <f t="shared" si="167"/>
        <v>42716.7424537037</v>
      </c>
      <c r="T2123" s="15">
        <f t="shared" si="168"/>
        <v>42745.7424537037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 s="13">
        <f t="shared" si="166"/>
        <v>477</v>
      </c>
      <c r="Q2124" s="10" t="s">
        <v>8330</v>
      </c>
      <c r="R2124" t="s">
        <v>8331</v>
      </c>
      <c r="S2124" s="15">
        <f t="shared" si="167"/>
        <v>42712.300567129627</v>
      </c>
      <c r="T2124" s="15">
        <f t="shared" si="168"/>
        <v>42741.300567129627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 s="13">
        <f t="shared" si="166"/>
        <v>286.01</v>
      </c>
      <c r="Q2125" s="10" t="s">
        <v>8330</v>
      </c>
      <c r="R2125" t="s">
        <v>8331</v>
      </c>
      <c r="S2125" s="15">
        <f t="shared" si="167"/>
        <v>40198.424849537041</v>
      </c>
      <c r="T2125" s="15">
        <f t="shared" si="168"/>
        <v>40251.290972222225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 s="13">
        <f t="shared" si="166"/>
        <v>283.8</v>
      </c>
      <c r="Q2126" s="10" t="s">
        <v>8330</v>
      </c>
      <c r="R2126" t="s">
        <v>8331</v>
      </c>
      <c r="S2126" s="15">
        <f t="shared" si="167"/>
        <v>40464.028182870366</v>
      </c>
      <c r="T2126" s="15">
        <f t="shared" si="168"/>
        <v>40511.208333333336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 s="13">
        <f t="shared" si="166"/>
        <v>52.48</v>
      </c>
      <c r="Q2127" s="10" t="s">
        <v>8330</v>
      </c>
      <c r="R2127" t="s">
        <v>8331</v>
      </c>
      <c r="S2127" s="15">
        <f t="shared" si="167"/>
        <v>42191.023530092592</v>
      </c>
      <c r="T2127" s="15">
        <f t="shared" si="168"/>
        <v>42220.023530092592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 s="13">
        <f t="shared" si="166"/>
        <v>708</v>
      </c>
      <c r="Q2128" s="10" t="s">
        <v>8330</v>
      </c>
      <c r="R2128" t="s">
        <v>8331</v>
      </c>
      <c r="S2128" s="15">
        <f t="shared" si="167"/>
        <v>41951.973229166666</v>
      </c>
      <c r="T2128" s="15">
        <f t="shared" si="168"/>
        <v>41980.973229166666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 s="13">
        <f t="shared" si="166"/>
        <v>5.97</v>
      </c>
      <c r="Q2129" s="10" t="s">
        <v>8330</v>
      </c>
      <c r="R2129" t="s">
        <v>8331</v>
      </c>
      <c r="S2129" s="15">
        <f t="shared" si="167"/>
        <v>42045.50535879629</v>
      </c>
      <c r="T2129" s="15">
        <f t="shared" si="168"/>
        <v>42074.463692129633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 s="13">
        <f t="shared" si="166"/>
        <v>1405</v>
      </c>
      <c r="Q2130" s="10" t="s">
        <v>8330</v>
      </c>
      <c r="R2130" t="s">
        <v>8331</v>
      </c>
      <c r="S2130" s="15">
        <f t="shared" si="167"/>
        <v>41843.772789351853</v>
      </c>
      <c r="T2130" s="15">
        <f t="shared" si="168"/>
        <v>41902.772789351853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 s="13">
        <f t="shared" si="166"/>
        <v>117.08</v>
      </c>
      <c r="Q2131" s="10" t="s">
        <v>8330</v>
      </c>
      <c r="R2131" t="s">
        <v>8331</v>
      </c>
      <c r="S2131" s="15">
        <f t="shared" si="167"/>
        <v>42409.024305555555</v>
      </c>
      <c r="T2131" s="15">
        <f t="shared" si="168"/>
        <v>42438.024305555555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 s="13">
        <f t="shared" si="166"/>
        <v>350.5</v>
      </c>
      <c r="Q2132" s="10" t="s">
        <v>8330</v>
      </c>
      <c r="R2132" t="s">
        <v>8331</v>
      </c>
      <c r="S2132" s="15">
        <f t="shared" si="167"/>
        <v>41832.086377314816</v>
      </c>
      <c r="T2132" s="15">
        <f t="shared" si="168"/>
        <v>41866.086377314816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 s="13">
        <f t="shared" si="166"/>
        <v>466.67</v>
      </c>
      <c r="Q2133" s="10" t="s">
        <v>8330</v>
      </c>
      <c r="R2133" t="s">
        <v>8331</v>
      </c>
      <c r="S2133" s="15">
        <f t="shared" si="167"/>
        <v>42167.207071759258</v>
      </c>
      <c r="T2133" s="15">
        <f t="shared" si="168"/>
        <v>42196.207071759258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 s="13">
        <f t="shared" si="166"/>
        <v>14.12</v>
      </c>
      <c r="Q2134" s="10" t="s">
        <v>8330</v>
      </c>
      <c r="R2134" t="s">
        <v>8331</v>
      </c>
      <c r="S2134" s="15">
        <f t="shared" si="167"/>
        <v>41643.487175925926</v>
      </c>
      <c r="T2134" s="15">
        <f t="shared" si="168"/>
        <v>41672.487175925926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 s="13">
        <f t="shared" si="166"/>
        <v>465</v>
      </c>
      <c r="Q2135" s="10" t="s">
        <v>8330</v>
      </c>
      <c r="R2135" t="s">
        <v>8331</v>
      </c>
      <c r="S2135" s="15">
        <f t="shared" si="167"/>
        <v>40619.097210648149</v>
      </c>
      <c r="T2135" s="15">
        <f t="shared" si="168"/>
        <v>40656.290972222225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 s="13">
        <f t="shared" si="166"/>
        <v>465</v>
      </c>
      <c r="Q2136" s="10" t="s">
        <v>8330</v>
      </c>
      <c r="R2136" t="s">
        <v>8331</v>
      </c>
      <c r="S2136" s="15">
        <f t="shared" si="167"/>
        <v>41361.886469907404</v>
      </c>
      <c r="T2136" s="15">
        <f t="shared" si="168"/>
        <v>41390.886469907404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 s="13">
        <f t="shared" si="166"/>
        <v>63.23</v>
      </c>
      <c r="Q2137" s="10" t="s">
        <v>8330</v>
      </c>
      <c r="R2137" t="s">
        <v>8331</v>
      </c>
      <c r="S2137" s="15">
        <f t="shared" si="167"/>
        <v>41156.963344907403</v>
      </c>
      <c r="T2137" s="15">
        <f t="shared" si="168"/>
        <v>41185.963344907403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 s="13">
        <f t="shared" si="166"/>
        <v>347.5</v>
      </c>
      <c r="Q2138" s="10" t="s">
        <v>8330</v>
      </c>
      <c r="R2138" t="s">
        <v>8331</v>
      </c>
      <c r="S2138" s="15">
        <f t="shared" si="167"/>
        <v>41536.509097222224</v>
      </c>
      <c r="T2138" s="15">
        <f t="shared" si="168"/>
        <v>41565.509097222224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 s="13">
        <f t="shared" si="166"/>
        <v>2.6</v>
      </c>
      <c r="Q2139" s="10" t="s">
        <v>8330</v>
      </c>
      <c r="R2139" t="s">
        <v>8331</v>
      </c>
      <c r="S2139" s="15">
        <f t="shared" si="167"/>
        <v>41948.771168981482</v>
      </c>
      <c r="T2139" s="15">
        <f t="shared" si="168"/>
        <v>41977.771168981482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 s="13">
        <f t="shared" si="166"/>
        <v>115.58</v>
      </c>
      <c r="Q2140" s="10" t="s">
        <v>8330</v>
      </c>
      <c r="R2140" t="s">
        <v>8331</v>
      </c>
      <c r="S2140" s="15">
        <f t="shared" si="167"/>
        <v>41557.013182870374</v>
      </c>
      <c r="T2140" s="15">
        <f t="shared" si="168"/>
        <v>41586.054849537039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3">
        <f t="shared" si="166"/>
        <v>24.71</v>
      </c>
      <c r="Q2141" s="10" t="s">
        <v>8330</v>
      </c>
      <c r="R2141" t="s">
        <v>8331</v>
      </c>
      <c r="S2141" s="15">
        <f t="shared" si="167"/>
        <v>42647.750092592592</v>
      </c>
      <c r="T2141" s="15">
        <f t="shared" si="168"/>
        <v>42676.750092592592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3">
        <f t="shared" si="166"/>
        <v>125.64</v>
      </c>
      <c r="Q2142" s="10" t="s">
        <v>8330</v>
      </c>
      <c r="R2142" t="s">
        <v>8331</v>
      </c>
      <c r="S2142" s="15">
        <f t="shared" si="167"/>
        <v>41255.833611111113</v>
      </c>
      <c r="T2142" s="15">
        <f t="shared" si="168"/>
        <v>41284.833611111113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 s="13">
        <f t="shared" si="166"/>
        <v>0</v>
      </c>
      <c r="Q2143" s="10" t="s">
        <v>8330</v>
      </c>
      <c r="R2143" t="s">
        <v>8331</v>
      </c>
      <c r="S2143" s="15">
        <f t="shared" si="167"/>
        <v>41927.235636574071</v>
      </c>
      <c r="T2143" s="15">
        <f t="shared" si="168"/>
        <v>41956.277303240742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 s="13">
        <f t="shared" si="166"/>
        <v>114.51</v>
      </c>
      <c r="Q2144" s="10" t="s">
        <v>8330</v>
      </c>
      <c r="R2144" t="s">
        <v>8331</v>
      </c>
      <c r="S2144" s="15">
        <f t="shared" si="167"/>
        <v>42340.701504629629</v>
      </c>
      <c r="T2144" s="15">
        <f t="shared" si="168"/>
        <v>42367.701504629629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 s="13">
        <f t="shared" si="166"/>
        <v>274.64999999999998</v>
      </c>
      <c r="Q2145" s="10" t="s">
        <v>8330</v>
      </c>
      <c r="R2145" t="s">
        <v>8331</v>
      </c>
      <c r="S2145" s="15">
        <f t="shared" si="167"/>
        <v>40332.886712962965</v>
      </c>
      <c r="T2145" s="15">
        <f t="shared" si="168"/>
        <v>40379.791666666664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 s="13">
        <f t="shared" si="166"/>
        <v>57.08</v>
      </c>
      <c r="Q2146" s="10" t="s">
        <v>8330</v>
      </c>
      <c r="R2146" t="s">
        <v>8331</v>
      </c>
      <c r="S2146" s="15">
        <f t="shared" si="167"/>
        <v>41499.546759259261</v>
      </c>
      <c r="T2146" s="15">
        <f t="shared" si="168"/>
        <v>41530.546759259261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 s="13">
        <f t="shared" si="166"/>
        <v>15.36</v>
      </c>
      <c r="Q2147" s="10" t="s">
        <v>8330</v>
      </c>
      <c r="R2147" t="s">
        <v>8331</v>
      </c>
      <c r="S2147" s="15">
        <f t="shared" si="167"/>
        <v>41575.237430555557</v>
      </c>
      <c r="T2147" s="15">
        <f t="shared" si="168"/>
        <v>41604.279097222221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 s="13">
        <f t="shared" si="166"/>
        <v>1366</v>
      </c>
      <c r="Q2148" s="10" t="s">
        <v>8330</v>
      </c>
      <c r="R2148" t="s">
        <v>8331</v>
      </c>
      <c r="S2148" s="15">
        <f t="shared" si="167"/>
        <v>42397.679513888885</v>
      </c>
      <c r="T2148" s="15">
        <f t="shared" si="168"/>
        <v>42410.679513888885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 s="13">
        <f t="shared" si="166"/>
        <v>24.84</v>
      </c>
      <c r="Q2149" s="10" t="s">
        <v>8330</v>
      </c>
      <c r="R2149" t="s">
        <v>8331</v>
      </c>
      <c r="S2149" s="15">
        <f t="shared" si="167"/>
        <v>41927.295694444445</v>
      </c>
      <c r="T2149" s="15">
        <f t="shared" si="168"/>
        <v>41958.337361111116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 s="13">
        <f t="shared" si="166"/>
        <v>682.5</v>
      </c>
      <c r="Q2150" s="10" t="s">
        <v>8330</v>
      </c>
      <c r="R2150" t="s">
        <v>8331</v>
      </c>
      <c r="S2150" s="15">
        <f t="shared" si="167"/>
        <v>42066.733587962968</v>
      </c>
      <c r="T2150" s="15">
        <f t="shared" si="168"/>
        <v>42095.691921296297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 s="13">
        <f t="shared" si="166"/>
        <v>0</v>
      </c>
      <c r="Q2151" s="10" t="s">
        <v>8330</v>
      </c>
      <c r="R2151" t="s">
        <v>8331</v>
      </c>
      <c r="S2151" s="15">
        <f t="shared" si="167"/>
        <v>40355.024953703702</v>
      </c>
      <c r="T2151" s="15">
        <f t="shared" si="168"/>
        <v>40389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 s="13">
        <f t="shared" si="166"/>
        <v>340.5</v>
      </c>
      <c r="Q2152" s="10" t="s">
        <v>8330</v>
      </c>
      <c r="R2152" t="s">
        <v>8331</v>
      </c>
      <c r="S2152" s="15">
        <f t="shared" si="167"/>
        <v>42534.284710648149</v>
      </c>
      <c r="T2152" s="15">
        <f t="shared" si="168"/>
        <v>42563.284710648149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 s="13">
        <f t="shared" si="166"/>
        <v>226.83</v>
      </c>
      <c r="Q2153" s="10" t="s">
        <v>8330</v>
      </c>
      <c r="R2153" t="s">
        <v>8331</v>
      </c>
      <c r="S2153" s="15">
        <f t="shared" si="167"/>
        <v>42520.847384259265</v>
      </c>
      <c r="T2153" s="15">
        <f t="shared" si="168"/>
        <v>42549.847384259265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 s="13">
        <f t="shared" si="166"/>
        <v>340</v>
      </c>
      <c r="Q2154" s="10" t="s">
        <v>8330</v>
      </c>
      <c r="R2154" t="s">
        <v>8331</v>
      </c>
      <c r="S2154" s="15">
        <f t="shared" si="167"/>
        <v>41683.832280092596</v>
      </c>
      <c r="T2154" s="15">
        <f t="shared" si="168"/>
        <v>41712.790613425925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3">
        <f t="shared" si="166"/>
        <v>340</v>
      </c>
      <c r="Q2155" s="10" t="s">
        <v>8330</v>
      </c>
      <c r="R2155" t="s">
        <v>8331</v>
      </c>
      <c r="S2155" s="15">
        <f t="shared" si="167"/>
        <v>41974.911087962959</v>
      </c>
      <c r="T2155" s="15">
        <f t="shared" si="168"/>
        <v>42013.332638888889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 s="13">
        <f t="shared" si="166"/>
        <v>675.5</v>
      </c>
      <c r="Q2156" s="10" t="s">
        <v>8330</v>
      </c>
      <c r="R2156" t="s">
        <v>8331</v>
      </c>
      <c r="S2156" s="15">
        <f t="shared" si="167"/>
        <v>41647.632256944446</v>
      </c>
      <c r="T2156" s="15">
        <f t="shared" si="168"/>
        <v>41666.632256944446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 s="13">
        <f t="shared" si="166"/>
        <v>270.2</v>
      </c>
      <c r="Q2157" s="10" t="s">
        <v>8330</v>
      </c>
      <c r="R2157" t="s">
        <v>8331</v>
      </c>
      <c r="S2157" s="15">
        <f t="shared" si="167"/>
        <v>42430.747511574074</v>
      </c>
      <c r="T2157" s="15">
        <f t="shared" si="168"/>
        <v>42459.70584490741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 s="13">
        <f t="shared" si="166"/>
        <v>16.28</v>
      </c>
      <c r="Q2158" s="10" t="s">
        <v>8330</v>
      </c>
      <c r="R2158" t="s">
        <v>8331</v>
      </c>
      <c r="S2158" s="15">
        <f t="shared" si="167"/>
        <v>41488.85423611111</v>
      </c>
      <c r="T2158" s="15">
        <f t="shared" si="168"/>
        <v>41532.85423611111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 s="13">
        <f t="shared" si="166"/>
        <v>23.62</v>
      </c>
      <c r="Q2159" s="10" t="s">
        <v>8330</v>
      </c>
      <c r="R2159" t="s">
        <v>8331</v>
      </c>
      <c r="S2159" s="15">
        <f t="shared" si="167"/>
        <v>42694.98128472222</v>
      </c>
      <c r="T2159" s="15">
        <f t="shared" si="168"/>
        <v>42726.332638888889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 s="13">
        <f t="shared" si="166"/>
        <v>4.32</v>
      </c>
      <c r="Q2160" s="10" t="s">
        <v>8330</v>
      </c>
      <c r="R2160" t="s">
        <v>8331</v>
      </c>
      <c r="S2160" s="15">
        <f t="shared" si="167"/>
        <v>41264.853865740741</v>
      </c>
      <c r="T2160" s="15">
        <f t="shared" si="168"/>
        <v>41308.853865740741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 s="13">
        <f t="shared" si="166"/>
        <v>671.01</v>
      </c>
      <c r="Q2161" s="10" t="s">
        <v>8330</v>
      </c>
      <c r="R2161" t="s">
        <v>8331</v>
      </c>
      <c r="S2161" s="15">
        <f t="shared" si="167"/>
        <v>40710.731180555551</v>
      </c>
      <c r="T2161" s="15">
        <f t="shared" si="168"/>
        <v>40739.731180555551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 s="13">
        <f t="shared" si="166"/>
        <v>83.5</v>
      </c>
      <c r="Q2162" s="10" t="s">
        <v>8330</v>
      </c>
      <c r="R2162" t="s">
        <v>8331</v>
      </c>
      <c r="S2162" s="15">
        <f t="shared" si="167"/>
        <v>41018.711863425924</v>
      </c>
      <c r="T2162" s="15">
        <f t="shared" si="168"/>
        <v>41047.711863425924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 s="13">
        <f t="shared" si="166"/>
        <v>102.69</v>
      </c>
      <c r="Q2163" s="10" t="s">
        <v>8322</v>
      </c>
      <c r="R2163" t="s">
        <v>8323</v>
      </c>
      <c r="S2163" s="15">
        <f t="shared" si="167"/>
        <v>42240.852534722217</v>
      </c>
      <c r="T2163" s="15">
        <f t="shared" si="168"/>
        <v>42269.852534722217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 s="13">
        <f t="shared" si="166"/>
        <v>22.98</v>
      </c>
      <c r="Q2164" s="10" t="s">
        <v>8322</v>
      </c>
      <c r="R2164" t="s">
        <v>8323</v>
      </c>
      <c r="S2164" s="15">
        <f t="shared" si="167"/>
        <v>41813.766099537039</v>
      </c>
      <c r="T2164" s="15">
        <f t="shared" si="168"/>
        <v>41843.766099537039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 s="13">
        <f t="shared" si="166"/>
        <v>30.27</v>
      </c>
      <c r="Q2165" s="10" t="s">
        <v>8322</v>
      </c>
      <c r="R2165" t="s">
        <v>8323</v>
      </c>
      <c r="S2165" s="15">
        <f t="shared" si="167"/>
        <v>42111.899537037039</v>
      </c>
      <c r="T2165" s="15">
        <f t="shared" si="168"/>
        <v>42162.159722222219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 s="13">
        <f t="shared" si="166"/>
        <v>16.02</v>
      </c>
      <c r="Q2166" s="10" t="s">
        <v>8322</v>
      </c>
      <c r="R2166" t="s">
        <v>8323</v>
      </c>
      <c r="S2166" s="15">
        <f t="shared" si="167"/>
        <v>42515.71775462963</v>
      </c>
      <c r="T2166" s="15">
        <f t="shared" si="168"/>
        <v>42545.165972222225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 s="13">
        <f t="shared" si="166"/>
        <v>11.37</v>
      </c>
      <c r="Q2167" s="10" t="s">
        <v>8322</v>
      </c>
      <c r="R2167" t="s">
        <v>8323</v>
      </c>
      <c r="S2167" s="15">
        <f t="shared" si="167"/>
        <v>42438.667071759264</v>
      </c>
      <c r="T2167" s="15">
        <f t="shared" si="168"/>
        <v>42467.625405092593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 s="13">
        <f t="shared" si="166"/>
        <v>41.56</v>
      </c>
      <c r="Q2168" s="10" t="s">
        <v>8322</v>
      </c>
      <c r="R2168" t="s">
        <v>8323</v>
      </c>
      <c r="S2168" s="15">
        <f t="shared" si="167"/>
        <v>41933.838171296295</v>
      </c>
      <c r="T2168" s="15">
        <f t="shared" si="168"/>
        <v>41977.879837962959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 s="13">
        <f t="shared" si="166"/>
        <v>166</v>
      </c>
      <c r="Q2169" s="10" t="s">
        <v>8322</v>
      </c>
      <c r="R2169" t="s">
        <v>8323</v>
      </c>
      <c r="S2169" s="15">
        <f t="shared" si="167"/>
        <v>41153.066400462965</v>
      </c>
      <c r="T2169" s="15">
        <f t="shared" si="168"/>
        <v>41166.066400462965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 s="13">
        <f t="shared" si="166"/>
        <v>3.9</v>
      </c>
      <c r="Q2170" s="10" t="s">
        <v>8322</v>
      </c>
      <c r="R2170" t="s">
        <v>8323</v>
      </c>
      <c r="S2170" s="15">
        <f t="shared" si="167"/>
        <v>42745.600243055553</v>
      </c>
      <c r="T2170" s="15">
        <f t="shared" si="168"/>
        <v>42775.208333333328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 s="13">
        <f t="shared" si="166"/>
        <v>188.86</v>
      </c>
      <c r="Q2171" s="10" t="s">
        <v>8322</v>
      </c>
      <c r="R2171" t="s">
        <v>8323</v>
      </c>
      <c r="S2171" s="15">
        <f t="shared" si="167"/>
        <v>42793.700821759259</v>
      </c>
      <c r="T2171" s="15">
        <f t="shared" si="168"/>
        <v>42795.700821759259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 s="13">
        <f t="shared" si="166"/>
        <v>69.42</v>
      </c>
      <c r="Q2172" s="10" t="s">
        <v>8322</v>
      </c>
      <c r="R2172" t="s">
        <v>8323</v>
      </c>
      <c r="S2172" s="15">
        <f t="shared" si="167"/>
        <v>42198.750254629631</v>
      </c>
      <c r="T2172" s="15">
        <f t="shared" si="168"/>
        <v>42237.750254629631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 s="13">
        <f t="shared" si="166"/>
        <v>28</v>
      </c>
      <c r="Q2173" s="10" t="s">
        <v>8322</v>
      </c>
      <c r="R2173" t="s">
        <v>8323</v>
      </c>
      <c r="S2173" s="15">
        <f t="shared" si="167"/>
        <v>42141.95711805555</v>
      </c>
      <c r="T2173" s="15">
        <f t="shared" si="168"/>
        <v>42176.208333333328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 s="13">
        <f t="shared" si="166"/>
        <v>101.15</v>
      </c>
      <c r="Q2174" s="10" t="s">
        <v>8322</v>
      </c>
      <c r="R2174" t="s">
        <v>8323</v>
      </c>
      <c r="S2174" s="15">
        <f t="shared" si="167"/>
        <v>42082.580092592587</v>
      </c>
      <c r="T2174" s="15">
        <f t="shared" si="168"/>
        <v>42111.580092592587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 s="13">
        <f t="shared" si="166"/>
        <v>14.58</v>
      </c>
      <c r="Q2175" s="10" t="s">
        <v>8322</v>
      </c>
      <c r="R2175" t="s">
        <v>8323</v>
      </c>
      <c r="S2175" s="15">
        <f t="shared" si="167"/>
        <v>41495.692627314813</v>
      </c>
      <c r="T2175" s="15">
        <f t="shared" si="168"/>
        <v>41526.165972222225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 s="13">
        <f t="shared" si="166"/>
        <v>20.73</v>
      </c>
      <c r="Q2176" s="10" t="s">
        <v>8322</v>
      </c>
      <c r="R2176" t="s">
        <v>8323</v>
      </c>
      <c r="S2176" s="15">
        <f t="shared" si="167"/>
        <v>42465.542905092589</v>
      </c>
      <c r="T2176" s="15">
        <f t="shared" si="168"/>
        <v>42494.542905092589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 s="13">
        <f t="shared" si="166"/>
        <v>50.19</v>
      </c>
      <c r="Q2177" s="10" t="s">
        <v>8322</v>
      </c>
      <c r="R2177" t="s">
        <v>8323</v>
      </c>
      <c r="S2177" s="15">
        <f t="shared" si="167"/>
        <v>42565.009097222224</v>
      </c>
      <c r="T2177" s="15">
        <f t="shared" si="168"/>
        <v>42571.009097222224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26</v>
      </c>
      <c r="P2178" s="13">
        <f t="shared" si="166"/>
        <v>18.34</v>
      </c>
      <c r="Q2178" s="10" t="s">
        <v>8322</v>
      </c>
      <c r="R2178" t="s">
        <v>8323</v>
      </c>
      <c r="S2178" s="15">
        <f t="shared" si="167"/>
        <v>42096.633206018523</v>
      </c>
      <c r="T2178" s="15">
        <f t="shared" si="168"/>
        <v>42125.633206018523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52</v>
      </c>
      <c r="P2179" s="13">
        <f t="shared" ref="P2179:P2242" si="171">IFERROR(ROUND(E2179/L2179,2),0)</f>
        <v>34.24</v>
      </c>
      <c r="Q2179" s="10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(((I2179/60)/60)/24)+DATE(1970,1,)</f>
        <v>42526.250775462962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 s="13">
        <f t="shared" si="171"/>
        <v>1.51</v>
      </c>
      <c r="Q2180" s="10" t="s">
        <v>8322</v>
      </c>
      <c r="R2180" t="s">
        <v>8323</v>
      </c>
      <c r="S2180" s="15">
        <f t="shared" si="172"/>
        <v>42723.63653935185</v>
      </c>
      <c r="T2180" s="15">
        <f t="shared" si="173"/>
        <v>42752.63653935185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 s="13">
        <f t="shared" si="171"/>
        <v>61.9</v>
      </c>
      <c r="Q2181" s="10" t="s">
        <v>8322</v>
      </c>
      <c r="R2181" t="s">
        <v>8323</v>
      </c>
      <c r="S2181" s="15">
        <f t="shared" si="172"/>
        <v>42075.171203703707</v>
      </c>
      <c r="T2181" s="15">
        <f t="shared" si="173"/>
        <v>42104.171203703707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 s="13">
        <f t="shared" si="171"/>
        <v>16.63</v>
      </c>
      <c r="Q2182" s="10" t="s">
        <v>8322</v>
      </c>
      <c r="R2182" t="s">
        <v>8323</v>
      </c>
      <c r="S2182" s="15">
        <f t="shared" si="172"/>
        <v>42279.669768518521</v>
      </c>
      <c r="T2182" s="15">
        <f t="shared" si="173"/>
        <v>42320.711435185185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 s="13">
        <f t="shared" si="171"/>
        <v>24.45</v>
      </c>
      <c r="Q2183" s="10" t="s">
        <v>8330</v>
      </c>
      <c r="R2183" t="s">
        <v>8348</v>
      </c>
      <c r="S2183" s="15">
        <f t="shared" si="172"/>
        <v>42773.005243055552</v>
      </c>
      <c r="T2183" s="15">
        <f t="shared" si="173"/>
        <v>42786.005243055552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 s="13">
        <f t="shared" si="171"/>
        <v>3.64</v>
      </c>
      <c r="Q2184" s="10" t="s">
        <v>8330</v>
      </c>
      <c r="R2184" t="s">
        <v>8348</v>
      </c>
      <c r="S2184" s="15">
        <f t="shared" si="172"/>
        <v>41879.900752314818</v>
      </c>
      <c r="T2184" s="15">
        <f t="shared" si="173"/>
        <v>41913.900752314818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 s="13">
        <f t="shared" si="171"/>
        <v>4.63</v>
      </c>
      <c r="Q2185" s="10" t="s">
        <v>8330</v>
      </c>
      <c r="R2185" t="s">
        <v>8348</v>
      </c>
      <c r="S2185" s="15">
        <f t="shared" si="172"/>
        <v>42745.365474537044</v>
      </c>
      <c r="T2185" s="15">
        <f t="shared" si="173"/>
        <v>42774.208333333328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 s="13">
        <f t="shared" si="171"/>
        <v>4.8499999999999996</v>
      </c>
      <c r="Q2186" s="10" t="s">
        <v>8330</v>
      </c>
      <c r="R2186" t="s">
        <v>8348</v>
      </c>
      <c r="S2186" s="15">
        <f t="shared" si="172"/>
        <v>42380.690289351856</v>
      </c>
      <c r="T2186" s="15">
        <f t="shared" si="173"/>
        <v>42393.666666666672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 s="13">
        <f t="shared" si="171"/>
        <v>2.06</v>
      </c>
      <c r="Q2187" s="10" t="s">
        <v>8330</v>
      </c>
      <c r="R2187" t="s">
        <v>8348</v>
      </c>
      <c r="S2187" s="15">
        <f t="shared" si="172"/>
        <v>41319.349988425929</v>
      </c>
      <c r="T2187" s="15">
        <f t="shared" si="173"/>
        <v>41358.349988425929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 s="13">
        <f t="shared" si="171"/>
        <v>3.28</v>
      </c>
      <c r="Q2188" s="10" t="s">
        <v>8330</v>
      </c>
      <c r="R2188" t="s">
        <v>8348</v>
      </c>
      <c r="S2188" s="15">
        <f t="shared" si="172"/>
        <v>42583.615081018521</v>
      </c>
      <c r="T2188" s="15">
        <f t="shared" si="173"/>
        <v>42619.083333333328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 s="13">
        <f t="shared" si="171"/>
        <v>0.36</v>
      </c>
      <c r="Q2189" s="10" t="s">
        <v>8330</v>
      </c>
      <c r="R2189" t="s">
        <v>8348</v>
      </c>
      <c r="S2189" s="15">
        <f t="shared" si="172"/>
        <v>42068.209097222221</v>
      </c>
      <c r="T2189" s="15">
        <f t="shared" si="173"/>
        <v>42096.165972222225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 s="13">
        <f t="shared" si="171"/>
        <v>2.4900000000000002</v>
      </c>
      <c r="Q2190" s="10" t="s">
        <v>8330</v>
      </c>
      <c r="R2190" t="s">
        <v>8348</v>
      </c>
      <c r="S2190" s="15">
        <f t="shared" si="172"/>
        <v>42633.586122685185</v>
      </c>
      <c r="T2190" s="15">
        <f t="shared" si="173"/>
        <v>42667.708333333328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 s="13">
        <f t="shared" si="171"/>
        <v>14.55</v>
      </c>
      <c r="Q2191" s="10" t="s">
        <v>8330</v>
      </c>
      <c r="R2191" t="s">
        <v>8348</v>
      </c>
      <c r="S2191" s="15">
        <f t="shared" si="172"/>
        <v>42467.788194444445</v>
      </c>
      <c r="T2191" s="15">
        <f t="shared" si="173"/>
        <v>42480.916666666672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 s="13">
        <f t="shared" si="171"/>
        <v>2.38</v>
      </c>
      <c r="Q2192" s="10" t="s">
        <v>8330</v>
      </c>
      <c r="R2192" t="s">
        <v>8348</v>
      </c>
      <c r="S2192" s="15">
        <f t="shared" si="172"/>
        <v>42417.625046296293</v>
      </c>
      <c r="T2192" s="15">
        <f t="shared" si="173"/>
        <v>42451.290972222225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 s="13">
        <f t="shared" si="171"/>
        <v>51</v>
      </c>
      <c r="Q2193" s="10" t="s">
        <v>8330</v>
      </c>
      <c r="R2193" t="s">
        <v>8348</v>
      </c>
      <c r="S2193" s="15">
        <f t="shared" si="172"/>
        <v>42768.833645833336</v>
      </c>
      <c r="T2193" s="15">
        <f t="shared" si="173"/>
        <v>42779.833645833336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 s="13">
        <f t="shared" si="171"/>
        <v>0.39</v>
      </c>
      <c r="Q2194" s="10" t="s">
        <v>8330</v>
      </c>
      <c r="R2194" t="s">
        <v>8348</v>
      </c>
      <c r="S2194" s="15">
        <f t="shared" si="172"/>
        <v>42691.8512037037</v>
      </c>
      <c r="T2194" s="15">
        <f t="shared" si="173"/>
        <v>42718.958333333328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 s="13">
        <f t="shared" si="171"/>
        <v>1.42</v>
      </c>
      <c r="Q2195" s="10" t="s">
        <v>8330</v>
      </c>
      <c r="R2195" t="s">
        <v>8348</v>
      </c>
      <c r="S2195" s="15">
        <f t="shared" si="172"/>
        <v>42664.405925925923</v>
      </c>
      <c r="T2195" s="15">
        <f t="shared" si="173"/>
        <v>42694.207638888889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 s="13">
        <f t="shared" si="171"/>
        <v>1.45</v>
      </c>
      <c r="Q2196" s="10" t="s">
        <v>8330</v>
      </c>
      <c r="R2196" t="s">
        <v>8348</v>
      </c>
      <c r="S2196" s="15">
        <f t="shared" si="172"/>
        <v>42425.757986111115</v>
      </c>
      <c r="T2196" s="15">
        <f t="shared" si="173"/>
        <v>42454.716319444444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 s="13">
        <f t="shared" si="171"/>
        <v>11.04</v>
      </c>
      <c r="Q2197" s="10" t="s">
        <v>8330</v>
      </c>
      <c r="R2197" t="s">
        <v>8348</v>
      </c>
      <c r="S2197" s="15">
        <f t="shared" si="172"/>
        <v>42197.771990740745</v>
      </c>
      <c r="T2197" s="15">
        <f t="shared" si="173"/>
        <v>42226.771990740745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 s="13">
        <f t="shared" si="171"/>
        <v>5.39</v>
      </c>
      <c r="Q2198" s="10" t="s">
        <v>8330</v>
      </c>
      <c r="R2198" t="s">
        <v>8348</v>
      </c>
      <c r="S2198" s="15">
        <f t="shared" si="172"/>
        <v>42675.487291666665</v>
      </c>
      <c r="T2198" s="15">
        <f t="shared" si="173"/>
        <v>42705.291666666672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 s="13">
        <f t="shared" si="171"/>
        <v>0.28999999999999998</v>
      </c>
      <c r="Q2199" s="10" t="s">
        <v>8330</v>
      </c>
      <c r="R2199" t="s">
        <v>8348</v>
      </c>
      <c r="S2199" s="15">
        <f t="shared" si="172"/>
        <v>42033.584016203706</v>
      </c>
      <c r="T2199" s="15">
        <f t="shared" si="173"/>
        <v>42062.584016203706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 s="13">
        <f t="shared" si="171"/>
        <v>1.94</v>
      </c>
      <c r="Q2200" s="10" t="s">
        <v>8330</v>
      </c>
      <c r="R2200" t="s">
        <v>8348</v>
      </c>
      <c r="S2200" s="15">
        <f t="shared" si="172"/>
        <v>42292.513888888891</v>
      </c>
      <c r="T2200" s="15">
        <f t="shared" si="173"/>
        <v>42321.555555555555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 s="13">
        <f t="shared" si="171"/>
        <v>5.0199999999999996</v>
      </c>
      <c r="Q2201" s="10" t="s">
        <v>8330</v>
      </c>
      <c r="R2201" t="s">
        <v>8348</v>
      </c>
      <c r="S2201" s="15">
        <f t="shared" si="172"/>
        <v>42262.416643518518</v>
      </c>
      <c r="T2201" s="15">
        <f t="shared" si="173"/>
        <v>42291.416643518518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 s="13">
        <f t="shared" si="171"/>
        <v>4.78</v>
      </c>
      <c r="Q2202" s="10" t="s">
        <v>8330</v>
      </c>
      <c r="R2202" t="s">
        <v>8348</v>
      </c>
      <c r="S2202" s="15">
        <f t="shared" si="172"/>
        <v>42163.625787037032</v>
      </c>
      <c r="T2202" s="15">
        <f t="shared" si="173"/>
        <v>42190.125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 s="13">
        <f t="shared" si="171"/>
        <v>44.68</v>
      </c>
      <c r="Q2203" s="10" t="s">
        <v>8322</v>
      </c>
      <c r="R2203" t="s">
        <v>8327</v>
      </c>
      <c r="S2203" s="15">
        <f t="shared" si="172"/>
        <v>41276.846817129634</v>
      </c>
      <c r="T2203" s="15">
        <f t="shared" si="173"/>
        <v>41289.846817129634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 s="13">
        <f t="shared" si="171"/>
        <v>1.73</v>
      </c>
      <c r="Q2204" s="10" t="s">
        <v>8322</v>
      </c>
      <c r="R2204" t="s">
        <v>8327</v>
      </c>
      <c r="S2204" s="15">
        <f t="shared" si="172"/>
        <v>41184.849166666667</v>
      </c>
      <c r="T2204" s="15">
        <f t="shared" si="173"/>
        <v>41213.849166666667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 s="13">
        <f t="shared" si="171"/>
        <v>25</v>
      </c>
      <c r="Q2205" s="10" t="s">
        <v>8322</v>
      </c>
      <c r="R2205" t="s">
        <v>8327</v>
      </c>
      <c r="S2205" s="15">
        <f t="shared" si="172"/>
        <v>42241.85974537037</v>
      </c>
      <c r="T2205" s="15">
        <f t="shared" si="173"/>
        <v>42270.85974537037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 s="13">
        <f t="shared" si="171"/>
        <v>17.12</v>
      </c>
      <c r="Q2206" s="10" t="s">
        <v>8322</v>
      </c>
      <c r="R2206" t="s">
        <v>8327</v>
      </c>
      <c r="S2206" s="15">
        <f t="shared" si="172"/>
        <v>41312.311562499999</v>
      </c>
      <c r="T2206" s="15">
        <f t="shared" si="173"/>
        <v>41341.311562499999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 s="13">
        <f t="shared" si="171"/>
        <v>46.15</v>
      </c>
      <c r="Q2207" s="10" t="s">
        <v>8322</v>
      </c>
      <c r="R2207" t="s">
        <v>8327</v>
      </c>
      <c r="S2207" s="15">
        <f t="shared" si="172"/>
        <v>41031.82163194444</v>
      </c>
      <c r="T2207" s="15">
        <f t="shared" si="173"/>
        <v>41060.82163194444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 s="13">
        <f t="shared" si="171"/>
        <v>36.619999999999997</v>
      </c>
      <c r="Q2208" s="10" t="s">
        <v>8322</v>
      </c>
      <c r="R2208" t="s">
        <v>8327</v>
      </c>
      <c r="S2208" s="15">
        <f t="shared" si="172"/>
        <v>40997.257222222222</v>
      </c>
      <c r="T2208" s="15">
        <f t="shared" si="173"/>
        <v>41014.257222222222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 s="13">
        <f t="shared" si="171"/>
        <v>177.86</v>
      </c>
      <c r="Q2209" s="10" t="s">
        <v>8322</v>
      </c>
      <c r="R2209" t="s">
        <v>8327</v>
      </c>
      <c r="S2209" s="15">
        <f t="shared" si="172"/>
        <v>41564.194131944445</v>
      </c>
      <c r="T2209" s="15">
        <f t="shared" si="173"/>
        <v>41593.235798611109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 s="13">
        <f t="shared" si="171"/>
        <v>51.71</v>
      </c>
      <c r="Q2210" s="10" t="s">
        <v>8322</v>
      </c>
      <c r="R2210" t="s">
        <v>8327</v>
      </c>
      <c r="S2210" s="15">
        <f t="shared" si="172"/>
        <v>40946.882245370369</v>
      </c>
      <c r="T2210" s="15">
        <f t="shared" si="173"/>
        <v>41005.166666666664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 s="13">
        <f t="shared" si="171"/>
        <v>82.33</v>
      </c>
      <c r="Q2211" s="10" t="s">
        <v>8322</v>
      </c>
      <c r="R2211" t="s">
        <v>8327</v>
      </c>
      <c r="S2211" s="15">
        <f t="shared" si="172"/>
        <v>41732.479675925926</v>
      </c>
      <c r="T2211" s="15">
        <f t="shared" si="173"/>
        <v>41742.958333333336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 s="13">
        <f t="shared" si="171"/>
        <v>17.010000000000002</v>
      </c>
      <c r="Q2212" s="10" t="s">
        <v>8322</v>
      </c>
      <c r="R2212" t="s">
        <v>8327</v>
      </c>
      <c r="S2212" s="15">
        <f t="shared" si="172"/>
        <v>40956.066087962965</v>
      </c>
      <c r="T2212" s="15">
        <f t="shared" si="173"/>
        <v>41012.73333333333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 s="13">
        <f t="shared" si="171"/>
        <v>10.210000000000001</v>
      </c>
      <c r="Q2213" s="10" t="s">
        <v>8322</v>
      </c>
      <c r="R2213" t="s">
        <v>8327</v>
      </c>
      <c r="S2213" s="15">
        <f t="shared" si="172"/>
        <v>41716.785011574073</v>
      </c>
      <c r="T2213" s="15">
        <f t="shared" si="173"/>
        <v>41738.290972222225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 s="13">
        <f t="shared" si="171"/>
        <v>9.9600000000000009</v>
      </c>
      <c r="Q2214" s="10" t="s">
        <v>8322</v>
      </c>
      <c r="R2214" t="s">
        <v>8327</v>
      </c>
      <c r="S2214" s="15">
        <f t="shared" si="172"/>
        <v>41548.747418981482</v>
      </c>
      <c r="T2214" s="15">
        <f t="shared" si="173"/>
        <v>41581.041666666664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 s="13">
        <f t="shared" si="171"/>
        <v>1224</v>
      </c>
      <c r="Q2215" s="10" t="s">
        <v>8322</v>
      </c>
      <c r="R2215" t="s">
        <v>8327</v>
      </c>
      <c r="S2215" s="15">
        <f t="shared" si="172"/>
        <v>42109.826145833329</v>
      </c>
      <c r="T2215" s="15">
        <f t="shared" si="173"/>
        <v>42138.826145833329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 s="13">
        <f t="shared" si="171"/>
        <v>50.83</v>
      </c>
      <c r="Q2216" s="10" t="s">
        <v>8322</v>
      </c>
      <c r="R2216" t="s">
        <v>8327</v>
      </c>
      <c r="S2216" s="15">
        <f t="shared" si="172"/>
        <v>41646.792222222226</v>
      </c>
      <c r="T2216" s="15">
        <f t="shared" si="173"/>
        <v>41675.792222222226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 s="13">
        <f t="shared" si="171"/>
        <v>36.909999999999997</v>
      </c>
      <c r="Q2217" s="10" t="s">
        <v>8322</v>
      </c>
      <c r="R2217" t="s">
        <v>8327</v>
      </c>
      <c r="S2217" s="15">
        <f t="shared" si="172"/>
        <v>40958.717268518521</v>
      </c>
      <c r="T2217" s="15">
        <f t="shared" si="173"/>
        <v>40980.290972222225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 s="13">
        <f t="shared" si="171"/>
        <v>87</v>
      </c>
      <c r="Q2218" s="10" t="s">
        <v>8322</v>
      </c>
      <c r="R2218" t="s">
        <v>8327</v>
      </c>
      <c r="S2218" s="15">
        <f t="shared" si="172"/>
        <v>42194.751678240747</v>
      </c>
      <c r="T2218" s="15">
        <f t="shared" si="173"/>
        <v>42207.751678240747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 s="13">
        <f t="shared" si="171"/>
        <v>135.22</v>
      </c>
      <c r="Q2219" s="10" t="s">
        <v>8322</v>
      </c>
      <c r="R2219" t="s">
        <v>8327</v>
      </c>
      <c r="S2219" s="15">
        <f t="shared" si="172"/>
        <v>42299.776770833334</v>
      </c>
      <c r="T2219" s="15">
        <f t="shared" si="173"/>
        <v>42309.333333333328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 s="13">
        <f t="shared" si="171"/>
        <v>16.010000000000002</v>
      </c>
      <c r="Q2220" s="10" t="s">
        <v>8322</v>
      </c>
      <c r="R2220" t="s">
        <v>8327</v>
      </c>
      <c r="S2220" s="15">
        <f t="shared" si="172"/>
        <v>41127.812303240738</v>
      </c>
      <c r="T2220" s="15">
        <f t="shared" si="173"/>
        <v>41149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 s="13">
        <f t="shared" si="171"/>
        <v>64</v>
      </c>
      <c r="Q2221" s="10" t="s">
        <v>8322</v>
      </c>
      <c r="R2221" t="s">
        <v>8327</v>
      </c>
      <c r="S2221" s="15">
        <f t="shared" si="172"/>
        <v>42205.718888888892</v>
      </c>
      <c r="T2221" s="15">
        <f t="shared" si="173"/>
        <v>42234.718888888892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 s="13">
        <f t="shared" si="171"/>
        <v>17.61</v>
      </c>
      <c r="Q2222" s="10" t="s">
        <v>8322</v>
      </c>
      <c r="R2222" t="s">
        <v>8327</v>
      </c>
      <c r="S2222" s="15">
        <f t="shared" si="172"/>
        <v>41452.060601851852</v>
      </c>
      <c r="T2222" s="15">
        <f t="shared" si="173"/>
        <v>41481.060601851852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 s="13">
        <f t="shared" si="171"/>
        <v>5.51</v>
      </c>
      <c r="Q2223" s="10" t="s">
        <v>8330</v>
      </c>
      <c r="R2223" t="s">
        <v>8348</v>
      </c>
      <c r="S2223" s="15">
        <f t="shared" si="172"/>
        <v>42452.666770833333</v>
      </c>
      <c r="T2223" s="15">
        <f t="shared" si="173"/>
        <v>42482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 s="13">
        <f t="shared" si="171"/>
        <v>40.03</v>
      </c>
      <c r="Q2224" s="10" t="s">
        <v>8330</v>
      </c>
      <c r="R2224" t="s">
        <v>8348</v>
      </c>
      <c r="S2224" s="15">
        <f t="shared" si="172"/>
        <v>40906.787581018521</v>
      </c>
      <c r="T2224" s="15">
        <f t="shared" si="173"/>
        <v>40935.787581018521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 s="13">
        <f t="shared" si="171"/>
        <v>12</v>
      </c>
      <c r="Q2225" s="10" t="s">
        <v>8330</v>
      </c>
      <c r="R2225" t="s">
        <v>8348</v>
      </c>
      <c r="S2225" s="15">
        <f t="shared" si="172"/>
        <v>42152.640833333338</v>
      </c>
      <c r="T2225" s="15">
        <f t="shared" si="173"/>
        <v>42181.640833333338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 s="13">
        <f t="shared" si="171"/>
        <v>4.05</v>
      </c>
      <c r="Q2226" s="10" t="s">
        <v>8330</v>
      </c>
      <c r="R2226" t="s">
        <v>8348</v>
      </c>
      <c r="S2226" s="15">
        <f t="shared" si="172"/>
        <v>42644.667534722219</v>
      </c>
      <c r="T2226" s="15">
        <f t="shared" si="173"/>
        <v>42671.791666666672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 s="13">
        <f t="shared" si="171"/>
        <v>1</v>
      </c>
      <c r="Q2227" s="10" t="s">
        <v>8330</v>
      </c>
      <c r="R2227" t="s">
        <v>8348</v>
      </c>
      <c r="S2227" s="15">
        <f t="shared" si="172"/>
        <v>41873.79184027778</v>
      </c>
      <c r="T2227" s="15">
        <f t="shared" si="173"/>
        <v>41902.79184027778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 s="13">
        <f t="shared" si="171"/>
        <v>3.74</v>
      </c>
      <c r="Q2228" s="10" t="s">
        <v>8330</v>
      </c>
      <c r="R2228" t="s">
        <v>8348</v>
      </c>
      <c r="S2228" s="15">
        <f t="shared" si="172"/>
        <v>42381.79886574074</v>
      </c>
      <c r="T2228" s="15">
        <f t="shared" si="173"/>
        <v>42411.207638888889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 s="13">
        <f t="shared" si="171"/>
        <v>3.99</v>
      </c>
      <c r="Q2229" s="10" t="s">
        <v>8330</v>
      </c>
      <c r="R2229" t="s">
        <v>8348</v>
      </c>
      <c r="S2229" s="15">
        <f t="shared" si="172"/>
        <v>41561.807349537034</v>
      </c>
      <c r="T2229" s="15">
        <f t="shared" si="173"/>
        <v>41590.849016203705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 s="13">
        <f t="shared" si="171"/>
        <v>8.33</v>
      </c>
      <c r="Q2230" s="10" t="s">
        <v>8330</v>
      </c>
      <c r="R2230" t="s">
        <v>8348</v>
      </c>
      <c r="S2230" s="15">
        <f t="shared" si="172"/>
        <v>42202.278194444443</v>
      </c>
      <c r="T2230" s="15">
        <f t="shared" si="173"/>
        <v>42231.278194444443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 s="13">
        <f t="shared" si="171"/>
        <v>2.23</v>
      </c>
      <c r="Q2231" s="10" t="s">
        <v>8330</v>
      </c>
      <c r="R2231" t="s">
        <v>8348</v>
      </c>
      <c r="S2231" s="15">
        <f t="shared" si="172"/>
        <v>41484.664247685185</v>
      </c>
      <c r="T2231" s="15">
        <f t="shared" si="173"/>
        <v>41519.166666666664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 s="13">
        <f t="shared" si="171"/>
        <v>2.4</v>
      </c>
      <c r="Q2232" s="10" t="s">
        <v>8330</v>
      </c>
      <c r="R2232" t="s">
        <v>8348</v>
      </c>
      <c r="S2232" s="15">
        <f t="shared" si="172"/>
        <v>41724.881099537037</v>
      </c>
      <c r="T2232" s="15">
        <f t="shared" si="173"/>
        <v>41753.881099537037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 s="13">
        <f t="shared" si="171"/>
        <v>1.08</v>
      </c>
      <c r="Q2233" s="10" t="s">
        <v>8330</v>
      </c>
      <c r="R2233" t="s">
        <v>8348</v>
      </c>
      <c r="S2233" s="15">
        <f t="shared" si="172"/>
        <v>41423.910891203705</v>
      </c>
      <c r="T2233" s="15">
        <f t="shared" si="173"/>
        <v>41449.208333333336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 s="13">
        <f t="shared" si="171"/>
        <v>1.2</v>
      </c>
      <c r="Q2234" s="10" t="s">
        <v>8330</v>
      </c>
      <c r="R2234" t="s">
        <v>8348</v>
      </c>
      <c r="S2234" s="15">
        <f t="shared" si="172"/>
        <v>41806.794074074074</v>
      </c>
      <c r="T2234" s="15">
        <f t="shared" si="173"/>
        <v>41838.125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 s="13">
        <f t="shared" si="171"/>
        <v>3.03</v>
      </c>
      <c r="Q2235" s="10" t="s">
        <v>8330</v>
      </c>
      <c r="R2235" t="s">
        <v>8348</v>
      </c>
      <c r="S2235" s="15">
        <f t="shared" si="172"/>
        <v>42331.378923611104</v>
      </c>
      <c r="T2235" s="15">
        <f t="shared" si="173"/>
        <v>42351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 s="13">
        <f t="shared" si="171"/>
        <v>42.32</v>
      </c>
      <c r="Q2236" s="10" t="s">
        <v>8330</v>
      </c>
      <c r="R2236" t="s">
        <v>8348</v>
      </c>
      <c r="S2236" s="15">
        <f t="shared" si="172"/>
        <v>42710.824618055558</v>
      </c>
      <c r="T2236" s="15">
        <f t="shared" si="173"/>
        <v>42739.824618055558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 s="13">
        <f t="shared" si="171"/>
        <v>8.0500000000000007</v>
      </c>
      <c r="Q2237" s="10" t="s">
        <v>8330</v>
      </c>
      <c r="R2237" t="s">
        <v>8348</v>
      </c>
      <c r="S2237" s="15">
        <f t="shared" si="172"/>
        <v>42062.022118055553</v>
      </c>
      <c r="T2237" s="15">
        <f t="shared" si="173"/>
        <v>42090.980451388896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 s="13">
        <f t="shared" si="171"/>
        <v>1.74</v>
      </c>
      <c r="Q2238" s="10" t="s">
        <v>8330</v>
      </c>
      <c r="R2238" t="s">
        <v>8348</v>
      </c>
      <c r="S2238" s="15">
        <f t="shared" si="172"/>
        <v>42371.617164351846</v>
      </c>
      <c r="T2238" s="15">
        <f t="shared" si="173"/>
        <v>42400.617164351846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 s="13">
        <f t="shared" si="171"/>
        <v>1.2</v>
      </c>
      <c r="Q2239" s="10" t="s">
        <v>8330</v>
      </c>
      <c r="R2239" t="s">
        <v>8348</v>
      </c>
      <c r="S2239" s="15">
        <f t="shared" si="172"/>
        <v>41915.003275462965</v>
      </c>
      <c r="T2239" s="15">
        <f t="shared" si="173"/>
        <v>41954.332638888889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 s="13">
        <f t="shared" si="171"/>
        <v>14.87</v>
      </c>
      <c r="Q2240" s="10" t="s">
        <v>8330</v>
      </c>
      <c r="R2240" t="s">
        <v>8348</v>
      </c>
      <c r="S2240" s="15">
        <f t="shared" si="172"/>
        <v>42774.621712962966</v>
      </c>
      <c r="T2240" s="15">
        <f t="shared" si="173"/>
        <v>42803.621712962966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 s="13">
        <f t="shared" si="171"/>
        <v>2.76</v>
      </c>
      <c r="Q2241" s="10" t="s">
        <v>8330</v>
      </c>
      <c r="R2241" t="s">
        <v>8348</v>
      </c>
      <c r="S2241" s="15">
        <f t="shared" si="172"/>
        <v>41572.958495370374</v>
      </c>
      <c r="T2241" s="15">
        <f t="shared" si="173"/>
        <v>41608.168055555558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23</v>
      </c>
      <c r="P2242" s="13">
        <f t="shared" si="171"/>
        <v>12.19</v>
      </c>
      <c r="Q2242" s="10" t="s">
        <v>8330</v>
      </c>
      <c r="R2242" t="s">
        <v>8348</v>
      </c>
      <c r="S2242" s="15">
        <f t="shared" si="172"/>
        <v>42452.825740740736</v>
      </c>
      <c r="T2242" s="15">
        <f t="shared" si="173"/>
        <v>42481.825740740736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117</v>
      </c>
      <c r="P2243" s="13">
        <f t="shared" ref="P2243:P2306" si="176">IFERROR(ROUND(E2243/L2243,2),0)</f>
        <v>7.17</v>
      </c>
      <c r="Q2243" s="10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(((I2243/60)/60)/24)+DATE(1970,1,)</f>
        <v>42795.827546296292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 s="13">
        <f t="shared" si="176"/>
        <v>0.46</v>
      </c>
      <c r="Q2244" s="10" t="s">
        <v>8330</v>
      </c>
      <c r="R2244" t="s">
        <v>8348</v>
      </c>
      <c r="S2244" s="15">
        <f t="shared" si="177"/>
        <v>41569.575613425928</v>
      </c>
      <c r="T2244" s="15">
        <f t="shared" si="178"/>
        <v>41604.126388888886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 s="13">
        <f t="shared" si="176"/>
        <v>0.56999999999999995</v>
      </c>
      <c r="Q2245" s="10" t="s">
        <v>8330</v>
      </c>
      <c r="R2245" t="s">
        <v>8348</v>
      </c>
      <c r="S2245" s="15">
        <f t="shared" si="177"/>
        <v>42800.751041666663</v>
      </c>
      <c r="T2245" s="15">
        <f t="shared" si="178"/>
        <v>42806.125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 s="13">
        <f t="shared" si="176"/>
        <v>3.99</v>
      </c>
      <c r="Q2246" s="10" t="s">
        <v>8330</v>
      </c>
      <c r="R2246" t="s">
        <v>8348</v>
      </c>
      <c r="S2246" s="15">
        <f t="shared" si="177"/>
        <v>42647.818819444445</v>
      </c>
      <c r="T2246" s="15">
        <f t="shared" si="178"/>
        <v>42658.854166666672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 s="13">
        <f t="shared" si="176"/>
        <v>0.57999999999999996</v>
      </c>
      <c r="Q2247" s="10" t="s">
        <v>8330</v>
      </c>
      <c r="R2247" t="s">
        <v>8348</v>
      </c>
      <c r="S2247" s="15">
        <f t="shared" si="177"/>
        <v>41660.708530092597</v>
      </c>
      <c r="T2247" s="15">
        <f t="shared" si="178"/>
        <v>41690.75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 s="13">
        <f t="shared" si="176"/>
        <v>20.18</v>
      </c>
      <c r="Q2248" s="10" t="s">
        <v>8330</v>
      </c>
      <c r="R2248" t="s">
        <v>8348</v>
      </c>
      <c r="S2248" s="15">
        <f t="shared" si="177"/>
        <v>42221.79178240741</v>
      </c>
      <c r="T2248" s="15">
        <f t="shared" si="178"/>
        <v>42250.79178240741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 s="13">
        <f t="shared" si="176"/>
        <v>3.03</v>
      </c>
      <c r="Q2249" s="10" t="s">
        <v>8330</v>
      </c>
      <c r="R2249" t="s">
        <v>8348</v>
      </c>
      <c r="S2249" s="15">
        <f t="shared" si="177"/>
        <v>42200.666261574079</v>
      </c>
      <c r="T2249" s="15">
        <f t="shared" si="178"/>
        <v>42213.666261574079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 s="13">
        <f t="shared" si="176"/>
        <v>8.9700000000000006</v>
      </c>
      <c r="Q2250" s="10" t="s">
        <v>8330</v>
      </c>
      <c r="R2250" t="s">
        <v>8348</v>
      </c>
      <c r="S2250" s="15">
        <f t="shared" si="177"/>
        <v>42688.875902777778</v>
      </c>
      <c r="T2250" s="15">
        <f t="shared" si="178"/>
        <v>42717.875902777778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 s="13">
        <f t="shared" si="176"/>
        <v>6.37</v>
      </c>
      <c r="Q2251" s="10" t="s">
        <v>8330</v>
      </c>
      <c r="R2251" t="s">
        <v>8348</v>
      </c>
      <c r="S2251" s="15">
        <f t="shared" si="177"/>
        <v>41336.703298611108</v>
      </c>
      <c r="T2251" s="15">
        <f t="shared" si="178"/>
        <v>41365.661631944444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 s="13">
        <f t="shared" si="176"/>
        <v>2.0099999999999998</v>
      </c>
      <c r="Q2252" s="10" t="s">
        <v>8330</v>
      </c>
      <c r="R2252" t="s">
        <v>8348</v>
      </c>
      <c r="S2252" s="15">
        <f t="shared" si="177"/>
        <v>42677.005474537036</v>
      </c>
      <c r="T2252" s="15">
        <f t="shared" si="178"/>
        <v>42706.0471412037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 s="13">
        <f t="shared" si="176"/>
        <v>2.39</v>
      </c>
      <c r="Q2253" s="10" t="s">
        <v>8330</v>
      </c>
      <c r="R2253" t="s">
        <v>8348</v>
      </c>
      <c r="S2253" s="15">
        <f t="shared" si="177"/>
        <v>41846.34579861111</v>
      </c>
      <c r="T2253" s="15">
        <f t="shared" si="178"/>
        <v>41866.34579861111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 s="13">
        <f t="shared" si="176"/>
        <v>4.5999999999999996</v>
      </c>
      <c r="Q2254" s="10" t="s">
        <v>8330</v>
      </c>
      <c r="R2254" t="s">
        <v>8348</v>
      </c>
      <c r="S2254" s="15">
        <f t="shared" si="177"/>
        <v>42573.327986111108</v>
      </c>
      <c r="T2254" s="15">
        <f t="shared" si="178"/>
        <v>42587.327986111108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 s="13">
        <f t="shared" si="176"/>
        <v>13.63</v>
      </c>
      <c r="Q2255" s="10" t="s">
        <v>8330</v>
      </c>
      <c r="R2255" t="s">
        <v>8348</v>
      </c>
      <c r="S2255" s="15">
        <f t="shared" si="177"/>
        <v>42296.631331018521</v>
      </c>
      <c r="T2255" s="15">
        <f t="shared" si="178"/>
        <v>42325.672997685186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 s="13">
        <f t="shared" si="176"/>
        <v>5.8</v>
      </c>
      <c r="Q2256" s="10" t="s">
        <v>8330</v>
      </c>
      <c r="R2256" t="s">
        <v>8348</v>
      </c>
      <c r="S2256" s="15">
        <f t="shared" si="177"/>
        <v>42752.647777777776</v>
      </c>
      <c r="T2256" s="15">
        <f t="shared" si="178"/>
        <v>42758.647777777776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 s="13">
        <f t="shared" si="176"/>
        <v>4.21</v>
      </c>
      <c r="Q2257" s="10" t="s">
        <v>8330</v>
      </c>
      <c r="R2257" t="s">
        <v>8348</v>
      </c>
      <c r="S2257" s="15">
        <f t="shared" si="177"/>
        <v>42467.951979166668</v>
      </c>
      <c r="T2257" s="15">
        <f t="shared" si="178"/>
        <v>42496.951979166668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 s="13">
        <f t="shared" si="176"/>
        <v>22.8</v>
      </c>
      <c r="Q2258" s="10" t="s">
        <v>8330</v>
      </c>
      <c r="R2258" t="s">
        <v>8348</v>
      </c>
      <c r="S2258" s="15">
        <f t="shared" si="177"/>
        <v>42682.451921296291</v>
      </c>
      <c r="T2258" s="15">
        <f t="shared" si="178"/>
        <v>42695.451921296291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 s="13">
        <f t="shared" si="176"/>
        <v>6.72</v>
      </c>
      <c r="Q2259" s="10" t="s">
        <v>8330</v>
      </c>
      <c r="R2259" t="s">
        <v>8348</v>
      </c>
      <c r="S2259" s="15">
        <f t="shared" si="177"/>
        <v>42505.936678240745</v>
      </c>
      <c r="T2259" s="15">
        <f t="shared" si="178"/>
        <v>42539.958333333328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 s="13">
        <f t="shared" si="176"/>
        <v>5.51</v>
      </c>
      <c r="Q2260" s="10" t="s">
        <v>8330</v>
      </c>
      <c r="R2260" t="s">
        <v>8348</v>
      </c>
      <c r="S2260" s="15">
        <f t="shared" si="177"/>
        <v>42136.75100694444</v>
      </c>
      <c r="T2260" s="15">
        <f t="shared" si="178"/>
        <v>42165.75100694444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 s="13">
        <f t="shared" si="176"/>
        <v>5.49</v>
      </c>
      <c r="Q2261" s="10" t="s">
        <v>8330</v>
      </c>
      <c r="R2261" t="s">
        <v>8348</v>
      </c>
      <c r="S2261" s="15">
        <f t="shared" si="177"/>
        <v>42702.804814814815</v>
      </c>
      <c r="T2261" s="15">
        <f t="shared" si="178"/>
        <v>42711.804814814815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 s="13">
        <f t="shared" si="176"/>
        <v>13.45</v>
      </c>
      <c r="Q2262" s="10" t="s">
        <v>8330</v>
      </c>
      <c r="R2262" t="s">
        <v>8348</v>
      </c>
      <c r="S2262" s="15">
        <f t="shared" si="177"/>
        <v>41695.016782407409</v>
      </c>
      <c r="T2262" s="15">
        <f t="shared" si="178"/>
        <v>41723.975115740745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 s="13">
        <f t="shared" si="176"/>
        <v>5.38</v>
      </c>
      <c r="Q2263" s="10" t="s">
        <v>8330</v>
      </c>
      <c r="R2263" t="s">
        <v>8348</v>
      </c>
      <c r="S2263" s="15">
        <f t="shared" si="177"/>
        <v>42759.724768518514</v>
      </c>
      <c r="T2263" s="15">
        <f t="shared" si="178"/>
        <v>42779.724768518514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 s="13">
        <f t="shared" si="176"/>
        <v>6.22</v>
      </c>
      <c r="Q2264" s="10" t="s">
        <v>8330</v>
      </c>
      <c r="R2264" t="s">
        <v>8348</v>
      </c>
      <c r="S2264" s="15">
        <f t="shared" si="177"/>
        <v>41926.585162037038</v>
      </c>
      <c r="T2264" s="15">
        <f t="shared" si="178"/>
        <v>41960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 s="13">
        <f t="shared" si="176"/>
        <v>18.77</v>
      </c>
      <c r="Q2265" s="10" t="s">
        <v>8330</v>
      </c>
      <c r="R2265" t="s">
        <v>8348</v>
      </c>
      <c r="S2265" s="15">
        <f t="shared" si="177"/>
        <v>42014.832326388889</v>
      </c>
      <c r="T2265" s="15">
        <f t="shared" si="178"/>
        <v>42034.832326388889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 s="13">
        <f t="shared" si="176"/>
        <v>2.5299999999999998</v>
      </c>
      <c r="Q2266" s="10" t="s">
        <v>8330</v>
      </c>
      <c r="R2266" t="s">
        <v>8348</v>
      </c>
      <c r="S2266" s="15">
        <f t="shared" si="177"/>
        <v>42496.582337962958</v>
      </c>
      <c r="T2266" s="15">
        <f t="shared" si="178"/>
        <v>42512.125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 s="13">
        <f t="shared" si="176"/>
        <v>66.09</v>
      </c>
      <c r="Q2267" s="10" t="s">
        <v>8330</v>
      </c>
      <c r="R2267" t="s">
        <v>8348</v>
      </c>
      <c r="S2267" s="15">
        <f t="shared" si="177"/>
        <v>42689.853090277778</v>
      </c>
      <c r="T2267" s="15">
        <f t="shared" si="178"/>
        <v>42695.853090277778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 s="13">
        <f t="shared" si="176"/>
        <v>5.77</v>
      </c>
      <c r="Q2268" s="10" t="s">
        <v>8330</v>
      </c>
      <c r="R2268" t="s">
        <v>8348</v>
      </c>
      <c r="S2268" s="15">
        <f t="shared" si="177"/>
        <v>42469.874907407408</v>
      </c>
      <c r="T2268" s="15">
        <f t="shared" si="178"/>
        <v>42486.083333333328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 s="13">
        <f t="shared" si="176"/>
        <v>2.77</v>
      </c>
      <c r="Q2269" s="10" t="s">
        <v>8330</v>
      </c>
      <c r="R2269" t="s">
        <v>8348</v>
      </c>
      <c r="S2269" s="15">
        <f t="shared" si="177"/>
        <v>41968.829826388886</v>
      </c>
      <c r="T2269" s="15">
        <f t="shared" si="178"/>
        <v>41993.041666666672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 s="13">
        <f t="shared" si="176"/>
        <v>5.75</v>
      </c>
      <c r="Q2270" s="10" t="s">
        <v>8330</v>
      </c>
      <c r="R2270" t="s">
        <v>8348</v>
      </c>
      <c r="S2270" s="15">
        <f t="shared" si="177"/>
        <v>42776.082349537035</v>
      </c>
      <c r="T2270" s="15">
        <f t="shared" si="178"/>
        <v>42805.082349537035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 s="13">
        <f t="shared" si="176"/>
        <v>1.24</v>
      </c>
      <c r="Q2271" s="10" t="s">
        <v>8330</v>
      </c>
      <c r="R2271" t="s">
        <v>8348</v>
      </c>
      <c r="S2271" s="15">
        <f t="shared" si="177"/>
        <v>42776.704432870371</v>
      </c>
      <c r="T2271" s="15">
        <f t="shared" si="178"/>
        <v>42800.208333333328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 s="13">
        <f t="shared" si="176"/>
        <v>0.67</v>
      </c>
      <c r="Q2272" s="10" t="s">
        <v>8330</v>
      </c>
      <c r="R2272" t="s">
        <v>8348</v>
      </c>
      <c r="S2272" s="15">
        <f t="shared" si="177"/>
        <v>42725.869363425925</v>
      </c>
      <c r="T2272" s="15">
        <f t="shared" si="178"/>
        <v>42744.915972222225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 s="13">
        <f t="shared" si="176"/>
        <v>0.84</v>
      </c>
      <c r="Q2273" s="10" t="s">
        <v>8330</v>
      </c>
      <c r="R2273" t="s">
        <v>8348</v>
      </c>
      <c r="S2273" s="15">
        <f t="shared" si="177"/>
        <v>42684.000046296293</v>
      </c>
      <c r="T2273" s="15">
        <f t="shared" si="178"/>
        <v>42713.000046296293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 s="13">
        <f t="shared" si="176"/>
        <v>1.17</v>
      </c>
      <c r="Q2274" s="10" t="s">
        <v>8330</v>
      </c>
      <c r="R2274" t="s">
        <v>8348</v>
      </c>
      <c r="S2274" s="15">
        <f t="shared" si="177"/>
        <v>42315.699490740735</v>
      </c>
      <c r="T2274" s="15">
        <f t="shared" si="178"/>
        <v>42344.699490740735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 s="13">
        <f t="shared" si="176"/>
        <v>7.52</v>
      </c>
      <c r="Q2275" s="10" t="s">
        <v>8330</v>
      </c>
      <c r="R2275" t="s">
        <v>8348</v>
      </c>
      <c r="S2275" s="15">
        <f t="shared" si="177"/>
        <v>42781.549097222218</v>
      </c>
      <c r="T2275" s="15">
        <f t="shared" si="178"/>
        <v>42805.507430555561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 s="13">
        <f t="shared" si="176"/>
        <v>11.16</v>
      </c>
      <c r="Q2276" s="10" t="s">
        <v>8330</v>
      </c>
      <c r="R2276" t="s">
        <v>8348</v>
      </c>
      <c r="S2276" s="15">
        <f t="shared" si="177"/>
        <v>41663.500659722224</v>
      </c>
      <c r="T2276" s="15">
        <f t="shared" si="178"/>
        <v>41692.500659722224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 s="13">
        <f t="shared" si="176"/>
        <v>13.95</v>
      </c>
      <c r="Q2277" s="10" t="s">
        <v>8330</v>
      </c>
      <c r="R2277" t="s">
        <v>8348</v>
      </c>
      <c r="S2277" s="15">
        <f t="shared" si="177"/>
        <v>41965.616655092599</v>
      </c>
      <c r="T2277" s="15">
        <f t="shared" si="178"/>
        <v>41994.616655092599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 s="13">
        <f t="shared" si="176"/>
        <v>14.68</v>
      </c>
      <c r="Q2278" s="10" t="s">
        <v>8330</v>
      </c>
      <c r="R2278" t="s">
        <v>8348</v>
      </c>
      <c r="S2278" s="15">
        <f t="shared" si="177"/>
        <v>41614.651493055557</v>
      </c>
      <c r="T2278" s="15">
        <f t="shared" si="178"/>
        <v>41643.651493055557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 s="13">
        <f t="shared" si="176"/>
        <v>5.32</v>
      </c>
      <c r="Q2279" s="10" t="s">
        <v>8330</v>
      </c>
      <c r="R2279" t="s">
        <v>8348</v>
      </c>
      <c r="S2279" s="15">
        <f t="shared" si="177"/>
        <v>40936.678506944445</v>
      </c>
      <c r="T2279" s="15">
        <f t="shared" si="178"/>
        <v>40965.678506944445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 s="13">
        <f t="shared" si="176"/>
        <v>10.78</v>
      </c>
      <c r="Q2280" s="10" t="s">
        <v>8330</v>
      </c>
      <c r="R2280" t="s">
        <v>8348</v>
      </c>
      <c r="S2280" s="15">
        <f t="shared" si="177"/>
        <v>42338.709108796291</v>
      </c>
      <c r="T2280" s="15">
        <f t="shared" si="178"/>
        <v>42371.957638888889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 s="13">
        <f t="shared" si="176"/>
        <v>34.380000000000003</v>
      </c>
      <c r="Q2281" s="10" t="s">
        <v>8330</v>
      </c>
      <c r="R2281" t="s">
        <v>8348</v>
      </c>
      <c r="S2281" s="15">
        <f t="shared" si="177"/>
        <v>42020.806701388887</v>
      </c>
      <c r="T2281" s="15">
        <f t="shared" si="178"/>
        <v>42038.166666666672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 s="13">
        <f t="shared" si="176"/>
        <v>2.29</v>
      </c>
      <c r="Q2282" s="10" t="s">
        <v>8330</v>
      </c>
      <c r="R2282" t="s">
        <v>8348</v>
      </c>
      <c r="S2282" s="15">
        <f t="shared" si="177"/>
        <v>42234.624895833331</v>
      </c>
      <c r="T2282" s="15">
        <f t="shared" si="178"/>
        <v>42263.624895833331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 s="13">
        <f t="shared" si="176"/>
        <v>99.73</v>
      </c>
      <c r="Q2283" s="10" t="s">
        <v>8322</v>
      </c>
      <c r="R2283" t="s">
        <v>8323</v>
      </c>
      <c r="S2283" s="15">
        <f t="shared" si="177"/>
        <v>40687.285844907405</v>
      </c>
      <c r="T2283" s="15">
        <f t="shared" si="178"/>
        <v>40748.284722222219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 s="13">
        <f t="shared" si="176"/>
        <v>91.33</v>
      </c>
      <c r="Q2284" s="10" t="s">
        <v>8322</v>
      </c>
      <c r="R2284" t="s">
        <v>8323</v>
      </c>
      <c r="S2284" s="15">
        <f t="shared" si="177"/>
        <v>42323.17460648148</v>
      </c>
      <c r="T2284" s="15">
        <f t="shared" si="178"/>
        <v>42382.17460648148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 s="13">
        <f t="shared" si="176"/>
        <v>22.73</v>
      </c>
      <c r="Q2285" s="10" t="s">
        <v>8322</v>
      </c>
      <c r="R2285" t="s">
        <v>8323</v>
      </c>
      <c r="S2285" s="15">
        <f t="shared" si="177"/>
        <v>40978.125046296293</v>
      </c>
      <c r="T2285" s="15">
        <f t="shared" si="178"/>
        <v>41037.083379629628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 s="13">
        <f t="shared" si="176"/>
        <v>18.47</v>
      </c>
      <c r="Q2286" s="10" t="s">
        <v>8322</v>
      </c>
      <c r="R2286" t="s">
        <v>8323</v>
      </c>
      <c r="S2286" s="15">
        <f t="shared" si="177"/>
        <v>40585.796817129631</v>
      </c>
      <c r="T2286" s="15">
        <f t="shared" si="178"/>
        <v>40613.166666666664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 s="13">
        <f t="shared" si="176"/>
        <v>13.77</v>
      </c>
      <c r="Q2287" s="10" t="s">
        <v>8322</v>
      </c>
      <c r="R2287" t="s">
        <v>8323</v>
      </c>
      <c r="S2287" s="15">
        <f t="shared" si="177"/>
        <v>41059.185682870368</v>
      </c>
      <c r="T2287" s="15">
        <f t="shared" si="178"/>
        <v>41088.185682870368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 s="13">
        <f t="shared" si="176"/>
        <v>77.319999999999993</v>
      </c>
      <c r="Q2288" s="10" t="s">
        <v>8322</v>
      </c>
      <c r="R2288" t="s">
        <v>8323</v>
      </c>
      <c r="S2288" s="15">
        <f t="shared" si="177"/>
        <v>41494.963587962964</v>
      </c>
      <c r="T2288" s="15">
        <f t="shared" si="178"/>
        <v>41522.165972222225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 s="13">
        <f t="shared" si="176"/>
        <v>10.210000000000001</v>
      </c>
      <c r="Q2289" s="10" t="s">
        <v>8322</v>
      </c>
      <c r="R2289" t="s">
        <v>8323</v>
      </c>
      <c r="S2289" s="15">
        <f t="shared" si="177"/>
        <v>41792.667361111111</v>
      </c>
      <c r="T2289" s="15">
        <f t="shared" si="178"/>
        <v>41812.667361111111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 s="13">
        <f t="shared" si="176"/>
        <v>43.28</v>
      </c>
      <c r="Q2290" s="10" t="s">
        <v>8322</v>
      </c>
      <c r="R2290" t="s">
        <v>8323</v>
      </c>
      <c r="S2290" s="15">
        <f t="shared" si="177"/>
        <v>41067.827418981484</v>
      </c>
      <c r="T2290" s="15">
        <f t="shared" si="178"/>
        <v>41085.75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 s="13">
        <f t="shared" si="176"/>
        <v>43.24</v>
      </c>
      <c r="Q2291" s="10" t="s">
        <v>8322</v>
      </c>
      <c r="R2291" t="s">
        <v>8323</v>
      </c>
      <c r="S2291" s="15">
        <f t="shared" si="177"/>
        <v>41571.998379629629</v>
      </c>
      <c r="T2291" s="15">
        <f t="shared" si="178"/>
        <v>41613.973611111112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 s="13">
        <f t="shared" si="176"/>
        <v>37.24</v>
      </c>
      <c r="Q2292" s="10" t="s">
        <v>8322</v>
      </c>
      <c r="R2292" t="s">
        <v>8323</v>
      </c>
      <c r="S2292" s="15">
        <f t="shared" si="177"/>
        <v>40070.253819444442</v>
      </c>
      <c r="T2292" s="15">
        <f t="shared" si="178"/>
        <v>40147.708333333336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 s="13">
        <f t="shared" si="176"/>
        <v>25.12</v>
      </c>
      <c r="Q2293" s="10" t="s">
        <v>8322</v>
      </c>
      <c r="R2293" t="s">
        <v>8323</v>
      </c>
      <c r="S2293" s="15">
        <f t="shared" si="177"/>
        <v>40987.977060185185</v>
      </c>
      <c r="T2293" s="15">
        <f t="shared" si="178"/>
        <v>41021.166666666664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 s="13">
        <f t="shared" si="176"/>
        <v>23.43</v>
      </c>
      <c r="Q2294" s="10" t="s">
        <v>8322</v>
      </c>
      <c r="R2294" t="s">
        <v>8323</v>
      </c>
      <c r="S2294" s="15">
        <f t="shared" si="177"/>
        <v>40987.697638888887</v>
      </c>
      <c r="T2294" s="15">
        <f t="shared" si="178"/>
        <v>41016.697638888887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 s="13">
        <f t="shared" si="176"/>
        <v>39.74</v>
      </c>
      <c r="Q2295" s="10" t="s">
        <v>8322</v>
      </c>
      <c r="R2295" t="s">
        <v>8323</v>
      </c>
      <c r="S2295" s="15">
        <f t="shared" si="177"/>
        <v>41151.708321759259</v>
      </c>
      <c r="T2295" s="15">
        <f t="shared" si="178"/>
        <v>41176.165972222225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 s="13">
        <f t="shared" si="176"/>
        <v>9.57</v>
      </c>
      <c r="Q2296" s="10" t="s">
        <v>8322</v>
      </c>
      <c r="R2296" t="s">
        <v>8323</v>
      </c>
      <c r="S2296" s="15">
        <f t="shared" si="177"/>
        <v>41264.72314814815</v>
      </c>
      <c r="T2296" s="15">
        <f t="shared" si="178"/>
        <v>41293.72314814815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 s="13">
        <f t="shared" si="176"/>
        <v>31.44</v>
      </c>
      <c r="Q2297" s="10" t="s">
        <v>8322</v>
      </c>
      <c r="R2297" t="s">
        <v>8323</v>
      </c>
      <c r="S2297" s="15">
        <f t="shared" si="177"/>
        <v>41270.954351851848</v>
      </c>
      <c r="T2297" s="15">
        <f t="shared" si="178"/>
        <v>41299.954351851848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 s="13">
        <f t="shared" si="176"/>
        <v>7.36</v>
      </c>
      <c r="Q2298" s="10" t="s">
        <v>8322</v>
      </c>
      <c r="R2298" t="s">
        <v>8323</v>
      </c>
      <c r="S2298" s="15">
        <f t="shared" si="177"/>
        <v>40927.731782407405</v>
      </c>
      <c r="T2298" s="15">
        <f t="shared" si="178"/>
        <v>40961.731782407405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 s="13">
        <f t="shared" si="176"/>
        <v>56.11</v>
      </c>
      <c r="Q2299" s="10" t="s">
        <v>8322</v>
      </c>
      <c r="R2299" t="s">
        <v>8323</v>
      </c>
      <c r="S2299" s="15">
        <f t="shared" si="177"/>
        <v>40948.042233796295</v>
      </c>
      <c r="T2299" s="15">
        <f t="shared" si="178"/>
        <v>40981.165972222225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 s="13">
        <f t="shared" si="176"/>
        <v>3.7</v>
      </c>
      <c r="Q2300" s="10" t="s">
        <v>8322</v>
      </c>
      <c r="R2300" t="s">
        <v>8323</v>
      </c>
      <c r="S2300" s="15">
        <f t="shared" si="177"/>
        <v>41694.84065972222</v>
      </c>
      <c r="T2300" s="15">
        <f t="shared" si="178"/>
        <v>41723.798993055556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 s="13">
        <f t="shared" si="176"/>
        <v>76.09</v>
      </c>
      <c r="Q2301" s="10" t="s">
        <v>8322</v>
      </c>
      <c r="R2301" t="s">
        <v>8323</v>
      </c>
      <c r="S2301" s="15">
        <f t="shared" si="177"/>
        <v>40565.032511574071</v>
      </c>
      <c r="T2301" s="15">
        <f t="shared" si="178"/>
        <v>40579.032511574071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 s="13">
        <f t="shared" si="176"/>
        <v>152.13999999999999</v>
      </c>
      <c r="Q2302" s="10" t="s">
        <v>8322</v>
      </c>
      <c r="R2302" t="s">
        <v>8323</v>
      </c>
      <c r="S2302" s="15">
        <f t="shared" si="177"/>
        <v>41074.727037037039</v>
      </c>
      <c r="T2302" s="15">
        <f t="shared" si="178"/>
        <v>41087.727037037039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 s="13">
        <f t="shared" si="176"/>
        <v>5.04</v>
      </c>
      <c r="Q2303" s="10" t="s">
        <v>8322</v>
      </c>
      <c r="R2303" t="s">
        <v>8326</v>
      </c>
      <c r="S2303" s="15">
        <f t="shared" si="177"/>
        <v>41416.146944444445</v>
      </c>
      <c r="T2303" s="15">
        <f t="shared" si="178"/>
        <v>41445.146944444445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 s="13">
        <f t="shared" si="176"/>
        <v>12.51</v>
      </c>
      <c r="Q2304" s="10" t="s">
        <v>8322</v>
      </c>
      <c r="R2304" t="s">
        <v>8326</v>
      </c>
      <c r="S2304" s="15">
        <f t="shared" si="177"/>
        <v>41605.868449074071</v>
      </c>
      <c r="T2304" s="15">
        <f t="shared" si="178"/>
        <v>41638.291666666664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 s="13">
        <f t="shared" si="176"/>
        <v>10.29</v>
      </c>
      <c r="Q2305" s="10" t="s">
        <v>8322</v>
      </c>
      <c r="R2305" t="s">
        <v>8326</v>
      </c>
      <c r="S2305" s="15">
        <f t="shared" si="177"/>
        <v>40850.111064814817</v>
      </c>
      <c r="T2305" s="15">
        <f t="shared" si="178"/>
        <v>40889.152731481481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18</v>
      </c>
      <c r="P2306" s="13">
        <f t="shared" si="176"/>
        <v>9.3800000000000008</v>
      </c>
      <c r="Q2306" s="10" t="s">
        <v>8322</v>
      </c>
      <c r="R2306" t="s">
        <v>8326</v>
      </c>
      <c r="S2306" s="15">
        <f t="shared" si="177"/>
        <v>40502.815868055557</v>
      </c>
      <c r="T2306" s="15">
        <f t="shared" si="178"/>
        <v>40543.207638888889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6</v>
      </c>
      <c r="P2307" s="13">
        <f t="shared" ref="P2307:P2370" si="181">IFERROR(ROUND(E2307/L2307,2),0)</f>
        <v>6.34</v>
      </c>
      <c r="Q2307" s="10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(((I2307/60)/60)/24)+DATE(1970,1,)</f>
        <v>41858.75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 s="13">
        <f t="shared" si="181"/>
        <v>14.47</v>
      </c>
      <c r="Q2308" s="10" t="s">
        <v>8322</v>
      </c>
      <c r="R2308" t="s">
        <v>8326</v>
      </c>
      <c r="S2308" s="15">
        <f t="shared" si="182"/>
        <v>40948.16815972222</v>
      </c>
      <c r="T2308" s="15">
        <f t="shared" si="183"/>
        <v>40977.16815972222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 s="13">
        <f t="shared" si="181"/>
        <v>14.07</v>
      </c>
      <c r="Q2309" s="10" t="s">
        <v>8322</v>
      </c>
      <c r="R2309" t="s">
        <v>8326</v>
      </c>
      <c r="S2309" s="15">
        <f t="shared" si="182"/>
        <v>41004.802465277775</v>
      </c>
      <c r="T2309" s="15">
        <f t="shared" si="183"/>
        <v>41033.802407407406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 s="13">
        <f t="shared" si="181"/>
        <v>1.72</v>
      </c>
      <c r="Q2310" s="10" t="s">
        <v>8322</v>
      </c>
      <c r="R2310" t="s">
        <v>8326</v>
      </c>
      <c r="S2310" s="15">
        <f t="shared" si="182"/>
        <v>41851.962916666671</v>
      </c>
      <c r="T2310" s="15">
        <f t="shared" si="183"/>
        <v>41879.041666666664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 s="13">
        <f t="shared" si="181"/>
        <v>9.82</v>
      </c>
      <c r="Q2311" s="10" t="s">
        <v>8322</v>
      </c>
      <c r="R2311" t="s">
        <v>8326</v>
      </c>
      <c r="S2311" s="15">
        <f t="shared" si="182"/>
        <v>41307.987696759257</v>
      </c>
      <c r="T2311" s="15">
        <f t="shared" si="183"/>
        <v>41341.987696759257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 s="13">
        <f t="shared" si="181"/>
        <v>0.86</v>
      </c>
      <c r="Q2312" s="10" t="s">
        <v>8322</v>
      </c>
      <c r="R2312" t="s">
        <v>8326</v>
      </c>
      <c r="S2312" s="15">
        <f t="shared" si="182"/>
        <v>41324.79415509259</v>
      </c>
      <c r="T2312" s="15">
        <f t="shared" si="183"/>
        <v>41353.752488425926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 s="13">
        <f t="shared" si="181"/>
        <v>10.1</v>
      </c>
      <c r="Q2313" s="10" t="s">
        <v>8322</v>
      </c>
      <c r="R2313" t="s">
        <v>8326</v>
      </c>
      <c r="S2313" s="15">
        <f t="shared" si="182"/>
        <v>41736.004502314812</v>
      </c>
      <c r="T2313" s="15">
        <f t="shared" si="183"/>
        <v>41765.004502314812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 s="13">
        <f t="shared" si="181"/>
        <v>13.29</v>
      </c>
      <c r="Q2314" s="10" t="s">
        <v>8322</v>
      </c>
      <c r="R2314" t="s">
        <v>8326</v>
      </c>
      <c r="S2314" s="15">
        <f t="shared" si="182"/>
        <v>41716.632847222223</v>
      </c>
      <c r="T2314" s="15">
        <f t="shared" si="183"/>
        <v>41746.958333333336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 s="13">
        <f t="shared" si="181"/>
        <v>6.68</v>
      </c>
      <c r="Q2315" s="10" t="s">
        <v>8322</v>
      </c>
      <c r="R2315" t="s">
        <v>8326</v>
      </c>
      <c r="S2315" s="15">
        <f t="shared" si="182"/>
        <v>41002.958634259259</v>
      </c>
      <c r="T2315" s="15">
        <f t="shared" si="183"/>
        <v>41031.958634259259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 s="13">
        <f t="shared" si="181"/>
        <v>20.94</v>
      </c>
      <c r="Q2316" s="10" t="s">
        <v>8322</v>
      </c>
      <c r="R2316" t="s">
        <v>8326</v>
      </c>
      <c r="S2316" s="15">
        <f t="shared" si="182"/>
        <v>41037.551585648151</v>
      </c>
      <c r="T2316" s="15">
        <f t="shared" si="183"/>
        <v>41066.551585648151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 s="13">
        <f t="shared" si="181"/>
        <v>16.34</v>
      </c>
      <c r="Q2317" s="10" t="s">
        <v>8322</v>
      </c>
      <c r="R2317" t="s">
        <v>8326</v>
      </c>
      <c r="S2317" s="15">
        <f t="shared" si="182"/>
        <v>41004.72619212963</v>
      </c>
      <c r="T2317" s="15">
        <f t="shared" si="183"/>
        <v>41033.72619212963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 s="13">
        <f t="shared" si="181"/>
        <v>5.22</v>
      </c>
      <c r="Q2318" s="10" t="s">
        <v>8322</v>
      </c>
      <c r="R2318" t="s">
        <v>8326</v>
      </c>
      <c r="S2318" s="15">
        <f t="shared" si="182"/>
        <v>40079.725115740745</v>
      </c>
      <c r="T2318" s="15">
        <f t="shared" si="183"/>
        <v>40155.76666666667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 s="13">
        <f t="shared" si="181"/>
        <v>47.33</v>
      </c>
      <c r="Q2319" s="10" t="s">
        <v>8322</v>
      </c>
      <c r="R2319" t="s">
        <v>8326</v>
      </c>
      <c r="S2319" s="15">
        <f t="shared" si="182"/>
        <v>40192.542233796295</v>
      </c>
      <c r="T2319" s="15">
        <f t="shared" si="183"/>
        <v>40223.208333333336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 s="13">
        <f t="shared" si="181"/>
        <v>6.38</v>
      </c>
      <c r="Q2320" s="10" t="s">
        <v>8322</v>
      </c>
      <c r="R2320" t="s">
        <v>8326</v>
      </c>
      <c r="S2320" s="15">
        <f t="shared" si="182"/>
        <v>40050.643680555557</v>
      </c>
      <c r="T2320" s="15">
        <f t="shared" si="183"/>
        <v>40081.165972222225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 s="13">
        <f t="shared" si="181"/>
        <v>13.51</v>
      </c>
      <c r="Q2321" s="10" t="s">
        <v>8322</v>
      </c>
      <c r="R2321" t="s">
        <v>8326</v>
      </c>
      <c r="S2321" s="15">
        <f t="shared" si="182"/>
        <v>41593.082002314812</v>
      </c>
      <c r="T2321" s="15">
        <f t="shared" si="183"/>
        <v>41622.082002314812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 s="13">
        <f t="shared" si="181"/>
        <v>11.69</v>
      </c>
      <c r="Q2322" s="10" t="s">
        <v>8322</v>
      </c>
      <c r="R2322" t="s">
        <v>8326</v>
      </c>
      <c r="S2322" s="15">
        <f t="shared" si="182"/>
        <v>41696.817129629628</v>
      </c>
      <c r="T2322" s="15">
        <f t="shared" si="183"/>
        <v>41730.775462962964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 s="13">
        <f t="shared" si="181"/>
        <v>16.25</v>
      </c>
      <c r="Q2323" s="10" t="s">
        <v>8333</v>
      </c>
      <c r="R2323" t="s">
        <v>8349</v>
      </c>
      <c r="S2323" s="15">
        <f t="shared" si="182"/>
        <v>42799.260428240741</v>
      </c>
      <c r="T2323" s="15">
        <f t="shared" si="183"/>
        <v>42828.21876157407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 s="13">
        <f t="shared" si="181"/>
        <v>259</v>
      </c>
      <c r="Q2324" s="10" t="s">
        <v>8333</v>
      </c>
      <c r="R2324" t="s">
        <v>8349</v>
      </c>
      <c r="S2324" s="15">
        <f t="shared" si="182"/>
        <v>42804.895474537043</v>
      </c>
      <c r="T2324" s="15">
        <f t="shared" si="183"/>
        <v>42833.853807870371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 s="13">
        <f t="shared" si="181"/>
        <v>258.75</v>
      </c>
      <c r="Q2325" s="10" t="s">
        <v>8333</v>
      </c>
      <c r="R2325" t="s">
        <v>8349</v>
      </c>
      <c r="S2325" s="15">
        <f t="shared" si="182"/>
        <v>42807.755173611105</v>
      </c>
      <c r="T2325" s="15">
        <f t="shared" si="183"/>
        <v>42813.755173611105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 s="13">
        <f t="shared" si="181"/>
        <v>16.97</v>
      </c>
      <c r="Q2326" s="10" t="s">
        <v>8333</v>
      </c>
      <c r="R2326" t="s">
        <v>8349</v>
      </c>
      <c r="S2326" s="15">
        <f t="shared" si="182"/>
        <v>42790.885243055556</v>
      </c>
      <c r="T2326" s="15">
        <f t="shared" si="183"/>
        <v>42819.843576388885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 s="13">
        <f t="shared" si="181"/>
        <v>147.86000000000001</v>
      </c>
      <c r="Q2327" s="10" t="s">
        <v>8333</v>
      </c>
      <c r="R2327" t="s">
        <v>8349</v>
      </c>
      <c r="S2327" s="15">
        <f t="shared" si="182"/>
        <v>42794.022349537037</v>
      </c>
      <c r="T2327" s="15">
        <f t="shared" si="183"/>
        <v>42822.980682870373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 s="13">
        <f t="shared" si="181"/>
        <v>1035</v>
      </c>
      <c r="Q2328" s="10" t="s">
        <v>8333</v>
      </c>
      <c r="R2328" t="s">
        <v>8349</v>
      </c>
      <c r="S2328" s="15">
        <f t="shared" si="182"/>
        <v>42804.034120370372</v>
      </c>
      <c r="T2328" s="15">
        <f t="shared" si="183"/>
        <v>42854.708333333328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 s="13">
        <f t="shared" si="181"/>
        <v>0.31</v>
      </c>
      <c r="Q2329" s="10" t="s">
        <v>8333</v>
      </c>
      <c r="R2329" t="s">
        <v>8349</v>
      </c>
      <c r="S2329" s="15">
        <f t="shared" si="182"/>
        <v>41842.917129629634</v>
      </c>
      <c r="T2329" s="15">
        <f t="shared" si="183"/>
        <v>41876.917129629634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 s="13">
        <f t="shared" si="181"/>
        <v>1.92</v>
      </c>
      <c r="Q2330" s="10" t="s">
        <v>8333</v>
      </c>
      <c r="R2330" t="s">
        <v>8349</v>
      </c>
      <c r="S2330" s="15">
        <f t="shared" si="182"/>
        <v>42139.781678240746</v>
      </c>
      <c r="T2330" s="15">
        <f t="shared" si="183"/>
        <v>42168.781678240746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 s="13">
        <f t="shared" si="181"/>
        <v>8.24</v>
      </c>
      <c r="Q2331" s="10" t="s">
        <v>8333</v>
      </c>
      <c r="R2331" t="s">
        <v>8349</v>
      </c>
      <c r="S2331" s="15">
        <f t="shared" si="182"/>
        <v>41807.624374999999</v>
      </c>
      <c r="T2331" s="15">
        <f t="shared" si="183"/>
        <v>41836.624374999999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 s="13">
        <f t="shared" si="181"/>
        <v>6.29</v>
      </c>
      <c r="Q2332" s="10" t="s">
        <v>8333</v>
      </c>
      <c r="R2332" t="s">
        <v>8349</v>
      </c>
      <c r="S2332" s="15">
        <f t="shared" si="182"/>
        <v>42332.89980324074</v>
      </c>
      <c r="T2332" s="15">
        <f t="shared" si="183"/>
        <v>42362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 s="13">
        <f t="shared" si="181"/>
        <v>3.63</v>
      </c>
      <c r="Q2333" s="10" t="s">
        <v>8333</v>
      </c>
      <c r="R2333" t="s">
        <v>8349</v>
      </c>
      <c r="S2333" s="15">
        <f t="shared" si="182"/>
        <v>41839.005671296298</v>
      </c>
      <c r="T2333" s="15">
        <f t="shared" si="183"/>
        <v>41868.005671296298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 s="13">
        <f t="shared" si="181"/>
        <v>2.91</v>
      </c>
      <c r="Q2334" s="10" t="s">
        <v>8333</v>
      </c>
      <c r="R2334" t="s">
        <v>8349</v>
      </c>
      <c r="S2334" s="15">
        <f t="shared" si="182"/>
        <v>42011.628136574072</v>
      </c>
      <c r="T2334" s="15">
        <f t="shared" si="183"/>
        <v>42040.628136574072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 s="13">
        <f t="shared" si="181"/>
        <v>10.9</v>
      </c>
      <c r="Q2335" s="10" t="s">
        <v>8333</v>
      </c>
      <c r="R2335" t="s">
        <v>8349</v>
      </c>
      <c r="S2335" s="15">
        <f t="shared" si="182"/>
        <v>41767.650347222225</v>
      </c>
      <c r="T2335" s="15">
        <f t="shared" si="183"/>
        <v>41787.743055555555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 s="13">
        <f t="shared" si="181"/>
        <v>15.3</v>
      </c>
      <c r="Q2336" s="10" t="s">
        <v>8333</v>
      </c>
      <c r="R2336" t="s">
        <v>8349</v>
      </c>
      <c r="S2336" s="15">
        <f t="shared" si="182"/>
        <v>41918.670115740737</v>
      </c>
      <c r="T2336" s="15">
        <f t="shared" si="183"/>
        <v>41947.731944444444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 s="13">
        <f t="shared" si="181"/>
        <v>4.6399999999999997</v>
      </c>
      <c r="Q2337" s="10" t="s">
        <v>8333</v>
      </c>
      <c r="R2337" t="s">
        <v>8349</v>
      </c>
      <c r="S2337" s="15">
        <f t="shared" si="182"/>
        <v>41771.572256944448</v>
      </c>
      <c r="T2337" s="15">
        <f t="shared" si="183"/>
        <v>41800.572256944448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 s="13">
        <f t="shared" si="181"/>
        <v>0.47</v>
      </c>
      <c r="Q2338" s="10" t="s">
        <v>8333</v>
      </c>
      <c r="R2338" t="s">
        <v>8349</v>
      </c>
      <c r="S2338" s="15">
        <f t="shared" si="182"/>
        <v>41666.924710648149</v>
      </c>
      <c r="T2338" s="15">
        <f t="shared" si="183"/>
        <v>41705.924710648149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 s="13">
        <f t="shared" si="181"/>
        <v>5.7</v>
      </c>
      <c r="Q2339" s="10" t="s">
        <v>8333</v>
      </c>
      <c r="R2339" t="s">
        <v>8349</v>
      </c>
      <c r="S2339" s="15">
        <f t="shared" si="182"/>
        <v>41786.640543981484</v>
      </c>
      <c r="T2339" s="15">
        <f t="shared" si="183"/>
        <v>41815.640543981484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 s="13">
        <f t="shared" si="181"/>
        <v>8.2899999999999991</v>
      </c>
      <c r="Q2340" s="10" t="s">
        <v>8333</v>
      </c>
      <c r="R2340" t="s">
        <v>8349</v>
      </c>
      <c r="S2340" s="15">
        <f t="shared" si="182"/>
        <v>41789.896805555552</v>
      </c>
      <c r="T2340" s="15">
        <f t="shared" si="183"/>
        <v>41818.896805555552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 s="13">
        <f t="shared" si="181"/>
        <v>0.92</v>
      </c>
      <c r="Q2341" s="10" t="s">
        <v>8333</v>
      </c>
      <c r="R2341" t="s">
        <v>8349</v>
      </c>
      <c r="S2341" s="15">
        <f t="shared" si="182"/>
        <v>42692.79987268518</v>
      </c>
      <c r="T2341" s="15">
        <f t="shared" si="183"/>
        <v>42722.332638888889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 s="13">
        <f t="shared" si="181"/>
        <v>2.52</v>
      </c>
      <c r="Q2342" s="10" t="s">
        <v>8333</v>
      </c>
      <c r="R2342" t="s">
        <v>8349</v>
      </c>
      <c r="S2342" s="15">
        <f t="shared" si="182"/>
        <v>42643.642800925925</v>
      </c>
      <c r="T2342" s="15">
        <f t="shared" si="183"/>
        <v>42672.642800925925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 s="13">
        <f t="shared" si="181"/>
        <v>0</v>
      </c>
      <c r="Q2343" s="10" t="s">
        <v>8316</v>
      </c>
      <c r="R2343" t="s">
        <v>8317</v>
      </c>
      <c r="S2343" s="15">
        <f t="shared" si="182"/>
        <v>42167.813703703709</v>
      </c>
      <c r="T2343" s="15">
        <f t="shared" si="183"/>
        <v>42196.813703703709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 s="13">
        <f t="shared" si="181"/>
        <v>0</v>
      </c>
      <c r="Q2344" s="10" t="s">
        <v>8316</v>
      </c>
      <c r="R2344" t="s">
        <v>8317</v>
      </c>
      <c r="S2344" s="15">
        <f t="shared" si="182"/>
        <v>41897.702199074076</v>
      </c>
      <c r="T2344" s="15">
        <f t="shared" si="183"/>
        <v>41917.208333333336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 s="13">
        <f t="shared" si="181"/>
        <v>1011</v>
      </c>
      <c r="Q2345" s="10" t="s">
        <v>8316</v>
      </c>
      <c r="R2345" t="s">
        <v>8317</v>
      </c>
      <c r="S2345" s="15">
        <f t="shared" si="182"/>
        <v>42327.825289351851</v>
      </c>
      <c r="T2345" s="15">
        <f t="shared" si="183"/>
        <v>42376.82430555555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 s="13">
        <f t="shared" si="181"/>
        <v>1010</v>
      </c>
      <c r="Q2346" s="10" t="s">
        <v>8316</v>
      </c>
      <c r="R2346" t="s">
        <v>8317</v>
      </c>
      <c r="S2346" s="15">
        <f t="shared" si="182"/>
        <v>42515.727650462963</v>
      </c>
      <c r="T2346" s="15">
        <f t="shared" si="183"/>
        <v>42544.727650462963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 s="13">
        <f t="shared" si="181"/>
        <v>0</v>
      </c>
      <c r="Q2347" s="10" t="s">
        <v>8316</v>
      </c>
      <c r="R2347" t="s">
        <v>8317</v>
      </c>
      <c r="S2347" s="15">
        <f t="shared" si="182"/>
        <v>42060.001805555556</v>
      </c>
      <c r="T2347" s="15">
        <f t="shared" si="183"/>
        <v>42093.985416666663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 s="13">
        <f t="shared" si="181"/>
        <v>335.33</v>
      </c>
      <c r="Q2348" s="10" t="s">
        <v>8316</v>
      </c>
      <c r="R2348" t="s">
        <v>8317</v>
      </c>
      <c r="S2348" s="15">
        <f t="shared" si="182"/>
        <v>42615.79896990741</v>
      </c>
      <c r="T2348" s="15">
        <f t="shared" si="183"/>
        <v>42659.79896990741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 s="13">
        <f t="shared" si="181"/>
        <v>1005</v>
      </c>
      <c r="Q2349" s="10" t="s">
        <v>8316</v>
      </c>
      <c r="R2349" t="s">
        <v>8317</v>
      </c>
      <c r="S2349" s="15">
        <f t="shared" si="182"/>
        <v>42577.607361111113</v>
      </c>
      <c r="T2349" s="15">
        <f t="shared" si="183"/>
        <v>42606.607361111113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 s="13">
        <f t="shared" si="181"/>
        <v>201</v>
      </c>
      <c r="Q2350" s="10" t="s">
        <v>8316</v>
      </c>
      <c r="R2350" t="s">
        <v>8317</v>
      </c>
      <c r="S2350" s="15">
        <f t="shared" si="182"/>
        <v>42360.932152777779</v>
      </c>
      <c r="T2350" s="15">
        <f t="shared" si="183"/>
        <v>42419.932152777779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3">
        <f t="shared" si="181"/>
        <v>0</v>
      </c>
      <c r="Q2351" s="10" t="s">
        <v>8316</v>
      </c>
      <c r="R2351" t="s">
        <v>8317</v>
      </c>
      <c r="S2351" s="15">
        <f t="shared" si="182"/>
        <v>42198.775787037041</v>
      </c>
      <c r="T2351" s="15">
        <f t="shared" si="183"/>
        <v>42226.775787037041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 s="13">
        <f t="shared" si="181"/>
        <v>0</v>
      </c>
      <c r="Q2352" s="10" t="s">
        <v>8316</v>
      </c>
      <c r="R2352" t="s">
        <v>8317</v>
      </c>
      <c r="S2352" s="15">
        <f t="shared" si="182"/>
        <v>42708.842245370368</v>
      </c>
      <c r="T2352" s="15">
        <f t="shared" si="183"/>
        <v>42737.842245370368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 s="13">
        <f t="shared" si="181"/>
        <v>143.29</v>
      </c>
      <c r="Q2353" s="10" t="s">
        <v>8316</v>
      </c>
      <c r="R2353" t="s">
        <v>8317</v>
      </c>
      <c r="S2353" s="15">
        <f t="shared" si="182"/>
        <v>42094.101145833338</v>
      </c>
      <c r="T2353" s="15">
        <f t="shared" si="183"/>
        <v>42123.101145833338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 s="13">
        <f t="shared" si="181"/>
        <v>0</v>
      </c>
      <c r="Q2354" s="10" t="s">
        <v>8316</v>
      </c>
      <c r="R2354" t="s">
        <v>8317</v>
      </c>
      <c r="S2354" s="15">
        <f t="shared" si="182"/>
        <v>42101.633703703701</v>
      </c>
      <c r="T2354" s="15">
        <f t="shared" si="183"/>
        <v>42160.633703703701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 s="13">
        <f t="shared" si="181"/>
        <v>0</v>
      </c>
      <c r="Q2355" s="10" t="s">
        <v>8316</v>
      </c>
      <c r="R2355" t="s">
        <v>8317</v>
      </c>
      <c r="S2355" s="15">
        <f t="shared" si="182"/>
        <v>42103.676180555558</v>
      </c>
      <c r="T2355" s="15">
        <f t="shared" si="183"/>
        <v>42114.676180555558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 s="13">
        <f t="shared" si="181"/>
        <v>1001</v>
      </c>
      <c r="Q2356" s="10" t="s">
        <v>8316</v>
      </c>
      <c r="R2356" t="s">
        <v>8317</v>
      </c>
      <c r="S2356" s="15">
        <f t="shared" si="182"/>
        <v>41954.722916666666</v>
      </c>
      <c r="T2356" s="15">
        <f t="shared" si="183"/>
        <v>42013.722916666666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 s="13">
        <f t="shared" si="181"/>
        <v>500.5</v>
      </c>
      <c r="Q2357" s="10" t="s">
        <v>8316</v>
      </c>
      <c r="R2357" t="s">
        <v>8317</v>
      </c>
      <c r="S2357" s="15">
        <f t="shared" si="182"/>
        <v>42096.918240740735</v>
      </c>
      <c r="T2357" s="15">
        <f t="shared" si="183"/>
        <v>42125.918240740735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 s="13">
        <f t="shared" si="181"/>
        <v>0</v>
      </c>
      <c r="Q2358" s="10" t="s">
        <v>8316</v>
      </c>
      <c r="R2358" t="s">
        <v>8317</v>
      </c>
      <c r="S2358" s="15">
        <f t="shared" si="182"/>
        <v>42130.78361111111</v>
      </c>
      <c r="T2358" s="15">
        <f t="shared" si="183"/>
        <v>42159.78361111111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 s="13">
        <f t="shared" si="181"/>
        <v>0</v>
      </c>
      <c r="Q2359" s="10" t="s">
        <v>8316</v>
      </c>
      <c r="R2359" t="s">
        <v>8317</v>
      </c>
      <c r="S2359" s="15">
        <f t="shared" si="182"/>
        <v>42264.620115740734</v>
      </c>
      <c r="T2359" s="15">
        <f t="shared" si="183"/>
        <v>42293.620115740734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 s="13">
        <f t="shared" si="181"/>
        <v>0</v>
      </c>
      <c r="Q2360" s="10" t="s">
        <v>8316</v>
      </c>
      <c r="R2360" t="s">
        <v>8317</v>
      </c>
      <c r="S2360" s="15">
        <f t="shared" si="182"/>
        <v>41978.930972222224</v>
      </c>
      <c r="T2360" s="15">
        <f t="shared" si="183"/>
        <v>42034.027083333334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 s="13">
        <f t="shared" si="181"/>
        <v>333.66</v>
      </c>
      <c r="Q2361" s="10" t="s">
        <v>8316</v>
      </c>
      <c r="R2361" t="s">
        <v>8317</v>
      </c>
      <c r="S2361" s="15">
        <f t="shared" si="182"/>
        <v>42159.649583333332</v>
      </c>
      <c r="T2361" s="15">
        <f t="shared" si="183"/>
        <v>42218.649583333332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 s="13">
        <f t="shared" si="181"/>
        <v>1000.01</v>
      </c>
      <c r="Q2362" s="10" t="s">
        <v>8316</v>
      </c>
      <c r="R2362" t="s">
        <v>8317</v>
      </c>
      <c r="S2362" s="15">
        <f t="shared" si="182"/>
        <v>42377.70694444445</v>
      </c>
      <c r="T2362" s="15">
        <f t="shared" si="183"/>
        <v>42406.70694444445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 s="13">
        <f t="shared" si="181"/>
        <v>0</v>
      </c>
      <c r="Q2363" s="10" t="s">
        <v>8316</v>
      </c>
      <c r="R2363" t="s">
        <v>8317</v>
      </c>
      <c r="S2363" s="15">
        <f t="shared" si="182"/>
        <v>42466.858888888892</v>
      </c>
      <c r="T2363" s="15">
        <f t="shared" si="183"/>
        <v>42489.916666666672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 s="13">
        <f t="shared" si="181"/>
        <v>500</v>
      </c>
      <c r="Q2364" s="10" t="s">
        <v>8316</v>
      </c>
      <c r="R2364" t="s">
        <v>8317</v>
      </c>
      <c r="S2364" s="15">
        <f t="shared" si="182"/>
        <v>41954.688310185185</v>
      </c>
      <c r="T2364" s="15">
        <f t="shared" si="183"/>
        <v>41983.688310185185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 s="13">
        <f t="shared" si="181"/>
        <v>0</v>
      </c>
      <c r="Q2365" s="10" t="s">
        <v>8316</v>
      </c>
      <c r="R2365" t="s">
        <v>8317</v>
      </c>
      <c r="S2365" s="15">
        <f t="shared" si="182"/>
        <v>42322.011574074073</v>
      </c>
      <c r="T2365" s="15">
        <f t="shared" si="183"/>
        <v>42366.011574074073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 s="13">
        <f t="shared" si="181"/>
        <v>0</v>
      </c>
      <c r="Q2366" s="10" t="s">
        <v>8316</v>
      </c>
      <c r="R2366" t="s">
        <v>8317</v>
      </c>
      <c r="S2366" s="15">
        <f t="shared" si="182"/>
        <v>42248.934675925921</v>
      </c>
      <c r="T2366" s="15">
        <f t="shared" si="183"/>
        <v>42302.934675925921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 s="13">
        <f t="shared" si="181"/>
        <v>0</v>
      </c>
      <c r="Q2367" s="10" t="s">
        <v>8316</v>
      </c>
      <c r="R2367" t="s">
        <v>8317</v>
      </c>
      <c r="S2367" s="15">
        <f t="shared" si="182"/>
        <v>42346.736400462964</v>
      </c>
      <c r="T2367" s="15">
        <f t="shared" si="183"/>
        <v>42385.958333333328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 s="13">
        <f t="shared" si="181"/>
        <v>37.04</v>
      </c>
      <c r="Q2368" s="10" t="s">
        <v>8316</v>
      </c>
      <c r="R2368" t="s">
        <v>8317</v>
      </c>
      <c r="S2368" s="15">
        <f t="shared" si="182"/>
        <v>42268.531631944439</v>
      </c>
      <c r="T2368" s="15">
        <f t="shared" si="183"/>
        <v>42297.531631944439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 s="13">
        <f t="shared" si="181"/>
        <v>71.430000000000007</v>
      </c>
      <c r="Q2369" s="10" t="s">
        <v>8316</v>
      </c>
      <c r="R2369" t="s">
        <v>8317</v>
      </c>
      <c r="S2369" s="15">
        <f t="shared" si="182"/>
        <v>42425.970092592594</v>
      </c>
      <c r="T2369" s="15">
        <f t="shared" si="183"/>
        <v>42484.928425925929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 s="13">
        <f t="shared" si="181"/>
        <v>500</v>
      </c>
      <c r="Q2370" s="10" t="s">
        <v>8316</v>
      </c>
      <c r="R2370" t="s">
        <v>8317</v>
      </c>
      <c r="S2370" s="15">
        <f t="shared" si="182"/>
        <v>42063.721817129626</v>
      </c>
      <c r="T2370" s="15">
        <f t="shared" si="183"/>
        <v>42107.680150462969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4</v>
      </c>
      <c r="P2371" s="13">
        <f t="shared" ref="P2371:P2434" si="186">IFERROR(ROUND(E2371/L2371,2),0)</f>
        <v>0</v>
      </c>
      <c r="Q2371" s="10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(((I2371/60)/60)/24)+DATE(1970,1,)</f>
        <v>42409.812627314815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 s="13">
        <f t="shared" si="186"/>
        <v>250</v>
      </c>
      <c r="Q2372" s="10" t="s">
        <v>8316</v>
      </c>
      <c r="R2372" t="s">
        <v>8317</v>
      </c>
      <c r="S2372" s="15">
        <f t="shared" si="187"/>
        <v>41961.18913194444</v>
      </c>
      <c r="T2372" s="15">
        <f t="shared" si="188"/>
        <v>41990.18913194444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 s="13">
        <f t="shared" si="186"/>
        <v>0</v>
      </c>
      <c r="Q2373" s="10" t="s">
        <v>8316</v>
      </c>
      <c r="R2373" t="s">
        <v>8317</v>
      </c>
      <c r="S2373" s="15">
        <f t="shared" si="187"/>
        <v>42150.777731481481</v>
      </c>
      <c r="T2373" s="15">
        <f t="shared" si="188"/>
        <v>42179.777731481481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 s="13">
        <f t="shared" si="186"/>
        <v>166.67</v>
      </c>
      <c r="Q2374" s="10" t="s">
        <v>8316</v>
      </c>
      <c r="R2374" t="s">
        <v>8317</v>
      </c>
      <c r="S2374" s="15">
        <f t="shared" si="187"/>
        <v>42088.069108796291</v>
      </c>
      <c r="T2374" s="15">
        <f t="shared" si="188"/>
        <v>42117.069108796291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3">
        <f t="shared" si="186"/>
        <v>997</v>
      </c>
      <c r="Q2375" s="10" t="s">
        <v>8316</v>
      </c>
      <c r="R2375" t="s">
        <v>8317</v>
      </c>
      <c r="S2375" s="15">
        <f t="shared" si="187"/>
        <v>42215.662314814821</v>
      </c>
      <c r="T2375" s="15">
        <f t="shared" si="188"/>
        <v>42244.662314814821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 s="13">
        <f t="shared" si="186"/>
        <v>995</v>
      </c>
      <c r="Q2376" s="10" t="s">
        <v>8316</v>
      </c>
      <c r="R2376" t="s">
        <v>8317</v>
      </c>
      <c r="S2376" s="15">
        <f t="shared" si="187"/>
        <v>42017.843287037031</v>
      </c>
      <c r="T2376" s="15">
        <f t="shared" si="188"/>
        <v>42046.843287037031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 s="13">
        <f t="shared" si="186"/>
        <v>0</v>
      </c>
      <c r="Q2377" s="10" t="s">
        <v>8316</v>
      </c>
      <c r="R2377" t="s">
        <v>8317</v>
      </c>
      <c r="S2377" s="15">
        <f t="shared" si="187"/>
        <v>42592.836076388892</v>
      </c>
      <c r="T2377" s="15">
        <f t="shared" si="188"/>
        <v>42621.836076388892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 s="13">
        <f t="shared" si="186"/>
        <v>246.5</v>
      </c>
      <c r="Q2378" s="10" t="s">
        <v>8316</v>
      </c>
      <c r="R2378" t="s">
        <v>8317</v>
      </c>
      <c r="S2378" s="15">
        <f t="shared" si="187"/>
        <v>42318.925532407404</v>
      </c>
      <c r="T2378" s="15">
        <f t="shared" si="188"/>
        <v>42347.925532407404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 s="13">
        <f t="shared" si="186"/>
        <v>0</v>
      </c>
      <c r="Q2379" s="10" t="s">
        <v>8316</v>
      </c>
      <c r="R2379" t="s">
        <v>8317</v>
      </c>
      <c r="S2379" s="15">
        <f t="shared" si="187"/>
        <v>42669.870173611111</v>
      </c>
      <c r="T2379" s="15">
        <f t="shared" si="188"/>
        <v>42698.911840277782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 s="13">
        <f t="shared" si="186"/>
        <v>0</v>
      </c>
      <c r="Q2380" s="10" t="s">
        <v>8316</v>
      </c>
      <c r="R2380" t="s">
        <v>8317</v>
      </c>
      <c r="S2380" s="15">
        <f t="shared" si="187"/>
        <v>42213.013078703705</v>
      </c>
      <c r="T2380" s="15">
        <f t="shared" si="188"/>
        <v>42241.013078703705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 s="13">
        <f t="shared" si="186"/>
        <v>0</v>
      </c>
      <c r="Q2381" s="10" t="s">
        <v>8316</v>
      </c>
      <c r="R2381" t="s">
        <v>8317</v>
      </c>
      <c r="S2381" s="15">
        <f t="shared" si="187"/>
        <v>42237.016388888893</v>
      </c>
      <c r="T2381" s="15">
        <f t="shared" si="188"/>
        <v>42281.016388888893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 s="13">
        <f t="shared" si="186"/>
        <v>325.67</v>
      </c>
      <c r="Q2382" s="10" t="s">
        <v>8316</v>
      </c>
      <c r="R2382" t="s">
        <v>8317</v>
      </c>
      <c r="S2382" s="15">
        <f t="shared" si="187"/>
        <v>42248.793310185181</v>
      </c>
      <c r="T2382" s="15">
        <f t="shared" si="188"/>
        <v>42277.793310185181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 s="13">
        <f t="shared" si="186"/>
        <v>138.71</v>
      </c>
      <c r="Q2383" s="10" t="s">
        <v>8316</v>
      </c>
      <c r="R2383" t="s">
        <v>8317</v>
      </c>
      <c r="S2383" s="15">
        <f t="shared" si="187"/>
        <v>42074.935740740737</v>
      </c>
      <c r="T2383" s="15">
        <f t="shared" si="188"/>
        <v>42103.935740740737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 s="13">
        <f t="shared" si="186"/>
        <v>485</v>
      </c>
      <c r="Q2384" s="10" t="s">
        <v>8316</v>
      </c>
      <c r="R2384" t="s">
        <v>8317</v>
      </c>
      <c r="S2384" s="15">
        <f t="shared" si="187"/>
        <v>42195.187534722223</v>
      </c>
      <c r="T2384" s="15">
        <f t="shared" si="188"/>
        <v>42219.187534722223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 s="13">
        <f t="shared" si="186"/>
        <v>322</v>
      </c>
      <c r="Q2385" s="10" t="s">
        <v>8316</v>
      </c>
      <c r="R2385" t="s">
        <v>8317</v>
      </c>
      <c r="S2385" s="15">
        <f t="shared" si="187"/>
        <v>42027.056793981479</v>
      </c>
      <c r="T2385" s="15">
        <f t="shared" si="188"/>
        <v>42056.056793981479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 s="13">
        <f t="shared" si="186"/>
        <v>119.13</v>
      </c>
      <c r="Q2386" s="10" t="s">
        <v>8316</v>
      </c>
      <c r="R2386" t="s">
        <v>8317</v>
      </c>
      <c r="S2386" s="15">
        <f t="shared" si="187"/>
        <v>41927.067627314813</v>
      </c>
      <c r="T2386" s="15">
        <f t="shared" si="188"/>
        <v>41956.109293981484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3">
        <f t="shared" si="186"/>
        <v>135.71</v>
      </c>
      <c r="Q2387" s="10" t="s">
        <v>8316</v>
      </c>
      <c r="R2387" t="s">
        <v>8317</v>
      </c>
      <c r="S2387" s="15">
        <f t="shared" si="187"/>
        <v>42191.70175925926</v>
      </c>
      <c r="T2387" s="15">
        <f t="shared" si="188"/>
        <v>42220.70175925926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 s="13">
        <f t="shared" si="186"/>
        <v>0</v>
      </c>
      <c r="Q2388" s="10" t="s">
        <v>8316</v>
      </c>
      <c r="R2388" t="s">
        <v>8317</v>
      </c>
      <c r="S2388" s="15">
        <f t="shared" si="187"/>
        <v>41954.838240740741</v>
      </c>
      <c r="T2388" s="15">
        <f t="shared" si="188"/>
        <v>42013.838240740741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3">
        <f t="shared" si="186"/>
        <v>308.67</v>
      </c>
      <c r="Q2389" s="10" t="s">
        <v>8316</v>
      </c>
      <c r="R2389" t="s">
        <v>8317</v>
      </c>
      <c r="S2389" s="15">
        <f t="shared" si="187"/>
        <v>42528.626620370371</v>
      </c>
      <c r="T2389" s="15">
        <f t="shared" si="188"/>
        <v>42572.626620370371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 s="13">
        <f t="shared" si="186"/>
        <v>115.75</v>
      </c>
      <c r="Q2390" s="10" t="s">
        <v>8316</v>
      </c>
      <c r="R2390" t="s">
        <v>8317</v>
      </c>
      <c r="S2390" s="15">
        <f t="shared" si="187"/>
        <v>41989.853692129633</v>
      </c>
      <c r="T2390" s="15">
        <f t="shared" si="188"/>
        <v>42018.811805555553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 s="13">
        <f t="shared" si="186"/>
        <v>924</v>
      </c>
      <c r="Q2391" s="10" t="s">
        <v>8316</v>
      </c>
      <c r="R2391" t="s">
        <v>8317</v>
      </c>
      <c r="S2391" s="15">
        <f t="shared" si="187"/>
        <v>42179.653379629628</v>
      </c>
      <c r="T2391" s="15">
        <f t="shared" si="188"/>
        <v>42209.915972222225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3">
        <f t="shared" si="186"/>
        <v>0</v>
      </c>
      <c r="Q2392" s="10" t="s">
        <v>8316</v>
      </c>
      <c r="R2392" t="s">
        <v>8317</v>
      </c>
      <c r="S2392" s="15">
        <f t="shared" si="187"/>
        <v>41968.262314814812</v>
      </c>
      <c r="T2392" s="15">
        <f t="shared" si="188"/>
        <v>42007.262314814812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 s="13">
        <f t="shared" si="186"/>
        <v>920</v>
      </c>
      <c r="Q2393" s="10" t="s">
        <v>8316</v>
      </c>
      <c r="R2393" t="s">
        <v>8317</v>
      </c>
      <c r="S2393" s="15">
        <f t="shared" si="187"/>
        <v>42064.794490740736</v>
      </c>
      <c r="T2393" s="15">
        <f t="shared" si="188"/>
        <v>42093.752824074079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 s="13">
        <f t="shared" si="186"/>
        <v>0</v>
      </c>
      <c r="Q2394" s="10" t="s">
        <v>8316</v>
      </c>
      <c r="R2394" t="s">
        <v>8317</v>
      </c>
      <c r="S2394" s="15">
        <f t="shared" si="187"/>
        <v>42276.120636574073</v>
      </c>
      <c r="T2394" s="15">
        <f t="shared" si="188"/>
        <v>42305.120636574073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 s="13">
        <f t="shared" si="186"/>
        <v>911</v>
      </c>
      <c r="Q2395" s="10" t="s">
        <v>8316</v>
      </c>
      <c r="R2395" t="s">
        <v>8317</v>
      </c>
      <c r="S2395" s="15">
        <f t="shared" si="187"/>
        <v>42194.648344907408</v>
      </c>
      <c r="T2395" s="15">
        <f t="shared" si="188"/>
        <v>42223.648344907408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 s="13">
        <f t="shared" si="186"/>
        <v>455.5</v>
      </c>
      <c r="Q2396" s="10" t="s">
        <v>8316</v>
      </c>
      <c r="R2396" t="s">
        <v>8317</v>
      </c>
      <c r="S2396" s="15">
        <f t="shared" si="187"/>
        <v>42031.362187499995</v>
      </c>
      <c r="T2396" s="15">
        <f t="shared" si="188"/>
        <v>42060.362187499995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 s="13">
        <f t="shared" si="186"/>
        <v>0</v>
      </c>
      <c r="Q2397" s="10" t="s">
        <v>8316</v>
      </c>
      <c r="R2397" t="s">
        <v>8317</v>
      </c>
      <c r="S2397" s="15">
        <f t="shared" si="187"/>
        <v>42717.121377314819</v>
      </c>
      <c r="T2397" s="15">
        <f t="shared" si="188"/>
        <v>42744.372916666667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 s="13">
        <f t="shared" si="186"/>
        <v>909</v>
      </c>
      <c r="Q2398" s="10" t="s">
        <v>8316</v>
      </c>
      <c r="R2398" t="s">
        <v>8317</v>
      </c>
      <c r="S2398" s="15">
        <f t="shared" si="187"/>
        <v>42262.849050925928</v>
      </c>
      <c r="T2398" s="15">
        <f t="shared" si="188"/>
        <v>42291.849050925928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 s="13">
        <f t="shared" si="186"/>
        <v>0</v>
      </c>
      <c r="Q2399" s="10" t="s">
        <v>8316</v>
      </c>
      <c r="R2399" t="s">
        <v>8317</v>
      </c>
      <c r="S2399" s="15">
        <f t="shared" si="187"/>
        <v>41976.88490740741</v>
      </c>
      <c r="T2399" s="15">
        <f t="shared" si="188"/>
        <v>42005.88490740741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 s="13">
        <f t="shared" si="186"/>
        <v>0</v>
      </c>
      <c r="Q2400" s="10" t="s">
        <v>8316</v>
      </c>
      <c r="R2400" t="s">
        <v>8317</v>
      </c>
      <c r="S2400" s="15">
        <f t="shared" si="187"/>
        <v>42157.916481481487</v>
      </c>
      <c r="T2400" s="15">
        <f t="shared" si="188"/>
        <v>42186.916481481487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 s="13">
        <f t="shared" si="186"/>
        <v>0</v>
      </c>
      <c r="Q2401" s="10" t="s">
        <v>8316</v>
      </c>
      <c r="R2401" t="s">
        <v>8317</v>
      </c>
      <c r="S2401" s="15">
        <f t="shared" si="187"/>
        <v>41956.853078703702</v>
      </c>
      <c r="T2401" s="15">
        <f t="shared" si="188"/>
        <v>41990.853078703702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 s="13">
        <f t="shared" si="186"/>
        <v>0</v>
      </c>
      <c r="Q2402" s="10" t="s">
        <v>8316</v>
      </c>
      <c r="R2402" t="s">
        <v>8317</v>
      </c>
      <c r="S2402" s="15">
        <f t="shared" si="187"/>
        <v>42444.268101851849</v>
      </c>
      <c r="T2402" s="15">
        <f t="shared" si="188"/>
        <v>42473.268101851849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 s="13">
        <f t="shared" si="186"/>
        <v>100.35</v>
      </c>
      <c r="Q2403" s="10" t="s">
        <v>8333</v>
      </c>
      <c r="R2403" t="s">
        <v>8334</v>
      </c>
      <c r="S2403" s="15">
        <f t="shared" si="187"/>
        <v>42374.822870370372</v>
      </c>
      <c r="T2403" s="15">
        <f t="shared" si="188"/>
        <v>42433.822870370372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 s="13">
        <f t="shared" si="186"/>
        <v>900</v>
      </c>
      <c r="Q2404" s="10" t="s">
        <v>8333</v>
      </c>
      <c r="R2404" t="s">
        <v>8334</v>
      </c>
      <c r="S2404" s="15">
        <f t="shared" si="187"/>
        <v>42107.679756944446</v>
      </c>
      <c r="T2404" s="15">
        <f t="shared" si="188"/>
        <v>42136.679756944446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 s="13">
        <f t="shared" si="186"/>
        <v>75</v>
      </c>
      <c r="Q2405" s="10" t="s">
        <v>8333</v>
      </c>
      <c r="R2405" t="s">
        <v>8334</v>
      </c>
      <c r="S2405" s="15">
        <f t="shared" si="187"/>
        <v>42399.882615740738</v>
      </c>
      <c r="T2405" s="15">
        <f t="shared" si="188"/>
        <v>42458.840949074074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 s="13">
        <f t="shared" si="186"/>
        <v>0</v>
      </c>
      <c r="Q2406" s="10" t="s">
        <v>8333</v>
      </c>
      <c r="R2406" t="s">
        <v>8334</v>
      </c>
      <c r="S2406" s="15">
        <f t="shared" si="187"/>
        <v>42342.03943287037</v>
      </c>
      <c r="T2406" s="15">
        <f t="shared" si="188"/>
        <v>42371.03943287037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 s="13">
        <f t="shared" si="186"/>
        <v>44.75</v>
      </c>
      <c r="Q2407" s="10" t="s">
        <v>8333</v>
      </c>
      <c r="R2407" t="s">
        <v>8334</v>
      </c>
      <c r="S2407" s="15">
        <f t="shared" si="187"/>
        <v>42595.585358796292</v>
      </c>
      <c r="T2407" s="15">
        <f t="shared" si="188"/>
        <v>42615.585358796292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 s="13">
        <f t="shared" si="186"/>
        <v>55.94</v>
      </c>
      <c r="Q2408" s="10" t="s">
        <v>8333</v>
      </c>
      <c r="R2408" t="s">
        <v>8334</v>
      </c>
      <c r="S2408" s="15">
        <f t="shared" si="187"/>
        <v>41983.110995370371</v>
      </c>
      <c r="T2408" s="15">
        <f t="shared" si="188"/>
        <v>42022.110995370371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 s="13">
        <f t="shared" si="186"/>
        <v>27</v>
      </c>
      <c r="Q2409" s="10" t="s">
        <v>8333</v>
      </c>
      <c r="R2409" t="s">
        <v>8334</v>
      </c>
      <c r="S2409" s="15">
        <f t="shared" si="187"/>
        <v>42082.575555555552</v>
      </c>
      <c r="T2409" s="15">
        <f t="shared" si="188"/>
        <v>42104.25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 s="13">
        <f t="shared" si="186"/>
        <v>445</v>
      </c>
      <c r="Q2410" s="10" t="s">
        <v>8333</v>
      </c>
      <c r="R2410" t="s">
        <v>8334</v>
      </c>
      <c r="S2410" s="15">
        <f t="shared" si="187"/>
        <v>41919.140706018516</v>
      </c>
      <c r="T2410" s="15">
        <f t="shared" si="188"/>
        <v>41948.182372685187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 s="13">
        <f t="shared" si="186"/>
        <v>148.33000000000001</v>
      </c>
      <c r="Q2411" s="10" t="s">
        <v>8333</v>
      </c>
      <c r="R2411" t="s">
        <v>8334</v>
      </c>
      <c r="S2411" s="15">
        <f t="shared" si="187"/>
        <v>42204.875868055555</v>
      </c>
      <c r="T2411" s="15">
        <f t="shared" si="188"/>
        <v>42233.875868055555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 s="13">
        <f t="shared" si="186"/>
        <v>0</v>
      </c>
      <c r="Q2412" s="10" t="s">
        <v>8333</v>
      </c>
      <c r="R2412" t="s">
        <v>8334</v>
      </c>
      <c r="S2412" s="15">
        <f t="shared" si="187"/>
        <v>42224.408275462964</v>
      </c>
      <c r="T2412" s="15">
        <f t="shared" si="188"/>
        <v>42253.408275462964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 s="13">
        <f t="shared" si="186"/>
        <v>295.33</v>
      </c>
      <c r="Q2413" s="10" t="s">
        <v>8333</v>
      </c>
      <c r="R2413" t="s">
        <v>8334</v>
      </c>
      <c r="S2413" s="15">
        <f t="shared" si="187"/>
        <v>42211.732430555552</v>
      </c>
      <c r="T2413" s="15">
        <f t="shared" si="188"/>
        <v>42240.732430555552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 s="13">
        <f t="shared" si="186"/>
        <v>0</v>
      </c>
      <c r="Q2414" s="10" t="s">
        <v>8333</v>
      </c>
      <c r="R2414" t="s">
        <v>8334</v>
      </c>
      <c r="S2414" s="15">
        <f t="shared" si="187"/>
        <v>42655.736956018518</v>
      </c>
      <c r="T2414" s="15">
        <f t="shared" si="188"/>
        <v>42699.778622685189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 s="13">
        <f t="shared" si="186"/>
        <v>295</v>
      </c>
      <c r="Q2415" s="10" t="s">
        <v>8333</v>
      </c>
      <c r="R2415" t="s">
        <v>8334</v>
      </c>
      <c r="S2415" s="15">
        <f t="shared" si="187"/>
        <v>41760.10974537037</v>
      </c>
      <c r="T2415" s="15">
        <f t="shared" si="188"/>
        <v>41789.979166666664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 s="13">
        <f t="shared" si="186"/>
        <v>67.77</v>
      </c>
      <c r="Q2416" s="10" t="s">
        <v>8333</v>
      </c>
      <c r="R2416" t="s">
        <v>8334</v>
      </c>
      <c r="S2416" s="15">
        <f t="shared" si="187"/>
        <v>42198.695138888885</v>
      </c>
      <c r="T2416" s="15">
        <f t="shared" si="188"/>
        <v>42237.165972222225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3">
        <f t="shared" si="186"/>
        <v>146.83000000000001</v>
      </c>
      <c r="Q2417" s="10" t="s">
        <v>8333</v>
      </c>
      <c r="R2417" t="s">
        <v>8334</v>
      </c>
      <c r="S2417" s="15">
        <f t="shared" si="187"/>
        <v>42536.862800925926</v>
      </c>
      <c r="T2417" s="15">
        <f t="shared" si="188"/>
        <v>42565.862800925926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 s="13">
        <f t="shared" si="186"/>
        <v>881</v>
      </c>
      <c r="Q2418" s="10" t="s">
        <v>8333</v>
      </c>
      <c r="R2418" t="s">
        <v>8334</v>
      </c>
      <c r="S2418" s="15">
        <f t="shared" si="187"/>
        <v>42019.737766203703</v>
      </c>
      <c r="T2418" s="15">
        <f t="shared" si="188"/>
        <v>42076.625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 s="13">
        <f t="shared" si="186"/>
        <v>0</v>
      </c>
      <c r="Q2419" s="10" t="s">
        <v>8333</v>
      </c>
      <c r="R2419" t="s">
        <v>8334</v>
      </c>
      <c r="S2419" s="15">
        <f t="shared" si="187"/>
        <v>41831.884108796294</v>
      </c>
      <c r="T2419" s="15">
        <f t="shared" si="188"/>
        <v>41860.884108796294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 s="13">
        <f t="shared" si="186"/>
        <v>175.8</v>
      </c>
      <c r="Q2420" s="10" t="s">
        <v>8333</v>
      </c>
      <c r="R2420" t="s">
        <v>8334</v>
      </c>
      <c r="S2420" s="15">
        <f t="shared" si="187"/>
        <v>42027.856990740736</v>
      </c>
      <c r="T2420" s="15">
        <f t="shared" si="188"/>
        <v>42086.815324074079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 s="13">
        <f t="shared" si="186"/>
        <v>0</v>
      </c>
      <c r="Q2421" s="10" t="s">
        <v>8333</v>
      </c>
      <c r="R2421" t="s">
        <v>8334</v>
      </c>
      <c r="S2421" s="15">
        <f t="shared" si="187"/>
        <v>41993.738298611104</v>
      </c>
      <c r="T2421" s="15">
        <f t="shared" si="188"/>
        <v>42052.738298611104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 s="13">
        <f t="shared" si="186"/>
        <v>24.31</v>
      </c>
      <c r="Q2422" s="10" t="s">
        <v>8333</v>
      </c>
      <c r="R2422" t="s">
        <v>8334</v>
      </c>
      <c r="S2422" s="15">
        <f t="shared" si="187"/>
        <v>41893.028877314813</v>
      </c>
      <c r="T2422" s="15">
        <f t="shared" si="188"/>
        <v>41952.070543981477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 s="13">
        <f t="shared" si="186"/>
        <v>875</v>
      </c>
      <c r="Q2423" s="10" t="s">
        <v>8333</v>
      </c>
      <c r="R2423" t="s">
        <v>8334</v>
      </c>
      <c r="S2423" s="15">
        <f t="shared" si="187"/>
        <v>42026.687453703707</v>
      </c>
      <c r="T2423" s="15">
        <f t="shared" si="188"/>
        <v>42055.687453703707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 s="13">
        <f t="shared" si="186"/>
        <v>872</v>
      </c>
      <c r="Q2424" s="10" t="s">
        <v>8333</v>
      </c>
      <c r="R2424" t="s">
        <v>8334</v>
      </c>
      <c r="S2424" s="15">
        <f t="shared" si="187"/>
        <v>42044.724953703699</v>
      </c>
      <c r="T2424" s="15">
        <f t="shared" si="188"/>
        <v>42073.683287037042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 s="13">
        <f t="shared" si="186"/>
        <v>867</v>
      </c>
      <c r="Q2425" s="10" t="s">
        <v>8333</v>
      </c>
      <c r="R2425" t="s">
        <v>8334</v>
      </c>
      <c r="S2425" s="15">
        <f t="shared" si="187"/>
        <v>41974.704745370371</v>
      </c>
      <c r="T2425" s="15">
        <f t="shared" si="188"/>
        <v>42003.704745370371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 s="13">
        <f t="shared" si="186"/>
        <v>96.11</v>
      </c>
      <c r="Q2426" s="10" t="s">
        <v>8333</v>
      </c>
      <c r="R2426" t="s">
        <v>8334</v>
      </c>
      <c r="S2426" s="15">
        <f t="shared" si="187"/>
        <v>41909.892453703702</v>
      </c>
      <c r="T2426" s="15">
        <f t="shared" si="188"/>
        <v>41938.892453703702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 s="13">
        <f t="shared" si="186"/>
        <v>861</v>
      </c>
      <c r="Q2427" s="10" t="s">
        <v>8333</v>
      </c>
      <c r="R2427" t="s">
        <v>8334</v>
      </c>
      <c r="S2427" s="15">
        <f t="shared" si="187"/>
        <v>42502.913761574076</v>
      </c>
      <c r="T2427" s="15">
        <f t="shared" si="188"/>
        <v>42516.919444444444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 s="13">
        <f t="shared" si="186"/>
        <v>0</v>
      </c>
      <c r="Q2428" s="10" t="s">
        <v>8333</v>
      </c>
      <c r="R2428" t="s">
        <v>8334</v>
      </c>
      <c r="S2428" s="15">
        <f t="shared" si="187"/>
        <v>42164.170046296291</v>
      </c>
      <c r="T2428" s="15">
        <f t="shared" si="188"/>
        <v>42223.170046296291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 s="13">
        <f t="shared" si="186"/>
        <v>860</v>
      </c>
      <c r="Q2429" s="10" t="s">
        <v>8333</v>
      </c>
      <c r="R2429" t="s">
        <v>8334</v>
      </c>
      <c r="S2429" s="15">
        <f t="shared" si="187"/>
        <v>42412.318668981476</v>
      </c>
      <c r="T2429" s="15">
        <f t="shared" si="188"/>
        <v>42451.277002314819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 s="13">
        <f t="shared" si="186"/>
        <v>858</v>
      </c>
      <c r="Q2430" s="10" t="s">
        <v>8333</v>
      </c>
      <c r="R2430" t="s">
        <v>8334</v>
      </c>
      <c r="S2430" s="15">
        <f t="shared" si="187"/>
        <v>42045.784155092595</v>
      </c>
      <c r="T2430" s="15">
        <f t="shared" si="188"/>
        <v>42074.742488425924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3">
        <f t="shared" si="186"/>
        <v>213.75</v>
      </c>
      <c r="Q2431" s="10" t="s">
        <v>8333</v>
      </c>
      <c r="R2431" t="s">
        <v>8334</v>
      </c>
      <c r="S2431" s="15">
        <f t="shared" si="187"/>
        <v>42734.879236111112</v>
      </c>
      <c r="T2431" s="15">
        <f t="shared" si="188"/>
        <v>42770.697222222225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 s="13">
        <f t="shared" si="186"/>
        <v>426</v>
      </c>
      <c r="Q2432" s="10" t="s">
        <v>8333</v>
      </c>
      <c r="R2432" t="s">
        <v>8334</v>
      </c>
      <c r="S2432" s="15">
        <f t="shared" si="187"/>
        <v>42382.130833333329</v>
      </c>
      <c r="T2432" s="15">
        <f t="shared" si="188"/>
        <v>42411.130833333329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 s="13">
        <f t="shared" si="186"/>
        <v>426</v>
      </c>
      <c r="Q2433" s="10" t="s">
        <v>8333</v>
      </c>
      <c r="R2433" t="s">
        <v>8334</v>
      </c>
      <c r="S2433" s="15">
        <f t="shared" si="187"/>
        <v>42489.099687499998</v>
      </c>
      <c r="T2433" s="15">
        <f t="shared" si="188"/>
        <v>42548.099687499998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6</v>
      </c>
      <c r="P2434" s="13">
        <f t="shared" si="186"/>
        <v>425</v>
      </c>
      <c r="Q2434" s="10" t="s">
        <v>8333</v>
      </c>
      <c r="R2434" t="s">
        <v>8334</v>
      </c>
      <c r="S2434" s="15">
        <f t="shared" si="187"/>
        <v>42041.218715277777</v>
      </c>
      <c r="T2434" s="15">
        <f t="shared" si="188"/>
        <v>42070.218715277777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9</v>
      </c>
      <c r="P2435" s="13">
        <f t="shared" ref="P2435:P2498" si="191">IFERROR(ROUND(E2435/L2435,2),0)</f>
        <v>0</v>
      </c>
      <c r="Q2435" s="10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(((I2435/60)/60)/24)+DATE(1970,1,)</f>
        <v>42426.89980324074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 s="13">
        <f t="shared" si="191"/>
        <v>425</v>
      </c>
      <c r="Q2436" s="10" t="s">
        <v>8333</v>
      </c>
      <c r="R2436" t="s">
        <v>8334</v>
      </c>
      <c r="S2436" s="15">
        <f t="shared" si="192"/>
        <v>42180.18604166666</v>
      </c>
      <c r="T2436" s="15">
        <f t="shared" si="193"/>
        <v>42219.18604166666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3">
        <f t="shared" si="191"/>
        <v>212.5</v>
      </c>
      <c r="Q2437" s="10" t="s">
        <v>8333</v>
      </c>
      <c r="R2437" t="s">
        <v>8334</v>
      </c>
      <c r="S2437" s="15">
        <f t="shared" si="192"/>
        <v>42252.277615740735</v>
      </c>
      <c r="T2437" s="15">
        <f t="shared" si="193"/>
        <v>42281.277615740735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 s="13">
        <f t="shared" si="191"/>
        <v>425</v>
      </c>
      <c r="Q2438" s="10" t="s">
        <v>8333</v>
      </c>
      <c r="R2438" t="s">
        <v>8334</v>
      </c>
      <c r="S2438" s="15">
        <f t="shared" si="192"/>
        <v>42338.615393518514</v>
      </c>
      <c r="T2438" s="15">
        <f t="shared" si="193"/>
        <v>42397.615393518514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 s="13">
        <f t="shared" si="191"/>
        <v>0</v>
      </c>
      <c r="Q2439" s="10" t="s">
        <v>8333</v>
      </c>
      <c r="R2439" t="s">
        <v>8334</v>
      </c>
      <c r="S2439" s="15">
        <f t="shared" si="192"/>
        <v>42031.965138888889</v>
      </c>
      <c r="T2439" s="15">
        <f t="shared" si="193"/>
        <v>42079.75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 s="13">
        <f t="shared" si="191"/>
        <v>838</v>
      </c>
      <c r="Q2440" s="10" t="s">
        <v>8333</v>
      </c>
      <c r="R2440" t="s">
        <v>8334</v>
      </c>
      <c r="S2440" s="15">
        <f t="shared" si="192"/>
        <v>42285.91506944444</v>
      </c>
      <c r="T2440" s="15">
        <f t="shared" si="193"/>
        <v>42344.956736111111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 s="13">
        <f t="shared" si="191"/>
        <v>0</v>
      </c>
      <c r="Q2441" s="10" t="s">
        <v>8333</v>
      </c>
      <c r="R2441" t="s">
        <v>8334</v>
      </c>
      <c r="S2441" s="15">
        <f t="shared" si="192"/>
        <v>42265.818622685183</v>
      </c>
      <c r="T2441" s="15">
        <f t="shared" si="193"/>
        <v>42294.818622685183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 s="13">
        <f t="shared" si="191"/>
        <v>417.5</v>
      </c>
      <c r="Q2442" s="10" t="s">
        <v>8333</v>
      </c>
      <c r="R2442" t="s">
        <v>8334</v>
      </c>
      <c r="S2442" s="15">
        <f t="shared" si="192"/>
        <v>42383.899456018517</v>
      </c>
      <c r="T2442" s="15">
        <f t="shared" si="193"/>
        <v>42412.899456018517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 s="13">
        <f t="shared" si="191"/>
        <v>7.62</v>
      </c>
      <c r="Q2443" s="10" t="s">
        <v>8333</v>
      </c>
      <c r="R2443" t="s">
        <v>8349</v>
      </c>
      <c r="S2443" s="15">
        <f t="shared" si="192"/>
        <v>42187.125625000001</v>
      </c>
      <c r="T2443" s="15">
        <f t="shared" si="193"/>
        <v>42207.207638888889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 s="13">
        <f t="shared" si="191"/>
        <v>2.2200000000000002</v>
      </c>
      <c r="Q2444" s="10" t="s">
        <v>8333</v>
      </c>
      <c r="R2444" t="s">
        <v>8349</v>
      </c>
      <c r="S2444" s="15">
        <f t="shared" si="192"/>
        <v>42052.666990740734</v>
      </c>
      <c r="T2444" s="15">
        <f t="shared" si="193"/>
        <v>42081.625324074077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 s="13">
        <f t="shared" si="191"/>
        <v>2.65</v>
      </c>
      <c r="Q2445" s="10" t="s">
        <v>8333</v>
      </c>
      <c r="R2445" t="s">
        <v>8349</v>
      </c>
      <c r="S2445" s="15">
        <f t="shared" si="192"/>
        <v>41836.625254629631</v>
      </c>
      <c r="T2445" s="15">
        <f t="shared" si="193"/>
        <v>41865.625254629631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 s="13">
        <f t="shared" si="191"/>
        <v>13.51</v>
      </c>
      <c r="Q2446" s="10" t="s">
        <v>8333</v>
      </c>
      <c r="R2446" t="s">
        <v>8349</v>
      </c>
      <c r="S2446" s="15">
        <f t="shared" si="192"/>
        <v>42485.754525462966</v>
      </c>
      <c r="T2446" s="15">
        <f t="shared" si="193"/>
        <v>42514.754525462966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 s="13">
        <f t="shared" si="191"/>
        <v>7.14</v>
      </c>
      <c r="Q2447" s="10" t="s">
        <v>8333</v>
      </c>
      <c r="R2447" t="s">
        <v>8349</v>
      </c>
      <c r="S2447" s="15">
        <f t="shared" si="192"/>
        <v>42243.190057870372</v>
      </c>
      <c r="T2447" s="15">
        <f t="shared" si="193"/>
        <v>42272.190057870372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 s="13">
        <f t="shared" si="191"/>
        <v>7.4</v>
      </c>
      <c r="Q2448" s="10" t="s">
        <v>8333</v>
      </c>
      <c r="R2448" t="s">
        <v>8349</v>
      </c>
      <c r="S2448" s="15">
        <f t="shared" si="192"/>
        <v>42670.602673611109</v>
      </c>
      <c r="T2448" s="15">
        <f t="shared" si="193"/>
        <v>42699.64434027778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 s="13">
        <f t="shared" si="191"/>
        <v>2.4300000000000002</v>
      </c>
      <c r="Q2449" s="10" t="s">
        <v>8333</v>
      </c>
      <c r="R2449" t="s">
        <v>8349</v>
      </c>
      <c r="S2449" s="15">
        <f t="shared" si="192"/>
        <v>42654.469826388886</v>
      </c>
      <c r="T2449" s="15">
        <f t="shared" si="193"/>
        <v>42685.166666666672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 s="13">
        <f t="shared" si="191"/>
        <v>90.56</v>
      </c>
      <c r="Q2450" s="10" t="s">
        <v>8333</v>
      </c>
      <c r="R2450" t="s">
        <v>8349</v>
      </c>
      <c r="S2450" s="15">
        <f t="shared" si="192"/>
        <v>42607.316122685181</v>
      </c>
      <c r="T2450" s="15">
        <f t="shared" si="193"/>
        <v>42612.233333333337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 s="13">
        <f t="shared" si="191"/>
        <v>6.78</v>
      </c>
      <c r="Q2451" s="10" t="s">
        <v>8333</v>
      </c>
      <c r="R2451" t="s">
        <v>8349</v>
      </c>
      <c r="S2451" s="15">
        <f t="shared" si="192"/>
        <v>41943.142534722225</v>
      </c>
      <c r="T2451" s="15">
        <f t="shared" si="193"/>
        <v>41972.184201388889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 s="13">
        <f t="shared" si="191"/>
        <v>7.98</v>
      </c>
      <c r="Q2452" s="10" t="s">
        <v>8333</v>
      </c>
      <c r="R2452" t="s">
        <v>8349</v>
      </c>
      <c r="S2452" s="15">
        <f t="shared" si="192"/>
        <v>41902.07240740741</v>
      </c>
      <c r="T2452" s="15">
        <f t="shared" si="193"/>
        <v>41939.132638888892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 s="13">
        <f t="shared" si="191"/>
        <v>4.37</v>
      </c>
      <c r="Q2453" s="10" t="s">
        <v>8333</v>
      </c>
      <c r="R2453" t="s">
        <v>8349</v>
      </c>
      <c r="S2453" s="15">
        <f t="shared" si="192"/>
        <v>42779.908449074079</v>
      </c>
      <c r="T2453" s="15">
        <f t="shared" si="193"/>
        <v>42798.908449074079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 s="13">
        <f t="shared" si="191"/>
        <v>54.07</v>
      </c>
      <c r="Q2454" s="10" t="s">
        <v>8333</v>
      </c>
      <c r="R2454" t="s">
        <v>8349</v>
      </c>
      <c r="S2454" s="15">
        <f t="shared" si="192"/>
        <v>42338.84375</v>
      </c>
      <c r="T2454" s="15">
        <f t="shared" si="193"/>
        <v>42366.958333333328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 s="13">
        <f t="shared" si="191"/>
        <v>12.09</v>
      </c>
      <c r="Q2455" s="10" t="s">
        <v>8333</v>
      </c>
      <c r="R2455" t="s">
        <v>8349</v>
      </c>
      <c r="S2455" s="15">
        <f t="shared" si="192"/>
        <v>42738.692233796297</v>
      </c>
      <c r="T2455" s="15">
        <f t="shared" si="193"/>
        <v>42767.692233796297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 s="13">
        <f t="shared" si="191"/>
        <v>6.23</v>
      </c>
      <c r="Q2456" s="10" t="s">
        <v>8333</v>
      </c>
      <c r="R2456" t="s">
        <v>8349</v>
      </c>
      <c r="S2456" s="15">
        <f t="shared" si="192"/>
        <v>42770.201481481476</v>
      </c>
      <c r="T2456" s="15">
        <f t="shared" si="193"/>
        <v>42804.201481481476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 s="13">
        <f t="shared" si="191"/>
        <v>50.44</v>
      </c>
      <c r="Q2457" s="10" t="s">
        <v>8333</v>
      </c>
      <c r="R2457" t="s">
        <v>8349</v>
      </c>
      <c r="S2457" s="15">
        <f t="shared" si="192"/>
        <v>42452.781828703708</v>
      </c>
      <c r="T2457" s="15">
        <f t="shared" si="193"/>
        <v>42479.781828703708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 s="13">
        <f t="shared" si="191"/>
        <v>12.02</v>
      </c>
      <c r="Q2458" s="10" t="s">
        <v>8333</v>
      </c>
      <c r="R2458" t="s">
        <v>8349</v>
      </c>
      <c r="S2458" s="15">
        <f t="shared" si="192"/>
        <v>42761.961099537039</v>
      </c>
      <c r="T2458" s="15">
        <f t="shared" si="193"/>
        <v>42790.961099537039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 s="13">
        <f t="shared" si="191"/>
        <v>6.49</v>
      </c>
      <c r="Q2459" s="10" t="s">
        <v>8333</v>
      </c>
      <c r="R2459" t="s">
        <v>8349</v>
      </c>
      <c r="S2459" s="15">
        <f t="shared" si="192"/>
        <v>42423.602500000001</v>
      </c>
      <c r="T2459" s="15">
        <f t="shared" si="193"/>
        <v>42452.560833333337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 s="13">
        <f t="shared" si="191"/>
        <v>10.06</v>
      </c>
      <c r="Q2460" s="10" t="s">
        <v>8333</v>
      </c>
      <c r="R2460" t="s">
        <v>8349</v>
      </c>
      <c r="S2460" s="15">
        <f t="shared" si="192"/>
        <v>42495.871736111112</v>
      </c>
      <c r="T2460" s="15">
        <f t="shared" si="193"/>
        <v>42529.791666666672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 s="13">
        <f t="shared" si="191"/>
        <v>2.84</v>
      </c>
      <c r="Q2461" s="10" t="s">
        <v>8333</v>
      </c>
      <c r="R2461" t="s">
        <v>8349</v>
      </c>
      <c r="S2461" s="15">
        <f t="shared" si="192"/>
        <v>42407.637557870374</v>
      </c>
      <c r="T2461" s="15">
        <f t="shared" si="193"/>
        <v>42451.595891203702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 s="13">
        <f t="shared" si="191"/>
        <v>11.78</v>
      </c>
      <c r="Q2462" s="10" t="s">
        <v>8333</v>
      </c>
      <c r="R2462" t="s">
        <v>8349</v>
      </c>
      <c r="S2462" s="15">
        <f t="shared" si="192"/>
        <v>42704.187118055561</v>
      </c>
      <c r="T2462" s="15">
        <f t="shared" si="193"/>
        <v>42737.178472222222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 s="13">
        <f t="shared" si="191"/>
        <v>9.3000000000000007</v>
      </c>
      <c r="Q2463" s="10" t="s">
        <v>8322</v>
      </c>
      <c r="R2463" t="s">
        <v>8326</v>
      </c>
      <c r="S2463" s="15">
        <f t="shared" si="192"/>
        <v>40784.012696759259</v>
      </c>
      <c r="T2463" s="15">
        <f t="shared" si="193"/>
        <v>40816.125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 s="13">
        <f t="shared" si="191"/>
        <v>6.96</v>
      </c>
      <c r="Q2464" s="10" t="s">
        <v>8322</v>
      </c>
      <c r="R2464" t="s">
        <v>8326</v>
      </c>
      <c r="S2464" s="15">
        <f t="shared" si="192"/>
        <v>41089.186296296299</v>
      </c>
      <c r="T2464" s="15">
        <f t="shared" si="193"/>
        <v>41108.186296296299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 s="13">
        <f t="shared" si="191"/>
        <v>10.67</v>
      </c>
      <c r="Q2465" s="10" t="s">
        <v>8322</v>
      </c>
      <c r="R2465" t="s">
        <v>8326</v>
      </c>
      <c r="S2465" s="15">
        <f t="shared" si="192"/>
        <v>41341.111400462964</v>
      </c>
      <c r="T2465" s="15">
        <f t="shared" si="193"/>
        <v>41379.791666666664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 s="13">
        <f t="shared" si="191"/>
        <v>18.600000000000001</v>
      </c>
      <c r="Q2466" s="10" t="s">
        <v>8322</v>
      </c>
      <c r="R2466" t="s">
        <v>8326</v>
      </c>
      <c r="S2466" s="15">
        <f t="shared" si="192"/>
        <v>42248.90042824074</v>
      </c>
      <c r="T2466" s="15">
        <f t="shared" si="193"/>
        <v>42276.811805555553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 s="13">
        <f t="shared" si="191"/>
        <v>16.670000000000002</v>
      </c>
      <c r="Q2467" s="10" t="s">
        <v>8322</v>
      </c>
      <c r="R2467" t="s">
        <v>8326</v>
      </c>
      <c r="S2467" s="15">
        <f t="shared" si="192"/>
        <v>41145.719305555554</v>
      </c>
      <c r="T2467" s="15">
        <f t="shared" si="193"/>
        <v>41174.719305555554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 s="13">
        <f t="shared" si="191"/>
        <v>15.38</v>
      </c>
      <c r="Q2468" s="10" t="s">
        <v>8322</v>
      </c>
      <c r="R2468" t="s">
        <v>8326</v>
      </c>
      <c r="S2468" s="15">
        <f t="shared" si="192"/>
        <v>41373.102465277778</v>
      </c>
      <c r="T2468" s="15">
        <f t="shared" si="193"/>
        <v>41402.102465277778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 s="13">
        <f t="shared" si="191"/>
        <v>18.53</v>
      </c>
      <c r="Q2469" s="10" t="s">
        <v>8322</v>
      </c>
      <c r="R2469" t="s">
        <v>8326</v>
      </c>
      <c r="S2469" s="15">
        <f t="shared" si="192"/>
        <v>41025.874201388891</v>
      </c>
      <c r="T2469" s="15">
        <f t="shared" si="193"/>
        <v>41038.708333333336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 s="13">
        <f t="shared" si="191"/>
        <v>13.72</v>
      </c>
      <c r="Q2470" s="10" t="s">
        <v>8322</v>
      </c>
      <c r="R2470" t="s">
        <v>8326</v>
      </c>
      <c r="S2470" s="15">
        <f t="shared" si="192"/>
        <v>41174.154178240737</v>
      </c>
      <c r="T2470" s="15">
        <f t="shared" si="193"/>
        <v>41209.208333333336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 s="13">
        <f t="shared" si="191"/>
        <v>16.91</v>
      </c>
      <c r="Q2471" s="10" t="s">
        <v>8322</v>
      </c>
      <c r="R2471" t="s">
        <v>8326</v>
      </c>
      <c r="S2471" s="15">
        <f t="shared" si="192"/>
        <v>40557.429733796293</v>
      </c>
      <c r="T2471" s="15">
        <f t="shared" si="193"/>
        <v>40581.429733796293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 s="13">
        <f t="shared" si="191"/>
        <v>22.08</v>
      </c>
      <c r="Q2472" s="10" t="s">
        <v>8322</v>
      </c>
      <c r="R2472" t="s">
        <v>8326</v>
      </c>
      <c r="S2472" s="15">
        <f t="shared" si="192"/>
        <v>41023.07471064815</v>
      </c>
      <c r="T2472" s="15">
        <f t="shared" si="193"/>
        <v>41052.07471064815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 s="13">
        <f t="shared" si="191"/>
        <v>46.76</v>
      </c>
      <c r="Q2473" s="10" t="s">
        <v>8322</v>
      </c>
      <c r="R2473" t="s">
        <v>8326</v>
      </c>
      <c r="S2473" s="15">
        <f t="shared" si="192"/>
        <v>40893.992962962962</v>
      </c>
      <c r="T2473" s="15">
        <f t="shared" si="193"/>
        <v>40932.992962962962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 s="13">
        <f t="shared" si="191"/>
        <v>7.61</v>
      </c>
      <c r="Q2474" s="10" t="s">
        <v>8322</v>
      </c>
      <c r="R2474" t="s">
        <v>8326</v>
      </c>
      <c r="S2474" s="15">
        <f t="shared" si="192"/>
        <v>40354.11550925926</v>
      </c>
      <c r="T2474" s="15">
        <f t="shared" si="193"/>
        <v>40424.043749999997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 s="13">
        <f t="shared" si="191"/>
        <v>16.77</v>
      </c>
      <c r="Q2475" s="10" t="s">
        <v>8322</v>
      </c>
      <c r="R2475" t="s">
        <v>8326</v>
      </c>
      <c r="S2475" s="15">
        <f t="shared" si="192"/>
        <v>41193.748483796298</v>
      </c>
      <c r="T2475" s="15">
        <f t="shared" si="193"/>
        <v>41222.790150462963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 s="13">
        <f t="shared" si="191"/>
        <v>20.68</v>
      </c>
      <c r="Q2476" s="10" t="s">
        <v>8322</v>
      </c>
      <c r="R2476" t="s">
        <v>8326</v>
      </c>
      <c r="S2476" s="15">
        <f t="shared" si="192"/>
        <v>40417.011296296296</v>
      </c>
      <c r="T2476" s="15">
        <f t="shared" si="193"/>
        <v>40461.011296296296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 s="13">
        <f t="shared" si="191"/>
        <v>9.67</v>
      </c>
      <c r="Q2477" s="10" t="s">
        <v>8322</v>
      </c>
      <c r="R2477" t="s">
        <v>8326</v>
      </c>
      <c r="S2477" s="15">
        <f t="shared" si="192"/>
        <v>40310.287673611114</v>
      </c>
      <c r="T2477" s="15">
        <f t="shared" si="193"/>
        <v>40368.916666666664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 s="13">
        <f t="shared" si="191"/>
        <v>14.18</v>
      </c>
      <c r="Q2478" s="10" t="s">
        <v>8322</v>
      </c>
      <c r="R2478" t="s">
        <v>8326</v>
      </c>
      <c r="S2478" s="15">
        <f t="shared" si="192"/>
        <v>41913.328356481477</v>
      </c>
      <c r="T2478" s="15">
        <f t="shared" si="193"/>
        <v>41945.370023148149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 s="13">
        <f t="shared" si="191"/>
        <v>19.02</v>
      </c>
      <c r="Q2479" s="10" t="s">
        <v>8322</v>
      </c>
      <c r="R2479" t="s">
        <v>8326</v>
      </c>
      <c r="S2479" s="15">
        <f t="shared" si="192"/>
        <v>41088.691493055558</v>
      </c>
      <c r="T2479" s="15">
        <f t="shared" si="193"/>
        <v>41132.691493055558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 s="13">
        <f t="shared" si="191"/>
        <v>9.8699999999999992</v>
      </c>
      <c r="Q2480" s="10" t="s">
        <v>8322</v>
      </c>
      <c r="R2480" t="s">
        <v>8326</v>
      </c>
      <c r="S2480" s="15">
        <f t="shared" si="192"/>
        <v>41257.950381944444</v>
      </c>
      <c r="T2480" s="15">
        <f t="shared" si="193"/>
        <v>41286.950381944444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 s="13">
        <f t="shared" si="191"/>
        <v>48.44</v>
      </c>
      <c r="Q2481" s="10" t="s">
        <v>8322</v>
      </c>
      <c r="R2481" t="s">
        <v>8326</v>
      </c>
      <c r="S2481" s="15">
        <f t="shared" si="192"/>
        <v>41107.726782407408</v>
      </c>
      <c r="T2481" s="15">
        <f t="shared" si="193"/>
        <v>41117.083333333336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 s="13">
        <f t="shared" si="191"/>
        <v>96.63</v>
      </c>
      <c r="Q2482" s="10" t="s">
        <v>8322</v>
      </c>
      <c r="R2482" t="s">
        <v>8326</v>
      </c>
      <c r="S2482" s="15">
        <f t="shared" si="192"/>
        <v>42227.936157407406</v>
      </c>
      <c r="T2482" s="15">
        <f t="shared" si="193"/>
        <v>42286.936157407406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 s="13">
        <f t="shared" si="191"/>
        <v>8.06</v>
      </c>
      <c r="Q2483" s="10" t="s">
        <v>8322</v>
      </c>
      <c r="R2483" t="s">
        <v>8326</v>
      </c>
      <c r="S2483" s="15">
        <f t="shared" si="192"/>
        <v>40999.645925925928</v>
      </c>
      <c r="T2483" s="15">
        <f t="shared" si="193"/>
        <v>41028.645925925928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 s="13">
        <f t="shared" si="191"/>
        <v>30.56</v>
      </c>
      <c r="Q2484" s="10" t="s">
        <v>8322</v>
      </c>
      <c r="R2484" t="s">
        <v>8326</v>
      </c>
      <c r="S2484" s="15">
        <f t="shared" si="192"/>
        <v>40711.782210648147</v>
      </c>
      <c r="T2484" s="15">
        <f t="shared" si="193"/>
        <v>40755.782210648147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 s="13">
        <f t="shared" si="191"/>
        <v>40.159999999999997</v>
      </c>
      <c r="Q2485" s="10" t="s">
        <v>8322</v>
      </c>
      <c r="R2485" t="s">
        <v>8326</v>
      </c>
      <c r="S2485" s="15">
        <f t="shared" si="192"/>
        <v>40970.750034722223</v>
      </c>
      <c r="T2485" s="15">
        <f t="shared" si="193"/>
        <v>41029.708368055559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 s="13">
        <f t="shared" si="191"/>
        <v>8.44</v>
      </c>
      <c r="Q2486" s="10" t="s">
        <v>8322</v>
      </c>
      <c r="R2486" t="s">
        <v>8326</v>
      </c>
      <c r="S2486" s="15">
        <f t="shared" si="192"/>
        <v>40771.916701388887</v>
      </c>
      <c r="T2486" s="15">
        <f t="shared" si="193"/>
        <v>40800.916701388887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 s="13">
        <f t="shared" si="191"/>
        <v>18.54</v>
      </c>
      <c r="Q2487" s="10" t="s">
        <v>8322</v>
      </c>
      <c r="R2487" t="s">
        <v>8326</v>
      </c>
      <c r="S2487" s="15">
        <f t="shared" si="192"/>
        <v>40793.998599537037</v>
      </c>
      <c r="T2487" s="15">
        <f t="shared" si="193"/>
        <v>40827.998599537037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 s="13">
        <f t="shared" si="191"/>
        <v>25.33</v>
      </c>
      <c r="Q2488" s="10" t="s">
        <v>8322</v>
      </c>
      <c r="R2488" t="s">
        <v>8326</v>
      </c>
      <c r="S2488" s="15">
        <f t="shared" si="192"/>
        <v>40991.708055555559</v>
      </c>
      <c r="T2488" s="15">
        <f t="shared" si="193"/>
        <v>41020.708055555559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 s="13">
        <f t="shared" si="191"/>
        <v>19.97</v>
      </c>
      <c r="Q2489" s="10" t="s">
        <v>8322</v>
      </c>
      <c r="R2489" t="s">
        <v>8326</v>
      </c>
      <c r="S2489" s="15">
        <f t="shared" si="192"/>
        <v>41026.083298611113</v>
      </c>
      <c r="T2489" s="15">
        <f t="shared" si="193"/>
        <v>41055.083298611113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 s="13">
        <f t="shared" si="191"/>
        <v>11.66</v>
      </c>
      <c r="Q2490" s="10" t="s">
        <v>8322</v>
      </c>
      <c r="R2490" t="s">
        <v>8326</v>
      </c>
      <c r="S2490" s="15">
        <f t="shared" si="192"/>
        <v>40833.633194444446</v>
      </c>
      <c r="T2490" s="15">
        <f t="shared" si="193"/>
        <v>40862.674861111111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 s="13">
        <f t="shared" si="191"/>
        <v>10.050000000000001</v>
      </c>
      <c r="Q2491" s="10" t="s">
        <v>8322</v>
      </c>
      <c r="R2491" t="s">
        <v>8326</v>
      </c>
      <c r="S2491" s="15">
        <f t="shared" si="192"/>
        <v>41373.690266203703</v>
      </c>
      <c r="T2491" s="15">
        <f t="shared" si="193"/>
        <v>41402.690266203703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 s="13">
        <f t="shared" si="191"/>
        <v>47</v>
      </c>
      <c r="Q2492" s="10" t="s">
        <v>8322</v>
      </c>
      <c r="R2492" t="s">
        <v>8326</v>
      </c>
      <c r="S2492" s="15">
        <f t="shared" si="192"/>
        <v>41023.227731481478</v>
      </c>
      <c r="T2492" s="15">
        <f t="shared" si="193"/>
        <v>41082.227731481478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 s="13">
        <f t="shared" si="191"/>
        <v>75</v>
      </c>
      <c r="Q2493" s="10" t="s">
        <v>8322</v>
      </c>
      <c r="R2493" t="s">
        <v>8326</v>
      </c>
      <c r="S2493" s="15">
        <f t="shared" si="192"/>
        <v>40542.839282407411</v>
      </c>
      <c r="T2493" s="15">
        <f t="shared" si="193"/>
        <v>40558.07708333333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3">
        <f t="shared" si="191"/>
        <v>27.78</v>
      </c>
      <c r="Q2494" s="10" t="s">
        <v>8322</v>
      </c>
      <c r="R2494" t="s">
        <v>8326</v>
      </c>
      <c r="S2494" s="15">
        <f t="shared" si="192"/>
        <v>41024.985972222225</v>
      </c>
      <c r="T2494" s="15">
        <f t="shared" si="193"/>
        <v>41075.415972222225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 s="13">
        <f t="shared" si="191"/>
        <v>2.9</v>
      </c>
      <c r="Q2495" s="10" t="s">
        <v>8322</v>
      </c>
      <c r="R2495" t="s">
        <v>8326</v>
      </c>
      <c r="S2495" s="15">
        <f t="shared" si="192"/>
        <v>41348.168287037035</v>
      </c>
      <c r="T2495" s="15">
        <f t="shared" si="193"/>
        <v>41392.168287037035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 s="13">
        <f t="shared" si="191"/>
        <v>19.13</v>
      </c>
      <c r="Q2496" s="10" t="s">
        <v>8322</v>
      </c>
      <c r="R2496" t="s">
        <v>8326</v>
      </c>
      <c r="S2496" s="15">
        <f t="shared" si="192"/>
        <v>41022.645185185182</v>
      </c>
      <c r="T2496" s="15">
        <f t="shared" si="193"/>
        <v>41051.645185185182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 s="13">
        <f t="shared" si="191"/>
        <v>17.739999999999998</v>
      </c>
      <c r="Q2497" s="10" t="s">
        <v>8322</v>
      </c>
      <c r="R2497" t="s">
        <v>8326</v>
      </c>
      <c r="S2497" s="15">
        <f t="shared" si="192"/>
        <v>41036.946469907409</v>
      </c>
      <c r="T2497" s="15">
        <f t="shared" si="193"/>
        <v>41065.946469907409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12</v>
      </c>
      <c r="P2498" s="13">
        <f t="shared" si="191"/>
        <v>73.5</v>
      </c>
      <c r="Q2498" s="10" t="s">
        <v>8322</v>
      </c>
      <c r="R2498" t="s">
        <v>8326</v>
      </c>
      <c r="S2498" s="15">
        <f t="shared" si="192"/>
        <v>41327.996435185189</v>
      </c>
      <c r="T2498" s="15">
        <f t="shared" si="193"/>
        <v>41361.954768518517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18</v>
      </c>
      <c r="P2499" s="13">
        <f t="shared" ref="P2499:P2562" si="196">IFERROR(ROUND(E2499/L2499,2),0)</f>
        <v>13.08</v>
      </c>
      <c r="Q2499" s="10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(((I2499/60)/60)/24)+DATE(1970,1,)</f>
        <v>40759.878912037035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 s="13">
        <f t="shared" si="196"/>
        <v>36.549999999999997</v>
      </c>
      <c r="Q2500" s="10" t="s">
        <v>8322</v>
      </c>
      <c r="R2500" t="s">
        <v>8326</v>
      </c>
      <c r="S2500" s="15">
        <f t="shared" si="197"/>
        <v>42017.967442129629</v>
      </c>
      <c r="T2500" s="15">
        <f t="shared" si="198"/>
        <v>42030.967442129629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 s="13">
        <f t="shared" si="196"/>
        <v>4.29</v>
      </c>
      <c r="Q2501" s="10" t="s">
        <v>8322</v>
      </c>
      <c r="R2501" t="s">
        <v>8326</v>
      </c>
      <c r="S2501" s="15">
        <f t="shared" si="197"/>
        <v>41226.648576388885</v>
      </c>
      <c r="T2501" s="15">
        <f t="shared" si="198"/>
        <v>41273.75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 s="13">
        <f t="shared" si="196"/>
        <v>25.17</v>
      </c>
      <c r="Q2502" s="10" t="s">
        <v>8322</v>
      </c>
      <c r="R2502" t="s">
        <v>8326</v>
      </c>
      <c r="S2502" s="15">
        <f t="shared" si="197"/>
        <v>41053.772858796299</v>
      </c>
      <c r="T2502" s="15">
        <f t="shared" si="198"/>
        <v>41082.772858796299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 s="13">
        <f t="shared" si="196"/>
        <v>104.29</v>
      </c>
      <c r="Q2503" s="10" t="s">
        <v>8333</v>
      </c>
      <c r="R2503" t="s">
        <v>8350</v>
      </c>
      <c r="S2503" s="15">
        <f t="shared" si="197"/>
        <v>42244.776666666665</v>
      </c>
      <c r="T2503" s="15">
        <f t="shared" si="198"/>
        <v>42273.776666666665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 s="13">
        <f t="shared" si="196"/>
        <v>145.4</v>
      </c>
      <c r="Q2504" s="10" t="s">
        <v>8333</v>
      </c>
      <c r="R2504" t="s">
        <v>8350</v>
      </c>
      <c r="S2504" s="15">
        <f t="shared" si="197"/>
        <v>41858.825439814813</v>
      </c>
      <c r="T2504" s="15">
        <f t="shared" si="198"/>
        <v>41902.825439814813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 s="13">
        <f t="shared" si="196"/>
        <v>0</v>
      </c>
      <c r="Q2505" s="10" t="s">
        <v>8333</v>
      </c>
      <c r="R2505" t="s">
        <v>8350</v>
      </c>
      <c r="S2505" s="15">
        <f t="shared" si="197"/>
        <v>42498.899398148147</v>
      </c>
      <c r="T2505" s="15">
        <f t="shared" si="198"/>
        <v>42527.879166666666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 s="13">
        <f t="shared" si="196"/>
        <v>0</v>
      </c>
      <c r="Q2506" s="10" t="s">
        <v>8333</v>
      </c>
      <c r="R2506" t="s">
        <v>8350</v>
      </c>
      <c r="S2506" s="15">
        <f t="shared" si="197"/>
        <v>41928.015439814815</v>
      </c>
      <c r="T2506" s="15">
        <f t="shared" si="198"/>
        <v>41957.057106481487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 s="13">
        <f t="shared" si="196"/>
        <v>0</v>
      </c>
      <c r="Q2507" s="10" t="s">
        <v>8333</v>
      </c>
      <c r="R2507" t="s">
        <v>8350</v>
      </c>
      <c r="S2507" s="15">
        <f t="shared" si="197"/>
        <v>42047.05574074074</v>
      </c>
      <c r="T2507" s="15">
        <f t="shared" si="198"/>
        <v>42076.014074074075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 s="13">
        <f t="shared" si="196"/>
        <v>360.5</v>
      </c>
      <c r="Q2508" s="10" t="s">
        <v>8333</v>
      </c>
      <c r="R2508" t="s">
        <v>8350</v>
      </c>
      <c r="S2508" s="15">
        <f t="shared" si="197"/>
        <v>42258.297094907408</v>
      </c>
      <c r="T2508" s="15">
        <f t="shared" si="198"/>
        <v>42279.875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 s="13">
        <f t="shared" si="196"/>
        <v>0</v>
      </c>
      <c r="Q2509" s="10" t="s">
        <v>8333</v>
      </c>
      <c r="R2509" t="s">
        <v>8350</v>
      </c>
      <c r="S2509" s="15">
        <f t="shared" si="197"/>
        <v>42105.072962962964</v>
      </c>
      <c r="T2509" s="15">
        <f t="shared" si="198"/>
        <v>42134.072962962964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 s="13">
        <f t="shared" si="196"/>
        <v>0</v>
      </c>
      <c r="Q2510" s="10" t="s">
        <v>8333</v>
      </c>
      <c r="R2510" t="s">
        <v>8350</v>
      </c>
      <c r="S2510" s="15">
        <f t="shared" si="197"/>
        <v>41835.951782407406</v>
      </c>
      <c r="T2510" s="15">
        <f t="shared" si="198"/>
        <v>41864.951782407406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3">
        <f t="shared" si="196"/>
        <v>25.54</v>
      </c>
      <c r="Q2511" s="10" t="s">
        <v>8333</v>
      </c>
      <c r="R2511" t="s">
        <v>8350</v>
      </c>
      <c r="S2511" s="15">
        <f t="shared" si="197"/>
        <v>42058.809594907405</v>
      </c>
      <c r="T2511" s="15">
        <f t="shared" si="198"/>
        <v>42113.767928240741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 s="13">
        <f t="shared" si="196"/>
        <v>357.5</v>
      </c>
      <c r="Q2512" s="10" t="s">
        <v>8333</v>
      </c>
      <c r="R2512" t="s">
        <v>8350</v>
      </c>
      <c r="S2512" s="15">
        <f t="shared" si="197"/>
        <v>42078.997361111105</v>
      </c>
      <c r="T2512" s="15">
        <f t="shared" si="198"/>
        <v>42137.997361111105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 s="13">
        <f t="shared" si="196"/>
        <v>0</v>
      </c>
      <c r="Q2513" s="10" t="s">
        <v>8333</v>
      </c>
      <c r="R2513" t="s">
        <v>8350</v>
      </c>
      <c r="S2513" s="15">
        <f t="shared" si="197"/>
        <v>42371.446909722217</v>
      </c>
      <c r="T2513" s="15">
        <f t="shared" si="198"/>
        <v>42400.446909722217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 s="13">
        <f t="shared" si="196"/>
        <v>0</v>
      </c>
      <c r="Q2514" s="10" t="s">
        <v>8333</v>
      </c>
      <c r="R2514" t="s">
        <v>8350</v>
      </c>
      <c r="S2514" s="15">
        <f t="shared" si="197"/>
        <v>41971.876863425925</v>
      </c>
      <c r="T2514" s="15">
        <f t="shared" si="198"/>
        <v>41985.876863425925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3">
        <f t="shared" si="196"/>
        <v>0</v>
      </c>
      <c r="Q2515" s="10" t="s">
        <v>8333</v>
      </c>
      <c r="R2515" t="s">
        <v>8350</v>
      </c>
      <c r="S2515" s="15">
        <f t="shared" si="197"/>
        <v>42732.00681712963</v>
      </c>
      <c r="T2515" s="15">
        <f t="shared" si="198"/>
        <v>42791.00681712963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 s="13">
        <f t="shared" si="196"/>
        <v>178.25</v>
      </c>
      <c r="Q2516" s="10" t="s">
        <v>8333</v>
      </c>
      <c r="R2516" t="s">
        <v>8350</v>
      </c>
      <c r="S2516" s="15">
        <f t="shared" si="197"/>
        <v>41854.389780092592</v>
      </c>
      <c r="T2516" s="15">
        <f t="shared" si="198"/>
        <v>41870.389780092592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 s="13">
        <f t="shared" si="196"/>
        <v>59.33</v>
      </c>
      <c r="Q2517" s="10" t="s">
        <v>8333</v>
      </c>
      <c r="R2517" t="s">
        <v>8350</v>
      </c>
      <c r="S2517" s="15">
        <f t="shared" si="197"/>
        <v>42027.839733796296</v>
      </c>
      <c r="T2517" s="15">
        <f t="shared" si="198"/>
        <v>42056.839733796296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 s="13">
        <f t="shared" si="196"/>
        <v>0</v>
      </c>
      <c r="Q2518" s="10" t="s">
        <v>8333</v>
      </c>
      <c r="R2518" t="s">
        <v>8350</v>
      </c>
      <c r="S2518" s="15">
        <f t="shared" si="197"/>
        <v>41942.653379629628</v>
      </c>
      <c r="T2518" s="15">
        <f t="shared" si="198"/>
        <v>41971.6950462963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 s="13">
        <f t="shared" si="196"/>
        <v>21.36</v>
      </c>
      <c r="Q2519" s="10" t="s">
        <v>8333</v>
      </c>
      <c r="R2519" t="s">
        <v>8350</v>
      </c>
      <c r="S2519" s="15">
        <f t="shared" si="197"/>
        <v>42052.802430555559</v>
      </c>
      <c r="T2519" s="15">
        <f t="shared" si="198"/>
        <v>42081.760763888888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 s="13">
        <f t="shared" si="196"/>
        <v>0</v>
      </c>
      <c r="Q2520" s="10" t="s">
        <v>8333</v>
      </c>
      <c r="R2520" t="s">
        <v>8350</v>
      </c>
      <c r="S2520" s="15">
        <f t="shared" si="197"/>
        <v>41926.680879629632</v>
      </c>
      <c r="T2520" s="15">
        <f t="shared" si="198"/>
        <v>41955.722546296296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3">
        <f t="shared" si="196"/>
        <v>175</v>
      </c>
      <c r="Q2521" s="10" t="s">
        <v>8333</v>
      </c>
      <c r="R2521" t="s">
        <v>8350</v>
      </c>
      <c r="S2521" s="15">
        <f t="shared" si="197"/>
        <v>41809.155138888891</v>
      </c>
      <c r="T2521" s="15">
        <f t="shared" si="198"/>
        <v>41838.155138888891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 s="13">
        <f t="shared" si="196"/>
        <v>0</v>
      </c>
      <c r="Q2522" s="10" t="s">
        <v>8333</v>
      </c>
      <c r="R2522" t="s">
        <v>8350</v>
      </c>
      <c r="S2522" s="15">
        <f t="shared" si="197"/>
        <v>42612.600520833337</v>
      </c>
      <c r="T2522" s="15">
        <f t="shared" si="198"/>
        <v>42657.806249999994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 s="13">
        <f t="shared" si="196"/>
        <v>5.27</v>
      </c>
      <c r="Q2523" s="10" t="s">
        <v>8322</v>
      </c>
      <c r="R2523" t="s">
        <v>8351</v>
      </c>
      <c r="S2523" s="15">
        <f t="shared" si="197"/>
        <v>42269.967835648145</v>
      </c>
      <c r="T2523" s="15">
        <f t="shared" si="198"/>
        <v>42289.967835648145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 s="13">
        <f t="shared" si="196"/>
        <v>25.56</v>
      </c>
      <c r="Q2524" s="10" t="s">
        <v>8322</v>
      </c>
      <c r="R2524" t="s">
        <v>8351</v>
      </c>
      <c r="S2524" s="15">
        <f t="shared" si="197"/>
        <v>42460.573611111111</v>
      </c>
      <c r="T2524" s="15">
        <f t="shared" si="198"/>
        <v>42481.619444444441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 s="13">
        <f t="shared" si="196"/>
        <v>26.31</v>
      </c>
      <c r="Q2525" s="10" t="s">
        <v>8322</v>
      </c>
      <c r="R2525" t="s">
        <v>8351</v>
      </c>
      <c r="S2525" s="15">
        <f t="shared" si="197"/>
        <v>41930.975601851853</v>
      </c>
      <c r="T2525" s="15">
        <f t="shared" si="198"/>
        <v>41960.017268518524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 s="13">
        <f t="shared" si="196"/>
        <v>15.91</v>
      </c>
      <c r="Q2526" s="10" t="s">
        <v>8322</v>
      </c>
      <c r="R2526" t="s">
        <v>8351</v>
      </c>
      <c r="S2526" s="15">
        <f t="shared" si="197"/>
        <v>41961.807372685187</v>
      </c>
      <c r="T2526" s="15">
        <f t="shared" si="198"/>
        <v>41993.1875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 s="13">
        <f t="shared" si="196"/>
        <v>8.5399999999999991</v>
      </c>
      <c r="Q2527" s="10" t="s">
        <v>8322</v>
      </c>
      <c r="R2527" t="s">
        <v>8351</v>
      </c>
      <c r="S2527" s="15">
        <f t="shared" si="197"/>
        <v>41058.844571759262</v>
      </c>
      <c r="T2527" s="15">
        <f t="shared" si="198"/>
        <v>41087.844571759262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 s="13">
        <f t="shared" si="196"/>
        <v>20.61</v>
      </c>
      <c r="Q2528" s="10" t="s">
        <v>8322</v>
      </c>
      <c r="R2528" t="s">
        <v>8351</v>
      </c>
      <c r="S2528" s="15">
        <f t="shared" si="197"/>
        <v>41953.091134259259</v>
      </c>
      <c r="T2528" s="15">
        <f t="shared" si="198"/>
        <v>41980.207638888889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 s="13">
        <f t="shared" si="196"/>
        <v>9.57</v>
      </c>
      <c r="Q2529" s="10" t="s">
        <v>8322</v>
      </c>
      <c r="R2529" t="s">
        <v>8351</v>
      </c>
      <c r="S2529" s="15">
        <f t="shared" si="197"/>
        <v>41546.75105324074</v>
      </c>
      <c r="T2529" s="15">
        <f t="shared" si="198"/>
        <v>41564.165972222225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 s="13">
        <f t="shared" si="196"/>
        <v>8.3699999999999992</v>
      </c>
      <c r="Q2530" s="10" t="s">
        <v>8322</v>
      </c>
      <c r="R2530" t="s">
        <v>8351</v>
      </c>
      <c r="S2530" s="15">
        <f t="shared" si="197"/>
        <v>42217.834525462968</v>
      </c>
      <c r="T2530" s="15">
        <f t="shared" si="198"/>
        <v>42235.458333333328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 s="13">
        <f t="shared" si="196"/>
        <v>8.91</v>
      </c>
      <c r="Q2531" s="10" t="s">
        <v>8322</v>
      </c>
      <c r="R2531" t="s">
        <v>8351</v>
      </c>
      <c r="S2531" s="15">
        <f t="shared" si="197"/>
        <v>40948.080729166664</v>
      </c>
      <c r="T2531" s="15">
        <f t="shared" si="198"/>
        <v>40992.0390625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 s="13">
        <f t="shared" si="196"/>
        <v>14.08</v>
      </c>
      <c r="Q2532" s="10" t="s">
        <v>8322</v>
      </c>
      <c r="R2532" t="s">
        <v>8351</v>
      </c>
      <c r="S2532" s="15">
        <f t="shared" si="197"/>
        <v>42081.864641203705</v>
      </c>
      <c r="T2532" s="15">
        <f t="shared" si="198"/>
        <v>42113.201388888891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 s="13">
        <f t="shared" si="196"/>
        <v>11.07</v>
      </c>
      <c r="Q2533" s="10" t="s">
        <v>8322</v>
      </c>
      <c r="R2533" t="s">
        <v>8351</v>
      </c>
      <c r="S2533" s="15">
        <f t="shared" si="197"/>
        <v>42208.680023148147</v>
      </c>
      <c r="T2533" s="15">
        <f t="shared" si="198"/>
        <v>42230.165972222225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 s="13">
        <f t="shared" si="196"/>
        <v>11.18</v>
      </c>
      <c r="Q2534" s="10" t="s">
        <v>8322</v>
      </c>
      <c r="R2534" t="s">
        <v>8351</v>
      </c>
      <c r="S2534" s="15">
        <f t="shared" si="197"/>
        <v>41107.849143518521</v>
      </c>
      <c r="T2534" s="15">
        <f t="shared" si="198"/>
        <v>41136.849143518521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 s="13">
        <f t="shared" si="196"/>
        <v>4.93</v>
      </c>
      <c r="Q2535" s="10" t="s">
        <v>8322</v>
      </c>
      <c r="R2535" t="s">
        <v>8351</v>
      </c>
      <c r="S2535" s="15">
        <f t="shared" si="197"/>
        <v>41304.751284722224</v>
      </c>
      <c r="T2535" s="15">
        <f t="shared" si="198"/>
        <v>41333.750787037039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 s="13">
        <f t="shared" si="196"/>
        <v>47.71</v>
      </c>
      <c r="Q2536" s="10" t="s">
        <v>8322</v>
      </c>
      <c r="R2536" t="s">
        <v>8351</v>
      </c>
      <c r="S2536" s="15">
        <f t="shared" si="197"/>
        <v>40127.700370370374</v>
      </c>
      <c r="T2536" s="15">
        <f t="shared" si="198"/>
        <v>40178.25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 s="13">
        <f t="shared" si="196"/>
        <v>8.5399999999999991</v>
      </c>
      <c r="Q2537" s="10" t="s">
        <v>8322</v>
      </c>
      <c r="R2537" t="s">
        <v>8351</v>
      </c>
      <c r="S2537" s="15">
        <f t="shared" si="197"/>
        <v>41943.791030092594</v>
      </c>
      <c r="T2537" s="15">
        <f t="shared" si="198"/>
        <v>41973.832696759258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 s="13">
        <f t="shared" si="196"/>
        <v>166.3</v>
      </c>
      <c r="Q2538" s="10" t="s">
        <v>8322</v>
      </c>
      <c r="R2538" t="s">
        <v>8351</v>
      </c>
      <c r="S2538" s="15">
        <f t="shared" si="197"/>
        <v>41464.106087962966</v>
      </c>
      <c r="T2538" s="15">
        <f t="shared" si="198"/>
        <v>41484.106087962966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 s="13">
        <f t="shared" si="196"/>
        <v>60</v>
      </c>
      <c r="Q2539" s="10" t="s">
        <v>8322</v>
      </c>
      <c r="R2539" t="s">
        <v>8351</v>
      </c>
      <c r="S2539" s="15">
        <f t="shared" si="197"/>
        <v>40696.648784722223</v>
      </c>
      <c r="T2539" s="15">
        <f t="shared" si="198"/>
        <v>40755.648784722223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 s="13">
        <f t="shared" si="196"/>
        <v>3.56</v>
      </c>
      <c r="Q2540" s="10" t="s">
        <v>8322</v>
      </c>
      <c r="R2540" t="s">
        <v>8351</v>
      </c>
      <c r="S2540" s="15">
        <f t="shared" si="197"/>
        <v>41298.509965277779</v>
      </c>
      <c r="T2540" s="15">
        <f t="shared" si="198"/>
        <v>41328.207638888889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 s="13">
        <f t="shared" si="196"/>
        <v>11.14</v>
      </c>
      <c r="Q2541" s="10" t="s">
        <v>8322</v>
      </c>
      <c r="R2541" t="s">
        <v>8351</v>
      </c>
      <c r="S2541" s="15">
        <f t="shared" si="197"/>
        <v>41977.902222222227</v>
      </c>
      <c r="T2541" s="15">
        <f t="shared" si="198"/>
        <v>42036.902222222227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 s="13">
        <f t="shared" si="196"/>
        <v>24.26</v>
      </c>
      <c r="Q2542" s="10" t="s">
        <v>8322</v>
      </c>
      <c r="R2542" t="s">
        <v>8351</v>
      </c>
      <c r="S2542" s="15">
        <f t="shared" si="197"/>
        <v>40785.675011574072</v>
      </c>
      <c r="T2542" s="15">
        <f t="shared" si="198"/>
        <v>40844.675011574072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 s="13">
        <f t="shared" si="196"/>
        <v>10.33</v>
      </c>
      <c r="Q2543" s="10" t="s">
        <v>8322</v>
      </c>
      <c r="R2543" t="s">
        <v>8351</v>
      </c>
      <c r="S2543" s="15">
        <f t="shared" si="197"/>
        <v>41483.449282407404</v>
      </c>
      <c r="T2543" s="15">
        <f t="shared" si="198"/>
        <v>41542.449282407404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 s="13">
        <f t="shared" si="196"/>
        <v>50.08</v>
      </c>
      <c r="Q2544" s="10" t="s">
        <v>8322</v>
      </c>
      <c r="R2544" t="s">
        <v>8351</v>
      </c>
      <c r="S2544" s="15">
        <f t="shared" si="197"/>
        <v>41509.426585648151</v>
      </c>
      <c r="T2544" s="15">
        <f t="shared" si="198"/>
        <v>41547.165972222225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 s="13">
        <f t="shared" si="196"/>
        <v>50</v>
      </c>
      <c r="Q2545" s="10" t="s">
        <v>8322</v>
      </c>
      <c r="R2545" t="s">
        <v>8351</v>
      </c>
      <c r="S2545" s="15">
        <f t="shared" si="197"/>
        <v>40514.107615740737</v>
      </c>
      <c r="T2545" s="15">
        <f t="shared" si="198"/>
        <v>40544.125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 s="13">
        <f t="shared" si="196"/>
        <v>11.4</v>
      </c>
      <c r="Q2546" s="10" t="s">
        <v>8322</v>
      </c>
      <c r="R2546" t="s">
        <v>8351</v>
      </c>
      <c r="S2546" s="15">
        <f t="shared" si="197"/>
        <v>41068.520474537036</v>
      </c>
      <c r="T2546" s="15">
        <f t="shared" si="198"/>
        <v>41097.520474537036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 s="13">
        <f t="shared" si="196"/>
        <v>10.66</v>
      </c>
      <c r="Q2547" s="10" t="s">
        <v>8322</v>
      </c>
      <c r="R2547" t="s">
        <v>8351</v>
      </c>
      <c r="S2547" s="15">
        <f t="shared" si="197"/>
        <v>42027.13817129629</v>
      </c>
      <c r="T2547" s="15">
        <f t="shared" si="198"/>
        <v>42061.020833333328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 s="13">
        <f t="shared" si="196"/>
        <v>10</v>
      </c>
      <c r="Q2548" s="10" t="s">
        <v>8322</v>
      </c>
      <c r="R2548" t="s">
        <v>8351</v>
      </c>
      <c r="S2548" s="15">
        <f t="shared" si="197"/>
        <v>41524.858553240738</v>
      </c>
      <c r="T2548" s="15">
        <f t="shared" si="198"/>
        <v>41551.208333333336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 s="13">
        <f t="shared" si="196"/>
        <v>4.8499999999999996</v>
      </c>
      <c r="Q2549" s="10" t="s">
        <v>8322</v>
      </c>
      <c r="R2549" t="s">
        <v>8351</v>
      </c>
      <c r="S2549" s="15">
        <f t="shared" si="197"/>
        <v>40973.773182870369</v>
      </c>
      <c r="T2549" s="15">
        <f t="shared" si="198"/>
        <v>41002.731516203705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 s="13">
        <f t="shared" si="196"/>
        <v>17.57</v>
      </c>
      <c r="Q2550" s="10" t="s">
        <v>8322</v>
      </c>
      <c r="R2550" t="s">
        <v>8351</v>
      </c>
      <c r="S2550" s="15">
        <f t="shared" si="197"/>
        <v>42618.625428240746</v>
      </c>
      <c r="T2550" s="15">
        <f t="shared" si="198"/>
        <v>42642.185416666667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 s="13">
        <f t="shared" si="196"/>
        <v>17.43</v>
      </c>
      <c r="Q2551" s="10" t="s">
        <v>8322</v>
      </c>
      <c r="R2551" t="s">
        <v>8351</v>
      </c>
      <c r="S2551" s="15">
        <f t="shared" si="197"/>
        <v>41390.757754629631</v>
      </c>
      <c r="T2551" s="15">
        <f t="shared" si="198"/>
        <v>41424.708333333336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 s="13">
        <f t="shared" si="196"/>
        <v>4.3</v>
      </c>
      <c r="Q2552" s="10" t="s">
        <v>8322</v>
      </c>
      <c r="R2552" t="s">
        <v>8351</v>
      </c>
      <c r="S2552" s="15">
        <f t="shared" si="197"/>
        <v>42228.634328703702</v>
      </c>
      <c r="T2552" s="15">
        <f t="shared" si="198"/>
        <v>42284.165972222225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 s="13">
        <f t="shared" si="196"/>
        <v>11.5</v>
      </c>
      <c r="Q2553" s="10" t="s">
        <v>8322</v>
      </c>
      <c r="R2553" t="s">
        <v>8351</v>
      </c>
      <c r="S2553" s="15">
        <f t="shared" si="197"/>
        <v>40961.252141203702</v>
      </c>
      <c r="T2553" s="15">
        <f t="shared" si="198"/>
        <v>40988.866666666669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 s="13">
        <f t="shared" si="196"/>
        <v>35.61</v>
      </c>
      <c r="Q2554" s="10" t="s">
        <v>8322</v>
      </c>
      <c r="R2554" t="s">
        <v>8351</v>
      </c>
      <c r="S2554" s="15">
        <f t="shared" si="197"/>
        <v>42769.809965277775</v>
      </c>
      <c r="T2554" s="15">
        <f t="shared" si="198"/>
        <v>42798.809965277775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 s="13">
        <f t="shared" si="196"/>
        <v>10.68</v>
      </c>
      <c r="Q2555" s="10" t="s">
        <v>8322</v>
      </c>
      <c r="R2555" t="s">
        <v>8351</v>
      </c>
      <c r="S2555" s="15">
        <f t="shared" si="197"/>
        <v>41113.199155092596</v>
      </c>
      <c r="T2555" s="15">
        <f t="shared" si="198"/>
        <v>41172.199155092596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 s="13">
        <f t="shared" si="196"/>
        <v>9.57</v>
      </c>
      <c r="Q2556" s="10" t="s">
        <v>8322</v>
      </c>
      <c r="R2556" t="s">
        <v>8351</v>
      </c>
      <c r="S2556" s="15">
        <f t="shared" si="197"/>
        <v>42125.078275462962</v>
      </c>
      <c r="T2556" s="15">
        <f t="shared" si="198"/>
        <v>42155.165972222225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 s="13">
        <f t="shared" si="196"/>
        <v>18.309999999999999</v>
      </c>
      <c r="Q2557" s="10" t="s">
        <v>8322</v>
      </c>
      <c r="R2557" t="s">
        <v>8351</v>
      </c>
      <c r="S2557" s="15">
        <f t="shared" si="197"/>
        <v>41026.655011574076</v>
      </c>
      <c r="T2557" s="15">
        <f t="shared" si="198"/>
        <v>41056.655011574076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 s="13">
        <f t="shared" si="196"/>
        <v>18.82</v>
      </c>
      <c r="Q2558" s="10" t="s">
        <v>8322</v>
      </c>
      <c r="R2558" t="s">
        <v>8351</v>
      </c>
      <c r="S2558" s="15">
        <f t="shared" si="197"/>
        <v>41222.991400462961</v>
      </c>
      <c r="T2558" s="15">
        <f t="shared" si="198"/>
        <v>41266.991400462961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 s="13">
        <f t="shared" si="196"/>
        <v>17.78</v>
      </c>
      <c r="Q2559" s="10" t="s">
        <v>8322</v>
      </c>
      <c r="R2559" t="s">
        <v>8351</v>
      </c>
      <c r="S2559" s="15">
        <f t="shared" si="197"/>
        <v>41744.745208333334</v>
      </c>
      <c r="T2559" s="15">
        <f t="shared" si="198"/>
        <v>41773.745208333334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 s="13">
        <f t="shared" si="196"/>
        <v>35.56</v>
      </c>
      <c r="Q2560" s="10" t="s">
        <v>8322</v>
      </c>
      <c r="R2560" t="s">
        <v>8351</v>
      </c>
      <c r="S2560" s="15">
        <f t="shared" si="197"/>
        <v>42093.860023148154</v>
      </c>
      <c r="T2560" s="15">
        <f t="shared" si="198"/>
        <v>42124.582638888889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 s="13">
        <f t="shared" si="196"/>
        <v>25.6</v>
      </c>
      <c r="Q2561" s="10" t="s">
        <v>8322</v>
      </c>
      <c r="R2561" t="s">
        <v>8351</v>
      </c>
      <c r="S2561" s="15">
        <f t="shared" si="197"/>
        <v>40829.873657407406</v>
      </c>
      <c r="T2561" s="15">
        <f t="shared" si="198"/>
        <v>40861.817361111112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 s="13">
        <f t="shared" si="196"/>
        <v>30.43</v>
      </c>
      <c r="Q2562" s="10" t="s">
        <v>8322</v>
      </c>
      <c r="R2562" t="s">
        <v>8351</v>
      </c>
      <c r="S2562" s="15">
        <f t="shared" si="197"/>
        <v>42039.951087962967</v>
      </c>
      <c r="T2562" s="15">
        <f t="shared" si="198"/>
        <v>42068.951087962967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1</v>
      </c>
      <c r="P2563" s="13">
        <f t="shared" ref="P2563:P2626" si="201">IFERROR(ROUND(E2563/L2563,2),0)</f>
        <v>0</v>
      </c>
      <c r="Q2563" s="10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(((I2563/60)/60)/24)+DATE(1970,1,)</f>
        <v>42289.528807870374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 s="13">
        <f t="shared" si="201"/>
        <v>212</v>
      </c>
      <c r="Q2564" s="10" t="s">
        <v>8333</v>
      </c>
      <c r="R2564" t="s">
        <v>8334</v>
      </c>
      <c r="S2564" s="15">
        <f t="shared" si="202"/>
        <v>42594.524756944447</v>
      </c>
      <c r="T2564" s="15">
        <f t="shared" si="203"/>
        <v>42653.524756944447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 s="13">
        <f t="shared" si="201"/>
        <v>0</v>
      </c>
      <c r="Q2565" s="10" t="s">
        <v>8333</v>
      </c>
      <c r="R2565" t="s">
        <v>8334</v>
      </c>
      <c r="S2565" s="15">
        <f t="shared" si="202"/>
        <v>42155.139479166668</v>
      </c>
      <c r="T2565" s="15">
        <f t="shared" si="203"/>
        <v>42214.139479166668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 s="13">
        <f t="shared" si="201"/>
        <v>0</v>
      </c>
      <c r="Q2566" s="10" t="s">
        <v>8333</v>
      </c>
      <c r="R2566" t="s">
        <v>8334</v>
      </c>
      <c r="S2566" s="15">
        <f t="shared" si="202"/>
        <v>41822.040497685186</v>
      </c>
      <c r="T2566" s="15">
        <f t="shared" si="203"/>
        <v>41851.040497685186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 s="13">
        <f t="shared" si="201"/>
        <v>635</v>
      </c>
      <c r="Q2567" s="10" t="s">
        <v>8333</v>
      </c>
      <c r="R2567" t="s">
        <v>8334</v>
      </c>
      <c r="S2567" s="15">
        <f t="shared" si="202"/>
        <v>42440.650335648148</v>
      </c>
      <c r="T2567" s="15">
        <f t="shared" si="203"/>
        <v>42498.868055555555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 s="13">
        <f t="shared" si="201"/>
        <v>0</v>
      </c>
      <c r="Q2568" s="10" t="s">
        <v>8333</v>
      </c>
      <c r="R2568" t="s">
        <v>8334</v>
      </c>
      <c r="S2568" s="15">
        <f t="shared" si="202"/>
        <v>41842.980879629627</v>
      </c>
      <c r="T2568" s="15">
        <f t="shared" si="203"/>
        <v>41871.980879629627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 s="13">
        <f t="shared" si="201"/>
        <v>316.5</v>
      </c>
      <c r="Q2569" s="10" t="s">
        <v>8333</v>
      </c>
      <c r="R2569" t="s">
        <v>8334</v>
      </c>
      <c r="S2569" s="15">
        <f t="shared" si="202"/>
        <v>42087.878912037035</v>
      </c>
      <c r="T2569" s="15">
        <f t="shared" si="203"/>
        <v>42116.878912037035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 s="13">
        <f t="shared" si="201"/>
        <v>632</v>
      </c>
      <c r="Q2570" s="10" t="s">
        <v>8333</v>
      </c>
      <c r="R2570" t="s">
        <v>8334</v>
      </c>
      <c r="S2570" s="15">
        <f t="shared" si="202"/>
        <v>42584.666597222225</v>
      </c>
      <c r="T2570" s="15">
        <f t="shared" si="203"/>
        <v>42613.666597222225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 s="13">
        <f t="shared" si="201"/>
        <v>315.5</v>
      </c>
      <c r="Q2571" s="10" t="s">
        <v>8333</v>
      </c>
      <c r="R2571" t="s">
        <v>8334</v>
      </c>
      <c r="S2571" s="15">
        <f t="shared" si="202"/>
        <v>42234.105462962965</v>
      </c>
      <c r="T2571" s="15">
        <f t="shared" si="203"/>
        <v>42263.105462962965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 s="13">
        <f t="shared" si="201"/>
        <v>315.5</v>
      </c>
      <c r="Q2572" s="10" t="s">
        <v>8333</v>
      </c>
      <c r="R2572" t="s">
        <v>8334</v>
      </c>
      <c r="S2572" s="15">
        <f t="shared" si="202"/>
        <v>42744.903182870374</v>
      </c>
      <c r="T2572" s="15">
        <f t="shared" si="203"/>
        <v>42773.903182870374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 s="13">
        <f t="shared" si="201"/>
        <v>157.5</v>
      </c>
      <c r="Q2573" s="10" t="s">
        <v>8333</v>
      </c>
      <c r="R2573" t="s">
        <v>8334</v>
      </c>
      <c r="S2573" s="15">
        <f t="shared" si="202"/>
        <v>42449.341678240744</v>
      </c>
      <c r="T2573" s="15">
        <f t="shared" si="203"/>
        <v>42508.341678240744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 s="13">
        <f t="shared" si="201"/>
        <v>0</v>
      </c>
      <c r="Q2574" s="10" t="s">
        <v>8333</v>
      </c>
      <c r="R2574" t="s">
        <v>8334</v>
      </c>
      <c r="S2574" s="15">
        <f t="shared" si="202"/>
        <v>42077.119409722218</v>
      </c>
      <c r="T2574" s="15">
        <f t="shared" si="203"/>
        <v>42106.119409722218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 s="13">
        <f t="shared" si="201"/>
        <v>0</v>
      </c>
      <c r="Q2575" s="10" t="s">
        <v>8333</v>
      </c>
      <c r="R2575" t="s">
        <v>8334</v>
      </c>
      <c r="S2575" s="15">
        <f t="shared" si="202"/>
        <v>41829.592002314814</v>
      </c>
      <c r="T2575" s="15">
        <f t="shared" si="203"/>
        <v>41873.592002314814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 s="13">
        <f t="shared" si="201"/>
        <v>0</v>
      </c>
      <c r="Q2576" s="10" t="s">
        <v>8333</v>
      </c>
      <c r="R2576" t="s">
        <v>8334</v>
      </c>
      <c r="S2576" s="15">
        <f t="shared" si="202"/>
        <v>42487.825752314813</v>
      </c>
      <c r="T2576" s="15">
        <f t="shared" si="203"/>
        <v>42507.825752314813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 s="13">
        <f t="shared" si="201"/>
        <v>0</v>
      </c>
      <c r="Q2577" s="10" t="s">
        <v>8333</v>
      </c>
      <c r="R2577" t="s">
        <v>8334</v>
      </c>
      <c r="S2577" s="15">
        <f t="shared" si="202"/>
        <v>41986.108726851846</v>
      </c>
      <c r="T2577" s="15">
        <f t="shared" si="203"/>
        <v>42015.108726851846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 s="13">
        <f t="shared" si="201"/>
        <v>0</v>
      </c>
      <c r="Q2578" s="10" t="s">
        <v>8333</v>
      </c>
      <c r="R2578" t="s">
        <v>8334</v>
      </c>
      <c r="S2578" s="15">
        <f t="shared" si="202"/>
        <v>42060.00980324074</v>
      </c>
      <c r="T2578" s="15">
        <f t="shared" si="203"/>
        <v>42103.968136574069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 s="13">
        <f t="shared" si="201"/>
        <v>0</v>
      </c>
      <c r="Q2579" s="10" t="s">
        <v>8333</v>
      </c>
      <c r="R2579" t="s">
        <v>8334</v>
      </c>
      <c r="S2579" s="15">
        <f t="shared" si="202"/>
        <v>41830.820567129631</v>
      </c>
      <c r="T2579" s="15">
        <f t="shared" si="203"/>
        <v>41854.820567129631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 s="13">
        <f t="shared" si="201"/>
        <v>0</v>
      </c>
      <c r="Q2580" s="10" t="s">
        <v>8333</v>
      </c>
      <c r="R2580" t="s">
        <v>8334</v>
      </c>
      <c r="S2580" s="15">
        <f t="shared" si="202"/>
        <v>42238.022905092599</v>
      </c>
      <c r="T2580" s="15">
        <f t="shared" si="203"/>
        <v>42285.708333333328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3">
        <f t="shared" si="201"/>
        <v>51.67</v>
      </c>
      <c r="Q2581" s="10" t="s">
        <v>8333</v>
      </c>
      <c r="R2581" t="s">
        <v>8334</v>
      </c>
      <c r="S2581" s="15">
        <f t="shared" si="202"/>
        <v>41837.829895833333</v>
      </c>
      <c r="T2581" s="15">
        <f t="shared" si="203"/>
        <v>41896.829895833333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 s="13">
        <f t="shared" si="201"/>
        <v>310</v>
      </c>
      <c r="Q2582" s="10" t="s">
        <v>8333</v>
      </c>
      <c r="R2582" t="s">
        <v>8334</v>
      </c>
      <c r="S2582" s="15">
        <f t="shared" si="202"/>
        <v>42110.326423611114</v>
      </c>
      <c r="T2582" s="15">
        <f t="shared" si="203"/>
        <v>42139.125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 s="13">
        <f t="shared" si="201"/>
        <v>56.18</v>
      </c>
      <c r="Q2583" s="10" t="s">
        <v>8333</v>
      </c>
      <c r="R2583" t="s">
        <v>8334</v>
      </c>
      <c r="S2583" s="15">
        <f t="shared" si="202"/>
        <v>42294.628449074073</v>
      </c>
      <c r="T2583" s="15">
        <f t="shared" si="203"/>
        <v>42323.670115740737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 s="13">
        <f t="shared" si="201"/>
        <v>615</v>
      </c>
      <c r="Q2584" s="10" t="s">
        <v>8333</v>
      </c>
      <c r="R2584" t="s">
        <v>8334</v>
      </c>
      <c r="S2584" s="15">
        <f t="shared" si="202"/>
        <v>42642.988819444443</v>
      </c>
      <c r="T2584" s="15">
        <f t="shared" si="203"/>
        <v>42671.988819444443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 s="13">
        <f t="shared" si="201"/>
        <v>122.2</v>
      </c>
      <c r="Q2585" s="10" t="s">
        <v>8333</v>
      </c>
      <c r="R2585" t="s">
        <v>8334</v>
      </c>
      <c r="S2585" s="15">
        <f t="shared" si="202"/>
        <v>42019.76944444445</v>
      </c>
      <c r="T2585" s="15">
        <f t="shared" si="203"/>
        <v>42078.727777777778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 s="13">
        <f t="shared" si="201"/>
        <v>0</v>
      </c>
      <c r="Q2586" s="10" t="s">
        <v>8333</v>
      </c>
      <c r="R2586" t="s">
        <v>8334</v>
      </c>
      <c r="S2586" s="15">
        <f t="shared" si="202"/>
        <v>42140.173252314817</v>
      </c>
      <c r="T2586" s="15">
        <f t="shared" si="203"/>
        <v>42169.173252314817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 s="13">
        <f t="shared" si="201"/>
        <v>610</v>
      </c>
      <c r="Q2587" s="10" t="s">
        <v>8333</v>
      </c>
      <c r="R2587" t="s">
        <v>8334</v>
      </c>
      <c r="S2587" s="15">
        <f t="shared" si="202"/>
        <v>41795.963333333333</v>
      </c>
      <c r="T2587" s="15">
        <f t="shared" si="203"/>
        <v>41824.963333333333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 s="13">
        <f t="shared" si="201"/>
        <v>610</v>
      </c>
      <c r="Q2588" s="10" t="s">
        <v>8333</v>
      </c>
      <c r="R2588" t="s">
        <v>8334</v>
      </c>
      <c r="S2588" s="15">
        <f t="shared" si="202"/>
        <v>42333.330277777779</v>
      </c>
      <c r="T2588" s="15">
        <f t="shared" si="203"/>
        <v>42362.330277777779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 s="13">
        <f t="shared" si="201"/>
        <v>101.67</v>
      </c>
      <c r="Q2589" s="10" t="s">
        <v>8333</v>
      </c>
      <c r="R2589" t="s">
        <v>8334</v>
      </c>
      <c r="S2589" s="15">
        <f t="shared" si="202"/>
        <v>42338.675381944442</v>
      </c>
      <c r="T2589" s="15">
        <f t="shared" si="203"/>
        <v>42367.675381944442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 s="13">
        <f t="shared" si="201"/>
        <v>75.88</v>
      </c>
      <c r="Q2590" s="10" t="s">
        <v>8333</v>
      </c>
      <c r="R2590" t="s">
        <v>8334</v>
      </c>
      <c r="S2590" s="15">
        <f t="shared" si="202"/>
        <v>42042.676226851851</v>
      </c>
      <c r="T2590" s="15">
        <f t="shared" si="203"/>
        <v>42093.551388888889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 s="13">
        <f t="shared" si="201"/>
        <v>607</v>
      </c>
      <c r="Q2591" s="10" t="s">
        <v>8333</v>
      </c>
      <c r="R2591" t="s">
        <v>8334</v>
      </c>
      <c r="S2591" s="15">
        <f t="shared" si="202"/>
        <v>42422.536192129628</v>
      </c>
      <c r="T2591" s="15">
        <f t="shared" si="203"/>
        <v>42451.494525462964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 s="13">
        <f t="shared" si="201"/>
        <v>0</v>
      </c>
      <c r="Q2592" s="10" t="s">
        <v>8333</v>
      </c>
      <c r="R2592" t="s">
        <v>8334</v>
      </c>
      <c r="S2592" s="15">
        <f t="shared" si="202"/>
        <v>42388.589085648149</v>
      </c>
      <c r="T2592" s="15">
        <f t="shared" si="203"/>
        <v>42394.589085648149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 s="13">
        <f t="shared" si="201"/>
        <v>302.5</v>
      </c>
      <c r="Q2593" s="10" t="s">
        <v>8333</v>
      </c>
      <c r="R2593" t="s">
        <v>8334</v>
      </c>
      <c r="S2593" s="15">
        <f t="shared" si="202"/>
        <v>42382.906527777777</v>
      </c>
      <c r="T2593" s="15">
        <f t="shared" si="203"/>
        <v>42441.864861111113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 s="13">
        <f t="shared" si="201"/>
        <v>605</v>
      </c>
      <c r="Q2594" s="10" t="s">
        <v>8333</v>
      </c>
      <c r="R2594" t="s">
        <v>8334</v>
      </c>
      <c r="S2594" s="15">
        <f t="shared" si="202"/>
        <v>41887.801168981481</v>
      </c>
      <c r="T2594" s="15">
        <f t="shared" si="203"/>
        <v>41916.801168981481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 s="13">
        <f t="shared" si="201"/>
        <v>0</v>
      </c>
      <c r="Q2595" s="10" t="s">
        <v>8333</v>
      </c>
      <c r="R2595" t="s">
        <v>8334</v>
      </c>
      <c r="S2595" s="15">
        <f t="shared" si="202"/>
        <v>42089.84520833334</v>
      </c>
      <c r="T2595" s="15">
        <f t="shared" si="203"/>
        <v>42118.84520833334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 s="13">
        <f t="shared" si="201"/>
        <v>601</v>
      </c>
      <c r="Q2596" s="10" t="s">
        <v>8333</v>
      </c>
      <c r="R2596" t="s">
        <v>8334</v>
      </c>
      <c r="S2596" s="15">
        <f t="shared" si="202"/>
        <v>41828.967916666668</v>
      </c>
      <c r="T2596" s="15">
        <f t="shared" si="203"/>
        <v>41857.967916666668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 s="13">
        <f t="shared" si="201"/>
        <v>31.63</v>
      </c>
      <c r="Q2597" s="10" t="s">
        <v>8333</v>
      </c>
      <c r="R2597" t="s">
        <v>8334</v>
      </c>
      <c r="S2597" s="15">
        <f t="shared" si="202"/>
        <v>42760.244212962964</v>
      </c>
      <c r="T2597" s="15">
        <f t="shared" si="203"/>
        <v>42789.244212962964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 s="13">
        <f t="shared" si="201"/>
        <v>22.22</v>
      </c>
      <c r="Q2598" s="10" t="s">
        <v>8333</v>
      </c>
      <c r="R2598" t="s">
        <v>8334</v>
      </c>
      <c r="S2598" s="15">
        <f t="shared" si="202"/>
        <v>41828.664456018516</v>
      </c>
      <c r="T2598" s="15">
        <f t="shared" si="203"/>
        <v>41857.664456018516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 s="13">
        <f t="shared" si="201"/>
        <v>85.71</v>
      </c>
      <c r="Q2599" s="10" t="s">
        <v>8333</v>
      </c>
      <c r="R2599" t="s">
        <v>8334</v>
      </c>
      <c r="S2599" s="15">
        <f t="shared" si="202"/>
        <v>42510.341631944444</v>
      </c>
      <c r="T2599" s="15">
        <f t="shared" si="203"/>
        <v>42539.341631944444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 s="13">
        <f t="shared" si="201"/>
        <v>42.86</v>
      </c>
      <c r="Q2600" s="10" t="s">
        <v>8333</v>
      </c>
      <c r="R2600" t="s">
        <v>8334</v>
      </c>
      <c r="S2600" s="15">
        <f t="shared" si="202"/>
        <v>42240.840289351851</v>
      </c>
      <c r="T2600" s="15">
        <f t="shared" si="203"/>
        <v>42269.840289351851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 s="13">
        <f t="shared" si="201"/>
        <v>120</v>
      </c>
      <c r="Q2601" s="10" t="s">
        <v>8333</v>
      </c>
      <c r="R2601" t="s">
        <v>8334</v>
      </c>
      <c r="S2601" s="15">
        <f t="shared" si="202"/>
        <v>41809.754016203704</v>
      </c>
      <c r="T2601" s="15">
        <f t="shared" si="203"/>
        <v>41853.754016203704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 s="13">
        <f t="shared" si="201"/>
        <v>19.899999999999999</v>
      </c>
      <c r="Q2602" s="10" t="s">
        <v>8333</v>
      </c>
      <c r="R2602" t="s">
        <v>8334</v>
      </c>
      <c r="S2602" s="15">
        <f t="shared" si="202"/>
        <v>42394.900462962964</v>
      </c>
      <c r="T2602" s="15">
        <f t="shared" si="203"/>
        <v>42453.858796296292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 s="13">
        <f t="shared" si="201"/>
        <v>3.94</v>
      </c>
      <c r="Q2603" s="10" t="s">
        <v>8316</v>
      </c>
      <c r="R2603" t="s">
        <v>8352</v>
      </c>
      <c r="S2603" s="15">
        <f t="shared" si="202"/>
        <v>41150.902187499996</v>
      </c>
      <c r="T2603" s="15">
        <f t="shared" si="203"/>
        <v>41164.165972222225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 s="13">
        <f t="shared" si="201"/>
        <v>1.21</v>
      </c>
      <c r="Q2604" s="10" t="s">
        <v>8316</v>
      </c>
      <c r="R2604" t="s">
        <v>8352</v>
      </c>
      <c r="S2604" s="15">
        <f t="shared" si="202"/>
        <v>41915.747314814813</v>
      </c>
      <c r="T2604" s="15">
        <f t="shared" si="203"/>
        <v>41954.888888888891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 s="13">
        <f t="shared" si="201"/>
        <v>11.84</v>
      </c>
      <c r="Q2605" s="10" t="s">
        <v>8316</v>
      </c>
      <c r="R2605" t="s">
        <v>8352</v>
      </c>
      <c r="S2605" s="15">
        <f t="shared" si="202"/>
        <v>41617.912662037037</v>
      </c>
      <c r="T2605" s="15">
        <f t="shared" si="203"/>
        <v>41630.912662037037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 s="13">
        <f t="shared" si="201"/>
        <v>1.84</v>
      </c>
      <c r="Q2606" s="10" t="s">
        <v>8316</v>
      </c>
      <c r="R2606" t="s">
        <v>8352</v>
      </c>
      <c r="S2606" s="15">
        <f t="shared" si="202"/>
        <v>40998.051192129627</v>
      </c>
      <c r="T2606" s="15">
        <f t="shared" si="203"/>
        <v>41027.051192129627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 s="13">
        <f t="shared" si="201"/>
        <v>0.33</v>
      </c>
      <c r="Q2607" s="10" t="s">
        <v>8316</v>
      </c>
      <c r="R2607" t="s">
        <v>8352</v>
      </c>
      <c r="S2607" s="15">
        <f t="shared" si="202"/>
        <v>42508.541550925926</v>
      </c>
      <c r="T2607" s="15">
        <f t="shared" si="203"/>
        <v>42537.541550925926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 s="13">
        <f t="shared" si="201"/>
        <v>1.53</v>
      </c>
      <c r="Q2608" s="10" t="s">
        <v>8316</v>
      </c>
      <c r="R2608" t="s">
        <v>8352</v>
      </c>
      <c r="S2608" s="15">
        <f t="shared" si="202"/>
        <v>41726.712754629632</v>
      </c>
      <c r="T2608" s="15">
        <f t="shared" si="203"/>
        <v>41757.712754629632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 s="13">
        <f t="shared" si="201"/>
        <v>1.47</v>
      </c>
      <c r="Q2609" s="10" t="s">
        <v>8316</v>
      </c>
      <c r="R2609" t="s">
        <v>8352</v>
      </c>
      <c r="S2609" s="15">
        <f t="shared" si="202"/>
        <v>42184.874675925923</v>
      </c>
      <c r="T2609" s="15">
        <f t="shared" si="203"/>
        <v>42227.083333333328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 s="13">
        <f t="shared" si="201"/>
        <v>1.93</v>
      </c>
      <c r="Q2610" s="10" t="s">
        <v>8316</v>
      </c>
      <c r="R2610" t="s">
        <v>8352</v>
      </c>
      <c r="S2610" s="15">
        <f t="shared" si="202"/>
        <v>42767.801712962959</v>
      </c>
      <c r="T2610" s="15">
        <f t="shared" si="203"/>
        <v>42808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 s="13">
        <f t="shared" si="201"/>
        <v>0.87</v>
      </c>
      <c r="Q2611" s="10" t="s">
        <v>8316</v>
      </c>
      <c r="R2611" t="s">
        <v>8352</v>
      </c>
      <c r="S2611" s="15">
        <f t="shared" si="202"/>
        <v>41075.237858796296</v>
      </c>
      <c r="T2611" s="15">
        <f t="shared" si="203"/>
        <v>41104.237858796296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 s="13">
        <f t="shared" si="201"/>
        <v>1.01</v>
      </c>
      <c r="Q2612" s="10" t="s">
        <v>8316</v>
      </c>
      <c r="R2612" t="s">
        <v>8352</v>
      </c>
      <c r="S2612" s="15">
        <f t="shared" si="202"/>
        <v>42564.881076388891</v>
      </c>
      <c r="T2612" s="15">
        <f t="shared" si="203"/>
        <v>42603.290972222225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 s="13">
        <f t="shared" si="201"/>
        <v>0.16</v>
      </c>
      <c r="Q2613" s="10" t="s">
        <v>8316</v>
      </c>
      <c r="R2613" t="s">
        <v>8352</v>
      </c>
      <c r="S2613" s="15">
        <f t="shared" si="202"/>
        <v>42704.335810185185</v>
      </c>
      <c r="T2613" s="15">
        <f t="shared" si="203"/>
        <v>42736.957638888889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 s="13">
        <f t="shared" si="201"/>
        <v>1.97</v>
      </c>
      <c r="Q2614" s="10" t="s">
        <v>8316</v>
      </c>
      <c r="R2614" t="s">
        <v>8352</v>
      </c>
      <c r="S2614" s="15">
        <f t="shared" si="202"/>
        <v>41982.143171296295</v>
      </c>
      <c r="T2614" s="15">
        <f t="shared" si="203"/>
        <v>42012.143171296295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 s="13">
        <f t="shared" si="201"/>
        <v>20.57</v>
      </c>
      <c r="Q2615" s="10" t="s">
        <v>8316</v>
      </c>
      <c r="R2615" t="s">
        <v>8352</v>
      </c>
      <c r="S2615" s="15">
        <f t="shared" si="202"/>
        <v>41143.81821759259</v>
      </c>
      <c r="T2615" s="15">
        <f t="shared" si="203"/>
        <v>41172.81821759259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 s="13">
        <f t="shared" si="201"/>
        <v>5.7</v>
      </c>
      <c r="Q2616" s="10" t="s">
        <v>8316</v>
      </c>
      <c r="R2616" t="s">
        <v>8352</v>
      </c>
      <c r="S2616" s="15">
        <f t="shared" si="202"/>
        <v>41730.708472222221</v>
      </c>
      <c r="T2616" s="15">
        <f t="shared" si="203"/>
        <v>41758.208333333336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 s="13">
        <f t="shared" si="201"/>
        <v>7.92</v>
      </c>
      <c r="Q2617" s="10" t="s">
        <v>8316</v>
      </c>
      <c r="R2617" t="s">
        <v>8352</v>
      </c>
      <c r="S2617" s="15">
        <f t="shared" si="202"/>
        <v>42453.49726851852</v>
      </c>
      <c r="T2617" s="15">
        <f t="shared" si="203"/>
        <v>42489.5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 s="13">
        <f t="shared" si="201"/>
        <v>2.39</v>
      </c>
      <c r="Q2618" s="10" t="s">
        <v>8316</v>
      </c>
      <c r="R2618" t="s">
        <v>8352</v>
      </c>
      <c r="S2618" s="15">
        <f t="shared" si="202"/>
        <v>42211.99454861111</v>
      </c>
      <c r="T2618" s="15">
        <f t="shared" si="203"/>
        <v>42240.99454861111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 s="13">
        <f t="shared" si="201"/>
        <v>3.58</v>
      </c>
      <c r="Q2619" s="10" t="s">
        <v>8316</v>
      </c>
      <c r="R2619" t="s">
        <v>8352</v>
      </c>
      <c r="S2619" s="15">
        <f t="shared" si="202"/>
        <v>41902.874432870369</v>
      </c>
      <c r="T2619" s="15">
        <f t="shared" si="203"/>
        <v>41931.874432870369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 s="13">
        <f t="shared" si="201"/>
        <v>7.4</v>
      </c>
      <c r="Q2620" s="10" t="s">
        <v>8316</v>
      </c>
      <c r="R2620" t="s">
        <v>8352</v>
      </c>
      <c r="S2620" s="15">
        <f t="shared" si="202"/>
        <v>42279.792372685188</v>
      </c>
      <c r="T2620" s="15">
        <f t="shared" si="203"/>
        <v>42338.834039351852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 s="13">
        <f t="shared" si="201"/>
        <v>10.66</v>
      </c>
      <c r="Q2621" s="10" t="s">
        <v>8316</v>
      </c>
      <c r="R2621" t="s">
        <v>8352</v>
      </c>
      <c r="S2621" s="15">
        <f t="shared" si="202"/>
        <v>42273.884305555555</v>
      </c>
      <c r="T2621" s="15">
        <f t="shared" si="203"/>
        <v>42299.458333333328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 s="13">
        <f t="shared" si="201"/>
        <v>0.45</v>
      </c>
      <c r="Q2622" s="10" t="s">
        <v>8316</v>
      </c>
      <c r="R2622" t="s">
        <v>8352</v>
      </c>
      <c r="S2622" s="15">
        <f t="shared" si="202"/>
        <v>42251.16715277778</v>
      </c>
      <c r="T2622" s="15">
        <f t="shared" si="203"/>
        <v>42287.041666666672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 s="13">
        <f t="shared" si="201"/>
        <v>1.21</v>
      </c>
      <c r="Q2623" s="10" t="s">
        <v>8316</v>
      </c>
      <c r="R2623" t="s">
        <v>8352</v>
      </c>
      <c r="S2623" s="15">
        <f t="shared" si="202"/>
        <v>42115.74754629629</v>
      </c>
      <c r="T2623" s="15">
        <f t="shared" si="203"/>
        <v>42144.74754629629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 s="13">
        <f t="shared" si="201"/>
        <v>7.62</v>
      </c>
      <c r="Q2624" s="10" t="s">
        <v>8316</v>
      </c>
      <c r="R2624" t="s">
        <v>8352</v>
      </c>
      <c r="S2624" s="15">
        <f t="shared" si="202"/>
        <v>42689.74324074074</v>
      </c>
      <c r="T2624" s="15">
        <f t="shared" si="203"/>
        <v>42733.74324074074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 s="13">
        <f t="shared" si="201"/>
        <v>9.0500000000000007</v>
      </c>
      <c r="Q2625" s="10" t="s">
        <v>8316</v>
      </c>
      <c r="R2625" t="s">
        <v>8352</v>
      </c>
      <c r="S2625" s="15">
        <f t="shared" si="202"/>
        <v>42692.256550925929</v>
      </c>
      <c r="T2625" s="15">
        <f t="shared" si="203"/>
        <v>42705.256550925929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7</v>
      </c>
      <c r="P2626" s="13">
        <f t="shared" si="201"/>
        <v>0.16</v>
      </c>
      <c r="Q2626" s="10" t="s">
        <v>8316</v>
      </c>
      <c r="R2626" t="s">
        <v>8352</v>
      </c>
      <c r="S2626" s="15">
        <f t="shared" si="202"/>
        <v>41144.42155092593</v>
      </c>
      <c r="T2626" s="15">
        <f t="shared" si="203"/>
        <v>41164.42155092593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373</v>
      </c>
      <c r="P2627" s="13">
        <f t="shared" ref="P2627:P2690" si="206">IFERROR(ROUND(E2627/L2627,2),0)</f>
        <v>10.77</v>
      </c>
      <c r="Q2627" s="10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(((I2627/60)/60)/24)+DATE(1970,1,)</f>
        <v>42682.851944444439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 s="13">
        <f t="shared" si="206"/>
        <v>11.2</v>
      </c>
      <c r="Q2628" s="10" t="s">
        <v>8316</v>
      </c>
      <c r="R2628" t="s">
        <v>8352</v>
      </c>
      <c r="S2628" s="15">
        <f t="shared" si="207"/>
        <v>42128.628113425926</v>
      </c>
      <c r="T2628" s="15">
        <f t="shared" si="208"/>
        <v>42157.628113425926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 s="13">
        <f t="shared" si="206"/>
        <v>12.42</v>
      </c>
      <c r="Q2629" s="10" t="s">
        <v>8316</v>
      </c>
      <c r="R2629" t="s">
        <v>8352</v>
      </c>
      <c r="S2629" s="15">
        <f t="shared" si="207"/>
        <v>42304.829409722224</v>
      </c>
      <c r="T2629" s="15">
        <f t="shared" si="208"/>
        <v>42333.871076388896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 s="13">
        <f t="shared" si="206"/>
        <v>26.57</v>
      </c>
      <c r="Q2630" s="10" t="s">
        <v>8316</v>
      </c>
      <c r="R2630" t="s">
        <v>8352</v>
      </c>
      <c r="S2630" s="15">
        <f t="shared" si="207"/>
        <v>41953.966053240743</v>
      </c>
      <c r="T2630" s="15">
        <f t="shared" si="208"/>
        <v>41972.966053240743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 s="13">
        <f t="shared" si="206"/>
        <v>5.55</v>
      </c>
      <c r="Q2631" s="10" t="s">
        <v>8316</v>
      </c>
      <c r="R2631" t="s">
        <v>8352</v>
      </c>
      <c r="S2631" s="15">
        <f t="shared" si="207"/>
        <v>42108.538449074069</v>
      </c>
      <c r="T2631" s="15">
        <f t="shared" si="208"/>
        <v>42137.538449074069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 s="13">
        <f t="shared" si="206"/>
        <v>6.83</v>
      </c>
      <c r="Q2632" s="10" t="s">
        <v>8316</v>
      </c>
      <c r="R2632" t="s">
        <v>8352</v>
      </c>
      <c r="S2632" s="15">
        <f t="shared" si="207"/>
        <v>42524.105462962965</v>
      </c>
      <c r="T2632" s="15">
        <f t="shared" si="208"/>
        <v>42550.416666666672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 s="13">
        <f t="shared" si="206"/>
        <v>1.93</v>
      </c>
      <c r="Q2633" s="10" t="s">
        <v>8316</v>
      </c>
      <c r="R2633" t="s">
        <v>8352</v>
      </c>
      <c r="S2633" s="15">
        <f t="shared" si="207"/>
        <v>42218.169293981482</v>
      </c>
      <c r="T2633" s="15">
        <f t="shared" si="208"/>
        <v>42245.169293981482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 s="13">
        <f t="shared" si="206"/>
        <v>13.12</v>
      </c>
      <c r="Q2634" s="10" t="s">
        <v>8316</v>
      </c>
      <c r="R2634" t="s">
        <v>8352</v>
      </c>
      <c r="S2634" s="15">
        <f t="shared" si="207"/>
        <v>42494.061793981484</v>
      </c>
      <c r="T2634" s="15">
        <f t="shared" si="208"/>
        <v>42518.061793981484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 s="13">
        <f t="shared" si="206"/>
        <v>2.76</v>
      </c>
      <c r="Q2635" s="10" t="s">
        <v>8316</v>
      </c>
      <c r="R2635" t="s">
        <v>8352</v>
      </c>
      <c r="S2635" s="15">
        <f t="shared" si="207"/>
        <v>41667.823287037041</v>
      </c>
      <c r="T2635" s="15">
        <f t="shared" si="208"/>
        <v>41696.958333333336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 s="13">
        <f t="shared" si="206"/>
        <v>22</v>
      </c>
      <c r="Q2636" s="10" t="s">
        <v>8316</v>
      </c>
      <c r="R2636" t="s">
        <v>8352</v>
      </c>
      <c r="S2636" s="15">
        <f t="shared" si="207"/>
        <v>42612.656493055561</v>
      </c>
      <c r="T2636" s="15">
        <f t="shared" si="208"/>
        <v>42641.656493055561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 s="13">
        <f t="shared" si="206"/>
        <v>6.55</v>
      </c>
      <c r="Q2637" s="10" t="s">
        <v>8316</v>
      </c>
      <c r="R2637" t="s">
        <v>8352</v>
      </c>
      <c r="S2637" s="15">
        <f t="shared" si="207"/>
        <v>42037.950937500005</v>
      </c>
      <c r="T2637" s="15">
        <f t="shared" si="208"/>
        <v>42071.909270833334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 s="13">
        <f t="shared" si="206"/>
        <v>11</v>
      </c>
      <c r="Q2638" s="10" t="s">
        <v>8316</v>
      </c>
      <c r="R2638" t="s">
        <v>8352</v>
      </c>
      <c r="S2638" s="15">
        <f t="shared" si="207"/>
        <v>42636.614745370374</v>
      </c>
      <c r="T2638" s="15">
        <f t="shared" si="208"/>
        <v>42658.041666666672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 s="13">
        <f t="shared" si="206"/>
        <v>21.15</v>
      </c>
      <c r="Q2639" s="10" t="s">
        <v>8316</v>
      </c>
      <c r="R2639" t="s">
        <v>8352</v>
      </c>
      <c r="S2639" s="15">
        <f t="shared" si="207"/>
        <v>42639.549479166672</v>
      </c>
      <c r="T2639" s="15">
        <f t="shared" si="208"/>
        <v>42654.549479166672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 s="13">
        <f t="shared" si="206"/>
        <v>39</v>
      </c>
      <c r="Q2640" s="10" t="s">
        <v>8316</v>
      </c>
      <c r="R2640" t="s">
        <v>8352</v>
      </c>
      <c r="S2640" s="15">
        <f t="shared" si="207"/>
        <v>41989.913136574076</v>
      </c>
      <c r="T2640" s="15">
        <f t="shared" si="208"/>
        <v>42018.913136574076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 s="13">
        <f t="shared" si="206"/>
        <v>11.12</v>
      </c>
      <c r="Q2641" s="10" t="s">
        <v>8316</v>
      </c>
      <c r="R2641" t="s">
        <v>8352</v>
      </c>
      <c r="S2641" s="15">
        <f t="shared" si="207"/>
        <v>42024.86513888889</v>
      </c>
      <c r="T2641" s="15">
        <f t="shared" si="208"/>
        <v>42053.86513888889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 s="13">
        <f t="shared" si="206"/>
        <v>7.9</v>
      </c>
      <c r="Q2642" s="10" t="s">
        <v>8316</v>
      </c>
      <c r="R2642" t="s">
        <v>8352</v>
      </c>
      <c r="S2642" s="15">
        <f t="shared" si="207"/>
        <v>42103.160578703704</v>
      </c>
      <c r="T2642" s="15">
        <f t="shared" si="208"/>
        <v>42162.160578703704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 s="13">
        <f t="shared" si="206"/>
        <v>545</v>
      </c>
      <c r="Q2643" s="10" t="s">
        <v>8316</v>
      </c>
      <c r="R2643" t="s">
        <v>8352</v>
      </c>
      <c r="S2643" s="15">
        <f t="shared" si="207"/>
        <v>41880.827118055553</v>
      </c>
      <c r="T2643" s="15">
        <f t="shared" si="208"/>
        <v>41896.839583333334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3">
        <f t="shared" si="206"/>
        <v>0</v>
      </c>
      <c r="Q2644" s="10" t="s">
        <v>8316</v>
      </c>
      <c r="R2644" t="s">
        <v>8352</v>
      </c>
      <c r="S2644" s="15">
        <f t="shared" si="207"/>
        <v>42536.246620370366</v>
      </c>
      <c r="T2644" s="15">
        <f t="shared" si="208"/>
        <v>42565.289583333331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 s="13">
        <f t="shared" si="206"/>
        <v>0.36</v>
      </c>
      <c r="Q2645" s="10" t="s">
        <v>8316</v>
      </c>
      <c r="R2645" t="s">
        <v>8352</v>
      </c>
      <c r="S2645" s="15">
        <f t="shared" si="207"/>
        <v>42689.582349537035</v>
      </c>
      <c r="T2645" s="15">
        <f t="shared" si="208"/>
        <v>42724.332638888889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 s="13">
        <f t="shared" si="206"/>
        <v>10.38</v>
      </c>
      <c r="Q2646" s="10" t="s">
        <v>8316</v>
      </c>
      <c r="R2646" t="s">
        <v>8352</v>
      </c>
      <c r="S2646" s="15">
        <f t="shared" si="207"/>
        <v>42774.792071759264</v>
      </c>
      <c r="T2646" s="15">
        <f t="shared" si="208"/>
        <v>42803.792071759264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 s="13">
        <f t="shared" si="206"/>
        <v>23.48</v>
      </c>
      <c r="Q2647" s="10" t="s">
        <v>8316</v>
      </c>
      <c r="R2647" t="s">
        <v>8352</v>
      </c>
      <c r="S2647" s="15">
        <f t="shared" si="207"/>
        <v>41921.842627314814</v>
      </c>
      <c r="T2647" s="15">
        <f t="shared" si="208"/>
        <v>41950.884293981479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 s="13">
        <f t="shared" si="206"/>
        <v>1</v>
      </c>
      <c r="Q2648" s="10" t="s">
        <v>8316</v>
      </c>
      <c r="R2648" t="s">
        <v>8352</v>
      </c>
      <c r="S2648" s="15">
        <f t="shared" si="207"/>
        <v>42226.313298611116</v>
      </c>
      <c r="T2648" s="15">
        <f t="shared" si="208"/>
        <v>42255.313298611116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 s="13">
        <f t="shared" si="206"/>
        <v>176.7</v>
      </c>
      <c r="Q2649" s="10" t="s">
        <v>8316</v>
      </c>
      <c r="R2649" t="s">
        <v>8352</v>
      </c>
      <c r="S2649" s="15">
        <f t="shared" si="207"/>
        <v>42200.261793981481</v>
      </c>
      <c r="T2649" s="15">
        <f t="shared" si="208"/>
        <v>42229.261793981481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 s="13">
        <f t="shared" si="206"/>
        <v>88.33</v>
      </c>
      <c r="Q2650" s="10" t="s">
        <v>8316</v>
      </c>
      <c r="R2650" t="s">
        <v>8352</v>
      </c>
      <c r="S2650" s="15">
        <f t="shared" si="207"/>
        <v>42408.714814814812</v>
      </c>
      <c r="T2650" s="15">
        <f t="shared" si="208"/>
        <v>42437.714814814812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3">
        <f t="shared" si="206"/>
        <v>176.67</v>
      </c>
      <c r="Q2651" s="10" t="s">
        <v>8316</v>
      </c>
      <c r="R2651" t="s">
        <v>8352</v>
      </c>
      <c r="S2651" s="15">
        <f t="shared" si="207"/>
        <v>42341.99700231482</v>
      </c>
      <c r="T2651" s="15">
        <f t="shared" si="208"/>
        <v>42400.99700231482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3">
        <f t="shared" si="206"/>
        <v>106</v>
      </c>
      <c r="Q2652" s="10" t="s">
        <v>8316</v>
      </c>
      <c r="R2652" t="s">
        <v>8352</v>
      </c>
      <c r="S2652" s="15">
        <f t="shared" si="207"/>
        <v>42695.624340277776</v>
      </c>
      <c r="T2652" s="15">
        <f t="shared" si="208"/>
        <v>42724.624340277776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 s="13">
        <f t="shared" si="206"/>
        <v>31.03</v>
      </c>
      <c r="Q2653" s="10" t="s">
        <v>8316</v>
      </c>
      <c r="R2653" t="s">
        <v>8352</v>
      </c>
      <c r="S2653" s="15">
        <f t="shared" si="207"/>
        <v>42327.805659722217</v>
      </c>
      <c r="T2653" s="15">
        <f t="shared" si="208"/>
        <v>42354.805659722217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3">
        <f t="shared" si="206"/>
        <v>47.91</v>
      </c>
      <c r="Q2654" s="10" t="s">
        <v>8316</v>
      </c>
      <c r="R2654" t="s">
        <v>8352</v>
      </c>
      <c r="S2654" s="15">
        <f t="shared" si="207"/>
        <v>41953.158854166672</v>
      </c>
      <c r="T2654" s="15">
        <f t="shared" si="208"/>
        <v>41982.158854166672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 s="13">
        <f t="shared" si="206"/>
        <v>7.5</v>
      </c>
      <c r="Q2655" s="10" t="s">
        <v>8316</v>
      </c>
      <c r="R2655" t="s">
        <v>8352</v>
      </c>
      <c r="S2655" s="15">
        <f t="shared" si="207"/>
        <v>41771.651932870373</v>
      </c>
      <c r="T2655" s="15">
        <f t="shared" si="208"/>
        <v>41802.166666666664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 s="13">
        <f t="shared" si="206"/>
        <v>87.5</v>
      </c>
      <c r="Q2656" s="10" t="s">
        <v>8316</v>
      </c>
      <c r="R2656" t="s">
        <v>8352</v>
      </c>
      <c r="S2656" s="15">
        <f t="shared" si="207"/>
        <v>42055.600995370376</v>
      </c>
      <c r="T2656" s="15">
        <f t="shared" si="208"/>
        <v>42114.559328703705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 s="13">
        <f t="shared" si="206"/>
        <v>12.21</v>
      </c>
      <c r="Q2657" s="10" t="s">
        <v>8316</v>
      </c>
      <c r="R2657" t="s">
        <v>8352</v>
      </c>
      <c r="S2657" s="15">
        <f t="shared" si="207"/>
        <v>42381.866284722222</v>
      </c>
      <c r="T2657" s="15">
        <f t="shared" si="208"/>
        <v>42408.833333333328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 s="13">
        <f t="shared" si="206"/>
        <v>3.43</v>
      </c>
      <c r="Q2658" s="10" t="s">
        <v>8316</v>
      </c>
      <c r="R2658" t="s">
        <v>8352</v>
      </c>
      <c r="S2658" s="15">
        <f t="shared" si="207"/>
        <v>42767.688518518517</v>
      </c>
      <c r="T2658" s="15">
        <f t="shared" si="208"/>
        <v>42805.791666666672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 s="13">
        <f t="shared" si="206"/>
        <v>8.81</v>
      </c>
      <c r="Q2659" s="10" t="s">
        <v>8316</v>
      </c>
      <c r="R2659" t="s">
        <v>8352</v>
      </c>
      <c r="S2659" s="15">
        <f t="shared" si="207"/>
        <v>42551.928854166668</v>
      </c>
      <c r="T2659" s="15">
        <f t="shared" si="208"/>
        <v>42584.0625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 s="13">
        <f t="shared" si="206"/>
        <v>130</v>
      </c>
      <c r="Q2660" s="10" t="s">
        <v>8316</v>
      </c>
      <c r="R2660" t="s">
        <v>8352</v>
      </c>
      <c r="S2660" s="15">
        <f t="shared" si="207"/>
        <v>42551.884189814817</v>
      </c>
      <c r="T2660" s="15">
        <f t="shared" si="208"/>
        <v>42580.884189814817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 s="13">
        <f t="shared" si="206"/>
        <v>52</v>
      </c>
      <c r="Q2661" s="10" t="s">
        <v>8316</v>
      </c>
      <c r="R2661" t="s">
        <v>8352</v>
      </c>
      <c r="S2661" s="15">
        <f t="shared" si="207"/>
        <v>42082.069560185191</v>
      </c>
      <c r="T2661" s="15">
        <f t="shared" si="208"/>
        <v>42111.069560185191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 s="13">
        <f t="shared" si="206"/>
        <v>104</v>
      </c>
      <c r="Q2662" s="10" t="s">
        <v>8316</v>
      </c>
      <c r="R2662" t="s">
        <v>8352</v>
      </c>
      <c r="S2662" s="15">
        <f t="shared" si="207"/>
        <v>42272.713171296295</v>
      </c>
      <c r="T2662" s="15">
        <f t="shared" si="208"/>
        <v>42331.754837962959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 s="13">
        <f t="shared" si="206"/>
        <v>8.67</v>
      </c>
      <c r="Q2663" s="10" t="s">
        <v>8316</v>
      </c>
      <c r="R2663" t="s">
        <v>8353</v>
      </c>
      <c r="S2663" s="15">
        <f t="shared" si="207"/>
        <v>41542.958449074074</v>
      </c>
      <c r="T2663" s="15">
        <f t="shared" si="208"/>
        <v>41571.958449074074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 s="13">
        <f t="shared" si="206"/>
        <v>6.49</v>
      </c>
      <c r="Q2664" s="10" t="s">
        <v>8316</v>
      </c>
      <c r="R2664" t="s">
        <v>8353</v>
      </c>
      <c r="S2664" s="15">
        <f t="shared" si="207"/>
        <v>42207.746678240743</v>
      </c>
      <c r="T2664" s="15">
        <f t="shared" si="208"/>
        <v>42236.746678240743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 s="13">
        <f t="shared" si="206"/>
        <v>9.2100000000000009</v>
      </c>
      <c r="Q2665" s="10" t="s">
        <v>8316</v>
      </c>
      <c r="R2665" t="s">
        <v>8353</v>
      </c>
      <c r="S2665" s="15">
        <f t="shared" si="207"/>
        <v>42222.622766203705</v>
      </c>
      <c r="T2665" s="15">
        <f t="shared" si="208"/>
        <v>42250.625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 s="13">
        <f t="shared" si="206"/>
        <v>4.8899999999999997</v>
      </c>
      <c r="Q2666" s="10" t="s">
        <v>8316</v>
      </c>
      <c r="R2666" t="s">
        <v>8353</v>
      </c>
      <c r="S2666" s="15">
        <f t="shared" si="207"/>
        <v>42313.02542824074</v>
      </c>
      <c r="T2666" s="15">
        <f t="shared" si="208"/>
        <v>42346.290972222225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 s="13">
        <f t="shared" si="206"/>
        <v>11.07</v>
      </c>
      <c r="Q2667" s="10" t="s">
        <v>8316</v>
      </c>
      <c r="R2667" t="s">
        <v>8353</v>
      </c>
      <c r="S2667" s="15">
        <f t="shared" si="207"/>
        <v>42083.895532407405</v>
      </c>
      <c r="T2667" s="15">
        <f t="shared" si="208"/>
        <v>42127.895532407405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 s="13">
        <f t="shared" si="206"/>
        <v>2.46</v>
      </c>
      <c r="Q2668" s="10" t="s">
        <v>8316</v>
      </c>
      <c r="R2668" t="s">
        <v>8353</v>
      </c>
      <c r="S2668" s="15">
        <f t="shared" si="207"/>
        <v>42235.764340277776</v>
      </c>
      <c r="T2668" s="15">
        <f t="shared" si="208"/>
        <v>42271.875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 s="13">
        <f t="shared" si="206"/>
        <v>28.06</v>
      </c>
      <c r="Q2669" s="10" t="s">
        <v>8316</v>
      </c>
      <c r="R2669" t="s">
        <v>8353</v>
      </c>
      <c r="S2669" s="15">
        <f t="shared" si="207"/>
        <v>42380.926111111112</v>
      </c>
      <c r="T2669" s="15">
        <f t="shared" si="208"/>
        <v>42409.926111111112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 s="13">
        <f t="shared" si="206"/>
        <v>18</v>
      </c>
      <c r="Q2670" s="10" t="s">
        <v>8316</v>
      </c>
      <c r="R2670" t="s">
        <v>8353</v>
      </c>
      <c r="S2670" s="15">
        <f t="shared" si="207"/>
        <v>42275.588715277772</v>
      </c>
      <c r="T2670" s="15">
        <f t="shared" si="208"/>
        <v>42316.60555555555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 s="13">
        <f t="shared" si="206"/>
        <v>45.82</v>
      </c>
      <c r="Q2671" s="10" t="s">
        <v>8316</v>
      </c>
      <c r="R2671" t="s">
        <v>8353</v>
      </c>
      <c r="S2671" s="15">
        <f t="shared" si="207"/>
        <v>42319.035833333335</v>
      </c>
      <c r="T2671" s="15">
        <f t="shared" si="208"/>
        <v>42378.035833333335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 s="13">
        <f t="shared" si="206"/>
        <v>8.39</v>
      </c>
      <c r="Q2672" s="10" t="s">
        <v>8316</v>
      </c>
      <c r="R2672" t="s">
        <v>8353</v>
      </c>
      <c r="S2672" s="15">
        <f t="shared" si="207"/>
        <v>41821.020601851851</v>
      </c>
      <c r="T2672" s="15">
        <f t="shared" si="208"/>
        <v>41848.020601851851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 s="13">
        <f t="shared" si="206"/>
        <v>5.99</v>
      </c>
      <c r="Q2673" s="10" t="s">
        <v>8316</v>
      </c>
      <c r="R2673" t="s">
        <v>8353</v>
      </c>
      <c r="S2673" s="15">
        <f t="shared" si="207"/>
        <v>41962.749027777783</v>
      </c>
      <c r="T2673" s="15">
        <f t="shared" si="208"/>
        <v>41991.818055555559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 s="13">
        <f t="shared" si="206"/>
        <v>10.68</v>
      </c>
      <c r="Q2674" s="10" t="s">
        <v>8316</v>
      </c>
      <c r="R2674" t="s">
        <v>8353</v>
      </c>
      <c r="S2674" s="15">
        <f t="shared" si="207"/>
        <v>42344.884143518517</v>
      </c>
      <c r="T2674" s="15">
        <f t="shared" si="208"/>
        <v>42365.25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 s="13">
        <f t="shared" si="206"/>
        <v>7.59</v>
      </c>
      <c r="Q2675" s="10" t="s">
        <v>8316</v>
      </c>
      <c r="R2675" t="s">
        <v>8353</v>
      </c>
      <c r="S2675" s="15">
        <f t="shared" si="207"/>
        <v>41912.541655092595</v>
      </c>
      <c r="T2675" s="15">
        <f t="shared" si="208"/>
        <v>41940.947916666664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 s="13">
        <f t="shared" si="206"/>
        <v>2.92</v>
      </c>
      <c r="Q2676" s="10" t="s">
        <v>8316</v>
      </c>
      <c r="R2676" t="s">
        <v>8353</v>
      </c>
      <c r="S2676" s="15">
        <f t="shared" si="207"/>
        <v>42529.632754629631</v>
      </c>
      <c r="T2676" s="15">
        <f t="shared" si="208"/>
        <v>42555.207638888889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 s="13">
        <f t="shared" si="206"/>
        <v>17.239999999999998</v>
      </c>
      <c r="Q2677" s="10" t="s">
        <v>8316</v>
      </c>
      <c r="R2677" t="s">
        <v>8353</v>
      </c>
      <c r="S2677" s="15">
        <f t="shared" si="207"/>
        <v>41923.857511574075</v>
      </c>
      <c r="T2677" s="15">
        <f t="shared" si="208"/>
        <v>41952.899178240739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 s="13">
        <f t="shared" si="206"/>
        <v>55.56</v>
      </c>
      <c r="Q2678" s="10" t="s">
        <v>8316</v>
      </c>
      <c r="R2678" t="s">
        <v>8353</v>
      </c>
      <c r="S2678" s="15">
        <f t="shared" si="207"/>
        <v>42482.624699074076</v>
      </c>
      <c r="T2678" s="15">
        <f t="shared" si="208"/>
        <v>42511.624699074076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 s="13">
        <f t="shared" si="206"/>
        <v>18.52</v>
      </c>
      <c r="Q2679" s="10" t="s">
        <v>8316</v>
      </c>
      <c r="R2679" t="s">
        <v>8353</v>
      </c>
      <c r="S2679" s="15">
        <f t="shared" si="207"/>
        <v>41793.029432870368</v>
      </c>
      <c r="T2679" s="15">
        <f t="shared" si="208"/>
        <v>41822.029432870368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3">
        <f t="shared" si="206"/>
        <v>250</v>
      </c>
      <c r="Q2680" s="10" t="s">
        <v>8316</v>
      </c>
      <c r="R2680" t="s">
        <v>8353</v>
      </c>
      <c r="S2680" s="15">
        <f t="shared" si="207"/>
        <v>42241.798206018517</v>
      </c>
      <c r="T2680" s="15">
        <f t="shared" si="208"/>
        <v>42270.798206018517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 s="13">
        <f t="shared" si="206"/>
        <v>166.67</v>
      </c>
      <c r="Q2681" s="10" t="s">
        <v>8316</v>
      </c>
      <c r="R2681" t="s">
        <v>8353</v>
      </c>
      <c r="S2681" s="15">
        <f t="shared" si="207"/>
        <v>42033.001087962963</v>
      </c>
      <c r="T2681" s="15">
        <f t="shared" si="208"/>
        <v>42062.001087962963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 s="13">
        <f t="shared" si="206"/>
        <v>125</v>
      </c>
      <c r="Q2682" s="10" t="s">
        <v>8316</v>
      </c>
      <c r="R2682" t="s">
        <v>8353</v>
      </c>
      <c r="S2682" s="15">
        <f t="shared" si="207"/>
        <v>42436.211701388893</v>
      </c>
      <c r="T2682" s="15">
        <f t="shared" si="208"/>
        <v>42465.170034722221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 s="13">
        <f t="shared" si="206"/>
        <v>250</v>
      </c>
      <c r="Q2683" s="10" t="s">
        <v>8333</v>
      </c>
      <c r="R2683" t="s">
        <v>8334</v>
      </c>
      <c r="S2683" s="15">
        <f t="shared" si="207"/>
        <v>41805.895254629628</v>
      </c>
      <c r="T2683" s="15">
        <f t="shared" si="208"/>
        <v>41829.895254629628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 s="13">
        <f t="shared" si="206"/>
        <v>25</v>
      </c>
      <c r="Q2684" s="10" t="s">
        <v>8333</v>
      </c>
      <c r="R2684" t="s">
        <v>8334</v>
      </c>
      <c r="S2684" s="15">
        <f t="shared" si="207"/>
        <v>41932.871990740743</v>
      </c>
      <c r="T2684" s="15">
        <f t="shared" si="208"/>
        <v>41964.249305555553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 s="13">
        <f t="shared" si="206"/>
        <v>166.67</v>
      </c>
      <c r="Q2685" s="10" t="s">
        <v>8333</v>
      </c>
      <c r="R2685" t="s">
        <v>8334</v>
      </c>
      <c r="S2685" s="15">
        <f t="shared" si="207"/>
        <v>42034.75509259259</v>
      </c>
      <c r="T2685" s="15">
        <f t="shared" si="208"/>
        <v>42063.75509259259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3">
        <f t="shared" si="206"/>
        <v>125</v>
      </c>
      <c r="Q2686" s="10" t="s">
        <v>8333</v>
      </c>
      <c r="R2686" t="s">
        <v>8334</v>
      </c>
      <c r="S2686" s="15">
        <f t="shared" si="207"/>
        <v>41820.914641203701</v>
      </c>
      <c r="T2686" s="15">
        <f t="shared" si="208"/>
        <v>41859.914641203701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 s="13">
        <f t="shared" si="206"/>
        <v>500</v>
      </c>
      <c r="Q2687" s="10" t="s">
        <v>8333</v>
      </c>
      <c r="R2687" t="s">
        <v>8334</v>
      </c>
      <c r="S2687" s="15">
        <f t="shared" si="207"/>
        <v>42061.69594907407</v>
      </c>
      <c r="T2687" s="15">
        <f t="shared" si="208"/>
        <v>42120.654282407413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 s="13">
        <f t="shared" si="206"/>
        <v>0</v>
      </c>
      <c r="Q2688" s="10" t="s">
        <v>8333</v>
      </c>
      <c r="R2688" t="s">
        <v>8334</v>
      </c>
      <c r="S2688" s="15">
        <f t="shared" si="207"/>
        <v>41892.974803240737</v>
      </c>
      <c r="T2688" s="15">
        <f t="shared" si="208"/>
        <v>41911.974803240737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 s="13">
        <f t="shared" si="206"/>
        <v>0</v>
      </c>
      <c r="Q2689" s="10" t="s">
        <v>8333</v>
      </c>
      <c r="R2689" t="s">
        <v>8334</v>
      </c>
      <c r="S2689" s="15">
        <f t="shared" si="207"/>
        <v>42154.64025462963</v>
      </c>
      <c r="T2689" s="15">
        <f t="shared" si="208"/>
        <v>42183.64025462963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1</v>
      </c>
      <c r="P2690" s="13">
        <f t="shared" si="206"/>
        <v>35</v>
      </c>
      <c r="Q2690" s="10" t="s">
        <v>8333</v>
      </c>
      <c r="R2690" t="s">
        <v>8334</v>
      </c>
      <c r="S2690" s="15">
        <f t="shared" si="207"/>
        <v>42028.118865740747</v>
      </c>
      <c r="T2690" s="15">
        <f t="shared" si="208"/>
        <v>42058.125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1</v>
      </c>
      <c r="P2691" s="13">
        <f t="shared" ref="P2691:P2754" si="211">IFERROR(ROUND(E2691/L2691,2),0)</f>
        <v>488</v>
      </c>
      <c r="Q2691" s="10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(((I2691/60)/60)/24)+DATE(1970,1,)</f>
        <v>42580.961689814809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 s="13">
        <f t="shared" si="211"/>
        <v>4.13</v>
      </c>
      <c r="Q2692" s="10" t="s">
        <v>8333</v>
      </c>
      <c r="R2692" t="s">
        <v>8334</v>
      </c>
      <c r="S2692" s="15">
        <f t="shared" si="212"/>
        <v>42113.105046296296</v>
      </c>
      <c r="T2692" s="15">
        <f t="shared" si="213"/>
        <v>42157.105046296296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 s="13">
        <f t="shared" si="211"/>
        <v>243</v>
      </c>
      <c r="Q2693" s="10" t="s">
        <v>8333</v>
      </c>
      <c r="R2693" t="s">
        <v>8334</v>
      </c>
      <c r="S2693" s="15">
        <f t="shared" si="212"/>
        <v>42089.724039351851</v>
      </c>
      <c r="T2693" s="15">
        <f t="shared" si="213"/>
        <v>42133.724039351851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 s="13">
        <f t="shared" si="211"/>
        <v>485</v>
      </c>
      <c r="Q2694" s="10" t="s">
        <v>8333</v>
      </c>
      <c r="R2694" t="s">
        <v>8334</v>
      </c>
      <c r="S2694" s="15">
        <f t="shared" si="212"/>
        <v>42058.334027777775</v>
      </c>
      <c r="T2694" s="15">
        <f t="shared" si="213"/>
        <v>42087.292361111111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 s="13">
        <f t="shared" si="211"/>
        <v>160.5</v>
      </c>
      <c r="Q2695" s="10" t="s">
        <v>8333</v>
      </c>
      <c r="R2695" t="s">
        <v>8334</v>
      </c>
      <c r="S2695" s="15">
        <f t="shared" si="212"/>
        <v>41834.138495370367</v>
      </c>
      <c r="T2695" s="15">
        <f t="shared" si="213"/>
        <v>41863.138495370367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 s="13">
        <f t="shared" si="211"/>
        <v>481</v>
      </c>
      <c r="Q2696" s="10" t="s">
        <v>8333</v>
      </c>
      <c r="R2696" t="s">
        <v>8334</v>
      </c>
      <c r="S2696" s="15">
        <f t="shared" si="212"/>
        <v>41878.140497685185</v>
      </c>
      <c r="T2696" s="15">
        <f t="shared" si="213"/>
        <v>41907.140497685185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 s="13">
        <f t="shared" si="211"/>
        <v>160.33000000000001</v>
      </c>
      <c r="Q2697" s="10" t="s">
        <v>8333</v>
      </c>
      <c r="R2697" t="s">
        <v>8334</v>
      </c>
      <c r="S2697" s="15">
        <f t="shared" si="212"/>
        <v>42048.181921296295</v>
      </c>
      <c r="T2697" s="15">
        <f t="shared" si="213"/>
        <v>42107.14025462963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 s="13">
        <f t="shared" si="211"/>
        <v>12.63</v>
      </c>
      <c r="Q2698" s="10" t="s">
        <v>8333</v>
      </c>
      <c r="R2698" t="s">
        <v>8334</v>
      </c>
      <c r="S2698" s="15">
        <f t="shared" si="212"/>
        <v>41964.844444444447</v>
      </c>
      <c r="T2698" s="15">
        <f t="shared" si="213"/>
        <v>41997.844444444447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 s="13">
        <f t="shared" si="211"/>
        <v>9.23</v>
      </c>
      <c r="Q2699" s="10" t="s">
        <v>8333</v>
      </c>
      <c r="R2699" t="s">
        <v>8334</v>
      </c>
      <c r="S2699" s="15">
        <f t="shared" si="212"/>
        <v>42187.940081018518</v>
      </c>
      <c r="T2699" s="15">
        <f t="shared" si="213"/>
        <v>42217.916666666672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 s="13">
        <f t="shared" si="211"/>
        <v>239</v>
      </c>
      <c r="Q2700" s="10" t="s">
        <v>8333</v>
      </c>
      <c r="R2700" t="s">
        <v>8334</v>
      </c>
      <c r="S2700" s="15">
        <f t="shared" si="212"/>
        <v>41787.898240740738</v>
      </c>
      <c r="T2700" s="15">
        <f t="shared" si="213"/>
        <v>41816.898240740738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 s="13">
        <f t="shared" si="211"/>
        <v>0</v>
      </c>
      <c r="Q2701" s="10" t="s">
        <v>8333</v>
      </c>
      <c r="R2701" t="s">
        <v>8334</v>
      </c>
      <c r="S2701" s="15">
        <f t="shared" si="212"/>
        <v>41829.896562499998</v>
      </c>
      <c r="T2701" s="15">
        <f t="shared" si="213"/>
        <v>41858.896562499998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 s="13">
        <f t="shared" si="211"/>
        <v>117.25</v>
      </c>
      <c r="Q2702" s="10" t="s">
        <v>8333</v>
      </c>
      <c r="R2702" t="s">
        <v>8334</v>
      </c>
      <c r="S2702" s="15">
        <f t="shared" si="212"/>
        <v>41870.87467592593</v>
      </c>
      <c r="T2702" s="15">
        <f t="shared" si="213"/>
        <v>41899.87467592593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 s="13">
        <f t="shared" si="211"/>
        <v>10.15</v>
      </c>
      <c r="Q2703" s="10" t="s">
        <v>8314</v>
      </c>
      <c r="R2703" t="s">
        <v>8354</v>
      </c>
      <c r="S2703" s="15">
        <f t="shared" si="212"/>
        <v>42801.774699074071</v>
      </c>
      <c r="T2703" s="15">
        <f t="shared" si="213"/>
        <v>42831.733032407406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 s="13">
        <f t="shared" si="211"/>
        <v>17.96</v>
      </c>
      <c r="Q2704" s="10" t="s">
        <v>8314</v>
      </c>
      <c r="R2704" t="s">
        <v>8354</v>
      </c>
      <c r="S2704" s="15">
        <f t="shared" si="212"/>
        <v>42800.801817129628</v>
      </c>
      <c r="T2704" s="15">
        <f t="shared" si="213"/>
        <v>42829.760150462964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 s="13">
        <f t="shared" si="211"/>
        <v>10.29</v>
      </c>
      <c r="Q2705" s="10" t="s">
        <v>8314</v>
      </c>
      <c r="R2705" t="s">
        <v>8354</v>
      </c>
      <c r="S2705" s="15">
        <f t="shared" si="212"/>
        <v>42756.690162037034</v>
      </c>
      <c r="T2705" s="15">
        <f t="shared" si="213"/>
        <v>42815.648495370369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 s="13">
        <f t="shared" si="211"/>
        <v>66.14</v>
      </c>
      <c r="Q2706" s="10" t="s">
        <v>8314</v>
      </c>
      <c r="R2706" t="s">
        <v>8354</v>
      </c>
      <c r="S2706" s="15">
        <f t="shared" si="212"/>
        <v>42787.862430555557</v>
      </c>
      <c r="T2706" s="15">
        <f t="shared" si="213"/>
        <v>42829.820763888885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 s="13">
        <f t="shared" si="211"/>
        <v>57.5</v>
      </c>
      <c r="Q2707" s="10" t="s">
        <v>8314</v>
      </c>
      <c r="R2707" t="s">
        <v>8354</v>
      </c>
      <c r="S2707" s="15">
        <f t="shared" si="212"/>
        <v>42773.916180555556</v>
      </c>
      <c r="T2707" s="15">
        <f t="shared" si="213"/>
        <v>42817.874513888892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 s="13">
        <f t="shared" si="211"/>
        <v>1.75</v>
      </c>
      <c r="Q2708" s="10" t="s">
        <v>8314</v>
      </c>
      <c r="R2708" t="s">
        <v>8354</v>
      </c>
      <c r="S2708" s="15">
        <f t="shared" si="212"/>
        <v>41899.294942129629</v>
      </c>
      <c r="T2708" s="15">
        <f t="shared" si="213"/>
        <v>41927.290972222225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 s="13">
        <f t="shared" si="211"/>
        <v>1.17</v>
      </c>
      <c r="Q2709" s="10" t="s">
        <v>8314</v>
      </c>
      <c r="R2709" t="s">
        <v>8354</v>
      </c>
      <c r="S2709" s="15">
        <f t="shared" si="212"/>
        <v>41391.782905092594</v>
      </c>
      <c r="T2709" s="15">
        <f t="shared" si="213"/>
        <v>41420.290972222225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 s="13">
        <f t="shared" si="211"/>
        <v>0.44</v>
      </c>
      <c r="Q2710" s="10" t="s">
        <v>8314</v>
      </c>
      <c r="R2710" t="s">
        <v>8354</v>
      </c>
      <c r="S2710" s="15">
        <f t="shared" si="212"/>
        <v>42512.698217592595</v>
      </c>
      <c r="T2710" s="15">
        <f t="shared" si="213"/>
        <v>42571.698217592595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 s="13">
        <f t="shared" si="211"/>
        <v>1.49</v>
      </c>
      <c r="Q2711" s="10" t="s">
        <v>8314</v>
      </c>
      <c r="R2711" t="s">
        <v>8354</v>
      </c>
      <c r="S2711" s="15">
        <f t="shared" si="212"/>
        <v>42612.149780092594</v>
      </c>
      <c r="T2711" s="15">
        <f t="shared" si="213"/>
        <v>42646.165972222225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 s="13">
        <f t="shared" si="211"/>
        <v>0.42</v>
      </c>
      <c r="Q2712" s="10" t="s">
        <v>8314</v>
      </c>
      <c r="R2712" t="s">
        <v>8354</v>
      </c>
      <c r="S2712" s="15">
        <f t="shared" si="212"/>
        <v>41828.229490740741</v>
      </c>
      <c r="T2712" s="15">
        <f t="shared" si="213"/>
        <v>41859.083333333336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 s="13">
        <f t="shared" si="211"/>
        <v>6.23</v>
      </c>
      <c r="Q2713" s="10" t="s">
        <v>8314</v>
      </c>
      <c r="R2713" t="s">
        <v>8354</v>
      </c>
      <c r="S2713" s="15">
        <f t="shared" si="212"/>
        <v>41780.745254629634</v>
      </c>
      <c r="T2713" s="15">
        <f t="shared" si="213"/>
        <v>41809.917361111111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 s="13">
        <f t="shared" si="211"/>
        <v>3.17</v>
      </c>
      <c r="Q2714" s="10" t="s">
        <v>8314</v>
      </c>
      <c r="R2714" t="s">
        <v>8354</v>
      </c>
      <c r="S2714" s="15">
        <f t="shared" si="212"/>
        <v>41432.062037037038</v>
      </c>
      <c r="T2714" s="15">
        <f t="shared" si="213"/>
        <v>41467.75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 s="13">
        <f t="shared" si="211"/>
        <v>0.32</v>
      </c>
      <c r="Q2715" s="10" t="s">
        <v>8314</v>
      </c>
      <c r="R2715" t="s">
        <v>8354</v>
      </c>
      <c r="S2715" s="15">
        <f t="shared" si="212"/>
        <v>42322.653749999998</v>
      </c>
      <c r="T2715" s="15">
        <f t="shared" si="213"/>
        <v>42361.653749999998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 s="13">
        <f t="shared" si="211"/>
        <v>1.48</v>
      </c>
      <c r="Q2716" s="10" t="s">
        <v>8314</v>
      </c>
      <c r="R2716" t="s">
        <v>8354</v>
      </c>
      <c r="S2716" s="15">
        <f t="shared" si="212"/>
        <v>42629.655046296291</v>
      </c>
      <c r="T2716" s="15">
        <f t="shared" si="213"/>
        <v>42656.958333333328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 s="13">
        <f t="shared" si="211"/>
        <v>0.82</v>
      </c>
      <c r="Q2717" s="10" t="s">
        <v>8314</v>
      </c>
      <c r="R2717" t="s">
        <v>8354</v>
      </c>
      <c r="S2717" s="15">
        <f t="shared" si="212"/>
        <v>42387.398472222223</v>
      </c>
      <c r="T2717" s="15">
        <f t="shared" si="213"/>
        <v>42420.398472222223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 s="13">
        <f t="shared" si="211"/>
        <v>2.41</v>
      </c>
      <c r="Q2718" s="10" t="s">
        <v>8314</v>
      </c>
      <c r="R2718" t="s">
        <v>8354</v>
      </c>
      <c r="S2718" s="15">
        <f t="shared" si="212"/>
        <v>42255.333252314813</v>
      </c>
      <c r="T2718" s="15">
        <f t="shared" si="213"/>
        <v>42284.333252314813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 s="13">
        <f t="shared" si="211"/>
        <v>1.38</v>
      </c>
      <c r="Q2719" s="10" t="s">
        <v>8314</v>
      </c>
      <c r="R2719" t="s">
        <v>8354</v>
      </c>
      <c r="S2719" s="15">
        <f t="shared" si="212"/>
        <v>41934.914918981485</v>
      </c>
      <c r="T2719" s="15">
        <f t="shared" si="213"/>
        <v>41978.956585648149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 s="13">
        <f t="shared" si="211"/>
        <v>3.01</v>
      </c>
      <c r="Q2720" s="10" t="s">
        <v>8314</v>
      </c>
      <c r="R2720" t="s">
        <v>8354</v>
      </c>
      <c r="S2720" s="15">
        <f t="shared" si="212"/>
        <v>42465.596585648149</v>
      </c>
      <c r="T2720" s="15">
        <f t="shared" si="213"/>
        <v>42492.958333333328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 s="13">
        <f t="shared" si="211"/>
        <v>6.45</v>
      </c>
      <c r="Q2721" s="10" t="s">
        <v>8314</v>
      </c>
      <c r="R2721" t="s">
        <v>8354</v>
      </c>
      <c r="S2721" s="15">
        <f t="shared" si="212"/>
        <v>42418.031180555554</v>
      </c>
      <c r="T2721" s="15">
        <f t="shared" si="213"/>
        <v>42476.989513888882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 s="13">
        <f t="shared" si="211"/>
        <v>2.54</v>
      </c>
      <c r="Q2722" s="10" t="s">
        <v>8314</v>
      </c>
      <c r="R2722" t="s">
        <v>8354</v>
      </c>
      <c r="S2722" s="15">
        <f t="shared" si="212"/>
        <v>42655.465891203698</v>
      </c>
      <c r="T2722" s="15">
        <f t="shared" si="213"/>
        <v>42684.507557870369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 s="13">
        <f t="shared" si="211"/>
        <v>1.64</v>
      </c>
      <c r="Q2723" s="10" t="s">
        <v>8316</v>
      </c>
      <c r="R2723" t="s">
        <v>8346</v>
      </c>
      <c r="S2723" s="15">
        <f t="shared" si="212"/>
        <v>41493.543958333335</v>
      </c>
      <c r="T2723" s="15">
        <f t="shared" si="213"/>
        <v>41522.791666666664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 s="13">
        <f t="shared" si="211"/>
        <v>2.36</v>
      </c>
      <c r="Q2724" s="10" t="s">
        <v>8316</v>
      </c>
      <c r="R2724" t="s">
        <v>8346</v>
      </c>
      <c r="S2724" s="15">
        <f t="shared" si="212"/>
        <v>42704.857094907406</v>
      </c>
      <c r="T2724" s="15">
        <f t="shared" si="213"/>
        <v>42763.857094907406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 s="13">
        <f t="shared" si="211"/>
        <v>2.4700000000000002</v>
      </c>
      <c r="Q2725" s="10" t="s">
        <v>8316</v>
      </c>
      <c r="R2725" t="s">
        <v>8346</v>
      </c>
      <c r="S2725" s="15">
        <f t="shared" si="212"/>
        <v>41944.83898148148</v>
      </c>
      <c r="T2725" s="15">
        <f t="shared" si="213"/>
        <v>42003.880648148144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 s="13">
        <f t="shared" si="211"/>
        <v>0.43</v>
      </c>
      <c r="Q2726" s="10" t="s">
        <v>8316</v>
      </c>
      <c r="R2726" t="s">
        <v>8346</v>
      </c>
      <c r="S2726" s="15">
        <f t="shared" si="212"/>
        <v>42199.32707175926</v>
      </c>
      <c r="T2726" s="15">
        <f t="shared" si="213"/>
        <v>42230.32707175926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 s="13">
        <f t="shared" si="211"/>
        <v>3.85</v>
      </c>
      <c r="Q2727" s="10" t="s">
        <v>8316</v>
      </c>
      <c r="R2727" t="s">
        <v>8346</v>
      </c>
      <c r="S2727" s="15">
        <f t="shared" si="212"/>
        <v>42745.744618055556</v>
      </c>
      <c r="T2727" s="15">
        <f t="shared" si="213"/>
        <v>42794.744618055556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 s="13">
        <f t="shared" si="211"/>
        <v>1.07</v>
      </c>
      <c r="Q2728" s="10" t="s">
        <v>8316</v>
      </c>
      <c r="R2728" t="s">
        <v>8346</v>
      </c>
      <c r="S2728" s="15">
        <f t="shared" si="212"/>
        <v>42452.579988425925</v>
      </c>
      <c r="T2728" s="15">
        <f t="shared" si="213"/>
        <v>42481.579988425925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 s="13">
        <f t="shared" si="211"/>
        <v>0.61</v>
      </c>
      <c r="Q2729" s="10" t="s">
        <v>8316</v>
      </c>
      <c r="R2729" t="s">
        <v>8346</v>
      </c>
      <c r="S2729" s="15">
        <f t="shared" si="212"/>
        <v>42198.676655092597</v>
      </c>
      <c r="T2729" s="15">
        <f t="shared" si="213"/>
        <v>42222.676655092597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 s="13">
        <f t="shared" si="211"/>
        <v>1.1000000000000001</v>
      </c>
      <c r="Q2730" s="10" t="s">
        <v>8316</v>
      </c>
      <c r="R2730" t="s">
        <v>8346</v>
      </c>
      <c r="S2730" s="15">
        <f t="shared" si="212"/>
        <v>42333.59993055556</v>
      </c>
      <c r="T2730" s="15">
        <f t="shared" si="213"/>
        <v>42367.59993055556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 s="13">
        <f t="shared" si="211"/>
        <v>18.7</v>
      </c>
      <c r="Q2731" s="10" t="s">
        <v>8316</v>
      </c>
      <c r="R2731" t="s">
        <v>8346</v>
      </c>
      <c r="S2731" s="15">
        <f t="shared" si="212"/>
        <v>42095.240706018521</v>
      </c>
      <c r="T2731" s="15">
        <f t="shared" si="213"/>
        <v>42124.240706018521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 s="13">
        <f t="shared" si="211"/>
        <v>0.63</v>
      </c>
      <c r="Q2732" s="10" t="s">
        <v>8316</v>
      </c>
      <c r="R2732" t="s">
        <v>8346</v>
      </c>
      <c r="S2732" s="15">
        <f t="shared" si="212"/>
        <v>41351.541377314818</v>
      </c>
      <c r="T2732" s="15">
        <f t="shared" si="213"/>
        <v>41385.541377314818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 s="13">
        <f t="shared" si="211"/>
        <v>11.62</v>
      </c>
      <c r="Q2733" s="10" t="s">
        <v>8316</v>
      </c>
      <c r="R2733" t="s">
        <v>8346</v>
      </c>
      <c r="S2733" s="15">
        <f t="shared" si="212"/>
        <v>41872.525717592594</v>
      </c>
      <c r="T2733" s="15">
        <f t="shared" si="213"/>
        <v>41929.166666666664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 s="13">
        <f t="shared" si="211"/>
        <v>2.95</v>
      </c>
      <c r="Q2734" s="10" t="s">
        <v>8316</v>
      </c>
      <c r="R2734" t="s">
        <v>8346</v>
      </c>
      <c r="S2734" s="15">
        <f t="shared" si="212"/>
        <v>41389.808194444442</v>
      </c>
      <c r="T2734" s="15">
        <f t="shared" si="213"/>
        <v>41421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 s="13">
        <f t="shared" si="211"/>
        <v>3.59</v>
      </c>
      <c r="Q2735" s="10" t="s">
        <v>8316</v>
      </c>
      <c r="R2735" t="s">
        <v>8346</v>
      </c>
      <c r="S2735" s="15">
        <f t="shared" si="212"/>
        <v>42044.272847222222</v>
      </c>
      <c r="T2735" s="15">
        <f t="shared" si="213"/>
        <v>42103.231180555551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 s="13">
        <f t="shared" si="211"/>
        <v>2.61</v>
      </c>
      <c r="Q2736" s="10" t="s">
        <v>8316</v>
      </c>
      <c r="R2736" t="s">
        <v>8346</v>
      </c>
      <c r="S2736" s="15">
        <f t="shared" si="212"/>
        <v>42626.668888888889</v>
      </c>
      <c r="T2736" s="15">
        <f t="shared" si="213"/>
        <v>42655.915972222225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 s="13">
        <f t="shared" si="211"/>
        <v>1.26</v>
      </c>
      <c r="Q2737" s="10" t="s">
        <v>8316</v>
      </c>
      <c r="R2737" t="s">
        <v>8346</v>
      </c>
      <c r="S2737" s="15">
        <f t="shared" si="212"/>
        <v>41316.120949074073</v>
      </c>
      <c r="T2737" s="15">
        <f t="shared" si="213"/>
        <v>41345.833333333336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 s="13">
        <f t="shared" si="211"/>
        <v>7.33</v>
      </c>
      <c r="Q2738" s="10" t="s">
        <v>8316</v>
      </c>
      <c r="R2738" t="s">
        <v>8346</v>
      </c>
      <c r="S2738" s="15">
        <f t="shared" si="212"/>
        <v>41722.666354166664</v>
      </c>
      <c r="T2738" s="15">
        <f t="shared" si="213"/>
        <v>41751.666354166664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 s="13">
        <f t="shared" si="211"/>
        <v>0.93</v>
      </c>
      <c r="Q2739" s="10" t="s">
        <v>8316</v>
      </c>
      <c r="R2739" t="s">
        <v>8346</v>
      </c>
      <c r="S2739" s="15">
        <f t="shared" si="212"/>
        <v>41611.917673611111</v>
      </c>
      <c r="T2739" s="15">
        <f t="shared" si="213"/>
        <v>41653.791666666664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 s="13">
        <f t="shared" si="211"/>
        <v>28.33</v>
      </c>
      <c r="Q2740" s="10" t="s">
        <v>8316</v>
      </c>
      <c r="R2740" t="s">
        <v>8346</v>
      </c>
      <c r="S2740" s="15">
        <f t="shared" si="212"/>
        <v>42620.143564814818</v>
      </c>
      <c r="T2740" s="15">
        <f t="shared" si="213"/>
        <v>42679.143564814818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 s="13">
        <f t="shared" si="211"/>
        <v>2.23</v>
      </c>
      <c r="Q2741" s="10" t="s">
        <v>8316</v>
      </c>
      <c r="R2741" t="s">
        <v>8346</v>
      </c>
      <c r="S2741" s="15">
        <f t="shared" si="212"/>
        <v>41719.887928240743</v>
      </c>
      <c r="T2741" s="15">
        <f t="shared" si="213"/>
        <v>41763.887928240743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 s="13">
        <f t="shared" si="211"/>
        <v>25</v>
      </c>
      <c r="Q2742" s="10" t="s">
        <v>8316</v>
      </c>
      <c r="R2742" t="s">
        <v>8346</v>
      </c>
      <c r="S2742" s="15">
        <f t="shared" si="212"/>
        <v>42045.031851851847</v>
      </c>
      <c r="T2742" s="15">
        <f t="shared" si="213"/>
        <v>42073.99018518519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 s="13">
        <f t="shared" si="211"/>
        <v>105.25</v>
      </c>
      <c r="Q2743" s="10" t="s">
        <v>8319</v>
      </c>
      <c r="R2743" t="s">
        <v>8355</v>
      </c>
      <c r="S2743" s="15">
        <f t="shared" si="212"/>
        <v>41911.657430555555</v>
      </c>
      <c r="T2743" s="15">
        <f t="shared" si="213"/>
        <v>41931.088194444441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 s="13">
        <f t="shared" si="211"/>
        <v>23.33</v>
      </c>
      <c r="Q2744" s="10" t="s">
        <v>8319</v>
      </c>
      <c r="R2744" t="s">
        <v>8355</v>
      </c>
      <c r="S2744" s="15">
        <f t="shared" si="212"/>
        <v>41030.719756944447</v>
      </c>
      <c r="T2744" s="15">
        <f t="shared" si="213"/>
        <v>41043.719756944447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 s="13">
        <f t="shared" si="211"/>
        <v>0</v>
      </c>
      <c r="Q2745" s="10" t="s">
        <v>8319</v>
      </c>
      <c r="R2745" t="s">
        <v>8355</v>
      </c>
      <c r="S2745" s="15">
        <f t="shared" si="212"/>
        <v>42632.328784722224</v>
      </c>
      <c r="T2745" s="15">
        <f t="shared" si="213"/>
        <v>42661.328784722224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 s="13">
        <f t="shared" si="211"/>
        <v>18.95</v>
      </c>
      <c r="Q2746" s="10" t="s">
        <v>8319</v>
      </c>
      <c r="R2746" t="s">
        <v>8355</v>
      </c>
      <c r="S2746" s="15">
        <f t="shared" si="212"/>
        <v>40938.062476851854</v>
      </c>
      <c r="T2746" s="15">
        <f t="shared" si="213"/>
        <v>40967.062476851854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 s="13">
        <f t="shared" si="211"/>
        <v>8.49</v>
      </c>
      <c r="Q2747" s="10" t="s">
        <v>8319</v>
      </c>
      <c r="R2747" t="s">
        <v>8355</v>
      </c>
      <c r="S2747" s="15">
        <f t="shared" si="212"/>
        <v>41044.988055555557</v>
      </c>
      <c r="T2747" s="15">
        <f t="shared" si="213"/>
        <v>41103.988055555557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 s="13">
        <f t="shared" si="211"/>
        <v>21.84</v>
      </c>
      <c r="Q2748" s="10" t="s">
        <v>8319</v>
      </c>
      <c r="R2748" t="s">
        <v>8355</v>
      </c>
      <c r="S2748" s="15">
        <f t="shared" si="212"/>
        <v>41850.781377314815</v>
      </c>
      <c r="T2748" s="15">
        <f t="shared" si="213"/>
        <v>41879.781377314815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 s="13">
        <f t="shared" si="211"/>
        <v>103.25</v>
      </c>
      <c r="Q2749" s="10" t="s">
        <v>8319</v>
      </c>
      <c r="R2749" t="s">
        <v>8355</v>
      </c>
      <c r="S2749" s="15">
        <f t="shared" si="212"/>
        <v>41044.64811342593</v>
      </c>
      <c r="T2749" s="15">
        <f t="shared" si="213"/>
        <v>41075.131944444445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 s="13">
        <f t="shared" si="211"/>
        <v>102.75</v>
      </c>
      <c r="Q2750" s="10" t="s">
        <v>8319</v>
      </c>
      <c r="R2750" t="s">
        <v>8355</v>
      </c>
      <c r="S2750" s="15">
        <f t="shared" si="212"/>
        <v>42585.7106712963</v>
      </c>
      <c r="T2750" s="15">
        <f t="shared" si="213"/>
        <v>42614.7106712963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 s="13">
        <f t="shared" si="211"/>
        <v>205</v>
      </c>
      <c r="Q2751" s="10" t="s">
        <v>8319</v>
      </c>
      <c r="R2751" t="s">
        <v>8355</v>
      </c>
      <c r="S2751" s="15">
        <f t="shared" si="212"/>
        <v>42068.799039351856</v>
      </c>
      <c r="T2751" s="15">
        <f t="shared" si="213"/>
        <v>42097.757372685184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 s="13">
        <f t="shared" si="211"/>
        <v>0</v>
      </c>
      <c r="Q2752" s="10" t="s">
        <v>8319</v>
      </c>
      <c r="R2752" t="s">
        <v>8355</v>
      </c>
      <c r="S2752" s="15">
        <f t="shared" si="212"/>
        <v>41078.899826388886</v>
      </c>
      <c r="T2752" s="15">
        <f t="shared" si="213"/>
        <v>41089.833333333336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 s="13">
        <f t="shared" si="211"/>
        <v>0</v>
      </c>
      <c r="Q2753" s="10" t="s">
        <v>8319</v>
      </c>
      <c r="R2753" t="s">
        <v>8355</v>
      </c>
      <c r="S2753" s="15">
        <f t="shared" si="212"/>
        <v>41747.887060185189</v>
      </c>
      <c r="T2753" s="15">
        <f t="shared" si="213"/>
        <v>41806.887060185189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9</v>
      </c>
      <c r="P2754" s="13">
        <f t="shared" si="211"/>
        <v>29.22</v>
      </c>
      <c r="Q2754" s="10" t="s">
        <v>8319</v>
      </c>
      <c r="R2754" t="s">
        <v>8355</v>
      </c>
      <c r="S2754" s="15">
        <f t="shared" si="212"/>
        <v>40855.765092592592</v>
      </c>
      <c r="T2754" s="15">
        <f t="shared" si="213"/>
        <v>40894.765092592592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20</v>
      </c>
      <c r="P2755" s="13">
        <f t="shared" ref="P2755:P2818" si="216">IFERROR(ROUND(E2755/L2755,2),0)</f>
        <v>51</v>
      </c>
      <c r="Q2755" s="10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(((I2755/60)/60)/24)+DATE(1970,1,)</f>
        <v>41146.900729166664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 s="13">
        <f t="shared" si="216"/>
        <v>0</v>
      </c>
      <c r="Q2756" s="10" t="s">
        <v>8319</v>
      </c>
      <c r="R2756" t="s">
        <v>8355</v>
      </c>
      <c r="S2756" s="15">
        <f t="shared" si="217"/>
        <v>41863.636006944449</v>
      </c>
      <c r="T2756" s="15">
        <f t="shared" si="218"/>
        <v>41892.636006944449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 s="13">
        <f t="shared" si="216"/>
        <v>26.87</v>
      </c>
      <c r="Q2757" s="10" t="s">
        <v>8319</v>
      </c>
      <c r="R2757" t="s">
        <v>8355</v>
      </c>
      <c r="S2757" s="15">
        <f t="shared" si="217"/>
        <v>42072.790821759263</v>
      </c>
      <c r="T2757" s="15">
        <f t="shared" si="218"/>
        <v>42101.790821759263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 s="13">
        <f t="shared" si="216"/>
        <v>12.21</v>
      </c>
      <c r="Q2758" s="10" t="s">
        <v>8319</v>
      </c>
      <c r="R2758" t="s">
        <v>8355</v>
      </c>
      <c r="S2758" s="15">
        <f t="shared" si="217"/>
        <v>41620.90047453704</v>
      </c>
      <c r="T2758" s="15">
        <f t="shared" si="218"/>
        <v>41649.90047453704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 s="13">
        <f t="shared" si="216"/>
        <v>201.5</v>
      </c>
      <c r="Q2759" s="10" t="s">
        <v>8319</v>
      </c>
      <c r="R2759" t="s">
        <v>8355</v>
      </c>
      <c r="S2759" s="15">
        <f t="shared" si="217"/>
        <v>42573.65662037037</v>
      </c>
      <c r="T2759" s="15">
        <f t="shared" si="218"/>
        <v>42587.65662037037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 s="13">
        <f t="shared" si="216"/>
        <v>67</v>
      </c>
      <c r="Q2760" s="10" t="s">
        <v>8319</v>
      </c>
      <c r="R2760" t="s">
        <v>8355</v>
      </c>
      <c r="S2760" s="15">
        <f t="shared" si="217"/>
        <v>42639.441932870366</v>
      </c>
      <c r="T2760" s="15">
        <f t="shared" si="218"/>
        <v>42652.441932870366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 s="13">
        <f t="shared" si="216"/>
        <v>200.5</v>
      </c>
      <c r="Q2761" s="10" t="s">
        <v>8319</v>
      </c>
      <c r="R2761" t="s">
        <v>8355</v>
      </c>
      <c r="S2761" s="15">
        <f t="shared" si="217"/>
        <v>42524.36650462963</v>
      </c>
      <c r="T2761" s="15">
        <f t="shared" si="218"/>
        <v>42566.36650462963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 s="13">
        <f t="shared" si="216"/>
        <v>0</v>
      </c>
      <c r="Q2762" s="10" t="s">
        <v>8319</v>
      </c>
      <c r="R2762" t="s">
        <v>8355</v>
      </c>
      <c r="S2762" s="15">
        <f t="shared" si="217"/>
        <v>41415.461319444446</v>
      </c>
      <c r="T2762" s="15">
        <f t="shared" si="218"/>
        <v>41444.461319444446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 s="13">
        <f t="shared" si="216"/>
        <v>100.08</v>
      </c>
      <c r="Q2763" s="10" t="s">
        <v>8319</v>
      </c>
      <c r="R2763" t="s">
        <v>8355</v>
      </c>
      <c r="S2763" s="15">
        <f t="shared" si="217"/>
        <v>41247.063576388886</v>
      </c>
      <c r="T2763" s="15">
        <f t="shared" si="218"/>
        <v>41276.063576388886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 s="13">
        <f t="shared" si="216"/>
        <v>400</v>
      </c>
      <c r="Q2764" s="10" t="s">
        <v>8319</v>
      </c>
      <c r="R2764" t="s">
        <v>8355</v>
      </c>
      <c r="S2764" s="15">
        <f t="shared" si="217"/>
        <v>40927.036979166667</v>
      </c>
      <c r="T2764" s="15">
        <f t="shared" si="218"/>
        <v>40985.995312500003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 s="13">
        <f t="shared" si="216"/>
        <v>133.33000000000001</v>
      </c>
      <c r="Q2765" s="10" t="s">
        <v>8319</v>
      </c>
      <c r="R2765" t="s">
        <v>8355</v>
      </c>
      <c r="S2765" s="15">
        <f t="shared" si="217"/>
        <v>41373.579675925925</v>
      </c>
      <c r="T2765" s="15">
        <f t="shared" si="218"/>
        <v>41417.579675925925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 s="13">
        <f t="shared" si="216"/>
        <v>100</v>
      </c>
      <c r="Q2766" s="10" t="s">
        <v>8319</v>
      </c>
      <c r="R2766" t="s">
        <v>8355</v>
      </c>
      <c r="S2766" s="15">
        <f t="shared" si="217"/>
        <v>41030.292025462964</v>
      </c>
      <c r="T2766" s="15">
        <f t="shared" si="218"/>
        <v>41058.791666666664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 s="13">
        <f t="shared" si="216"/>
        <v>0</v>
      </c>
      <c r="Q2767" s="10" t="s">
        <v>8319</v>
      </c>
      <c r="R2767" t="s">
        <v>8355</v>
      </c>
      <c r="S2767" s="15">
        <f t="shared" si="217"/>
        <v>41194.579027777778</v>
      </c>
      <c r="T2767" s="15">
        <f t="shared" si="218"/>
        <v>41209.579027777778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 s="13">
        <f t="shared" si="216"/>
        <v>100</v>
      </c>
      <c r="Q2768" s="10" t="s">
        <v>8319</v>
      </c>
      <c r="R2768" t="s">
        <v>8355</v>
      </c>
      <c r="S2768" s="15">
        <f t="shared" si="217"/>
        <v>40736.668032407404</v>
      </c>
      <c r="T2768" s="15">
        <f t="shared" si="218"/>
        <v>40765.668032407404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 s="13">
        <f t="shared" si="216"/>
        <v>132.33000000000001</v>
      </c>
      <c r="Q2769" s="10" t="s">
        <v>8319</v>
      </c>
      <c r="R2769" t="s">
        <v>8355</v>
      </c>
      <c r="S2769" s="15">
        <f t="shared" si="217"/>
        <v>42172.958912037036</v>
      </c>
      <c r="T2769" s="15">
        <f t="shared" si="218"/>
        <v>42231.958912037036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 s="13">
        <f t="shared" si="216"/>
        <v>11.65</v>
      </c>
      <c r="Q2770" s="10" t="s">
        <v>8319</v>
      </c>
      <c r="R2770" t="s">
        <v>8355</v>
      </c>
      <c r="S2770" s="15">
        <f t="shared" si="217"/>
        <v>40967.614849537036</v>
      </c>
      <c r="T2770" s="15">
        <f t="shared" si="218"/>
        <v>40996.573182870372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 s="13">
        <f t="shared" si="216"/>
        <v>195.5</v>
      </c>
      <c r="Q2771" s="10" t="s">
        <v>8319</v>
      </c>
      <c r="R2771" t="s">
        <v>8355</v>
      </c>
      <c r="S2771" s="15">
        <f t="shared" si="217"/>
        <v>41745.826273148145</v>
      </c>
      <c r="T2771" s="15">
        <f t="shared" si="218"/>
        <v>41794.826273148145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 s="13">
        <f t="shared" si="216"/>
        <v>11.67</v>
      </c>
      <c r="Q2772" s="10" t="s">
        <v>8319</v>
      </c>
      <c r="R2772" t="s">
        <v>8355</v>
      </c>
      <c r="S2772" s="15">
        <f t="shared" si="217"/>
        <v>41686.705208333333</v>
      </c>
      <c r="T2772" s="15">
        <f t="shared" si="218"/>
        <v>41715.663541666669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 s="13">
        <f t="shared" si="216"/>
        <v>0</v>
      </c>
      <c r="Q2773" s="10" t="s">
        <v>8319</v>
      </c>
      <c r="R2773" t="s">
        <v>8355</v>
      </c>
      <c r="S2773" s="15">
        <f t="shared" si="217"/>
        <v>41257.531712962962</v>
      </c>
      <c r="T2773" s="15">
        <f t="shared" si="218"/>
        <v>41305.708333333336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 s="13">
        <f t="shared" si="216"/>
        <v>0</v>
      </c>
      <c r="Q2774" s="10" t="s">
        <v>8319</v>
      </c>
      <c r="R2774" t="s">
        <v>8355</v>
      </c>
      <c r="S2774" s="15">
        <f t="shared" si="217"/>
        <v>41537.869143518517</v>
      </c>
      <c r="T2774" s="15">
        <f t="shared" si="218"/>
        <v>41551.869143518517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 s="13">
        <f t="shared" si="216"/>
        <v>381</v>
      </c>
      <c r="Q2775" s="10" t="s">
        <v>8319</v>
      </c>
      <c r="R2775" t="s">
        <v>8355</v>
      </c>
      <c r="S2775" s="15">
        <f t="shared" si="217"/>
        <v>42474.86482638889</v>
      </c>
      <c r="T2775" s="15">
        <f t="shared" si="218"/>
        <v>42483.86482638889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 s="13">
        <f t="shared" si="216"/>
        <v>29.23</v>
      </c>
      <c r="Q2776" s="10" t="s">
        <v>8319</v>
      </c>
      <c r="R2776" t="s">
        <v>8355</v>
      </c>
      <c r="S2776" s="15">
        <f t="shared" si="217"/>
        <v>41311.126481481479</v>
      </c>
      <c r="T2776" s="15">
        <f t="shared" si="218"/>
        <v>41340.126481481479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 s="13">
        <f t="shared" si="216"/>
        <v>190</v>
      </c>
      <c r="Q2777" s="10" t="s">
        <v>8319</v>
      </c>
      <c r="R2777" t="s">
        <v>8355</v>
      </c>
      <c r="S2777" s="15">
        <f t="shared" si="217"/>
        <v>40863.013356481482</v>
      </c>
      <c r="T2777" s="15">
        <f t="shared" si="218"/>
        <v>40892.013356481482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 s="13">
        <f t="shared" si="216"/>
        <v>10.56</v>
      </c>
      <c r="Q2778" s="10" t="s">
        <v>8319</v>
      </c>
      <c r="R2778" t="s">
        <v>8355</v>
      </c>
      <c r="S2778" s="15">
        <f t="shared" si="217"/>
        <v>42136.297175925924</v>
      </c>
      <c r="T2778" s="15">
        <f t="shared" si="218"/>
        <v>42166.297175925924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 s="13">
        <f t="shared" si="216"/>
        <v>377</v>
      </c>
      <c r="Q2779" s="10" t="s">
        <v>8319</v>
      </c>
      <c r="R2779" t="s">
        <v>8355</v>
      </c>
      <c r="S2779" s="15">
        <f t="shared" si="217"/>
        <v>42172.669027777782</v>
      </c>
      <c r="T2779" s="15">
        <f t="shared" si="218"/>
        <v>42201.669027777782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 s="13">
        <f t="shared" si="216"/>
        <v>25.07</v>
      </c>
      <c r="Q2780" s="10" t="s">
        <v>8319</v>
      </c>
      <c r="R2780" t="s">
        <v>8355</v>
      </c>
      <c r="S2780" s="15">
        <f t="shared" si="217"/>
        <v>41846.978078703702</v>
      </c>
      <c r="T2780" s="15">
        <f t="shared" si="218"/>
        <v>41875.978078703702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 s="13">
        <f t="shared" si="216"/>
        <v>376</v>
      </c>
      <c r="Q2781" s="10" t="s">
        <v>8319</v>
      </c>
      <c r="R2781" t="s">
        <v>8355</v>
      </c>
      <c r="S2781" s="15">
        <f t="shared" si="217"/>
        <v>42300.585891203707</v>
      </c>
      <c r="T2781" s="15">
        <f t="shared" si="218"/>
        <v>42329.627557870372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3">
        <f t="shared" si="216"/>
        <v>0</v>
      </c>
      <c r="Q2782" s="10" t="s">
        <v>8319</v>
      </c>
      <c r="R2782" t="s">
        <v>8355</v>
      </c>
      <c r="S2782" s="15">
        <f t="shared" si="217"/>
        <v>42774.447777777779</v>
      </c>
      <c r="T2782" s="15">
        <f t="shared" si="218"/>
        <v>42803.447777777779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 s="13">
        <f t="shared" si="216"/>
        <v>13.39</v>
      </c>
      <c r="Q2783" s="10" t="s">
        <v>8314</v>
      </c>
      <c r="R2783" t="s">
        <v>8315</v>
      </c>
      <c r="S2783" s="15">
        <f t="shared" si="217"/>
        <v>42018.94159722222</v>
      </c>
      <c r="T2783" s="15">
        <f t="shared" si="218"/>
        <v>42046.291666666672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 s="13">
        <f t="shared" si="216"/>
        <v>20.83</v>
      </c>
      <c r="Q2784" s="10" t="s">
        <v>8314</v>
      </c>
      <c r="R2784" t="s">
        <v>8315</v>
      </c>
      <c r="S2784" s="15">
        <f t="shared" si="217"/>
        <v>42026.924976851849</v>
      </c>
      <c r="T2784" s="15">
        <f t="shared" si="218"/>
        <v>42051.207638888889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 s="13">
        <f t="shared" si="216"/>
        <v>6.15</v>
      </c>
      <c r="Q2785" s="10" t="s">
        <v>8314</v>
      </c>
      <c r="R2785" t="s">
        <v>8315</v>
      </c>
      <c r="S2785" s="15">
        <f t="shared" si="217"/>
        <v>42103.535254629634</v>
      </c>
      <c r="T2785" s="15">
        <f t="shared" si="218"/>
        <v>42116.535254629634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 s="13">
        <f t="shared" si="216"/>
        <v>3.44</v>
      </c>
      <c r="Q2786" s="10" t="s">
        <v>8314</v>
      </c>
      <c r="R2786" t="s">
        <v>8315</v>
      </c>
      <c r="S2786" s="15">
        <f t="shared" si="217"/>
        <v>41920.787534722222</v>
      </c>
      <c r="T2786" s="15">
        <f t="shared" si="218"/>
        <v>41940.787534722222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 s="13">
        <f t="shared" si="216"/>
        <v>2.6</v>
      </c>
      <c r="Q2787" s="10" t="s">
        <v>8314</v>
      </c>
      <c r="R2787" t="s">
        <v>8315</v>
      </c>
      <c r="S2787" s="15">
        <f t="shared" si="217"/>
        <v>42558.189432870371</v>
      </c>
      <c r="T2787" s="15">
        <f t="shared" si="218"/>
        <v>42586.875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 s="13">
        <f t="shared" si="216"/>
        <v>4.96</v>
      </c>
      <c r="Q2788" s="10" t="s">
        <v>8314</v>
      </c>
      <c r="R2788" t="s">
        <v>8315</v>
      </c>
      <c r="S2788" s="15">
        <f t="shared" si="217"/>
        <v>41815.569212962961</v>
      </c>
      <c r="T2788" s="15">
        <f t="shared" si="218"/>
        <v>41828.569212962961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 s="13">
        <f t="shared" si="216"/>
        <v>9.5299999999999994</v>
      </c>
      <c r="Q2789" s="10" t="s">
        <v>8314</v>
      </c>
      <c r="R2789" t="s">
        <v>8315</v>
      </c>
      <c r="S2789" s="15">
        <f t="shared" si="217"/>
        <v>41808.198518518519</v>
      </c>
      <c r="T2789" s="15">
        <f t="shared" si="218"/>
        <v>41837.198518518519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 s="13">
        <f t="shared" si="216"/>
        <v>18.05</v>
      </c>
      <c r="Q2790" s="10" t="s">
        <v>8314</v>
      </c>
      <c r="R2790" t="s">
        <v>8315</v>
      </c>
      <c r="S2790" s="15">
        <f t="shared" si="217"/>
        <v>42550.701886574068</v>
      </c>
      <c r="T2790" s="15">
        <f t="shared" si="218"/>
        <v>42579.701886574068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 s="13">
        <f t="shared" si="216"/>
        <v>15</v>
      </c>
      <c r="Q2791" s="10" t="s">
        <v>8314</v>
      </c>
      <c r="R2791" t="s">
        <v>8315</v>
      </c>
      <c r="S2791" s="15">
        <f t="shared" si="217"/>
        <v>42056.013124999998</v>
      </c>
      <c r="T2791" s="15">
        <f t="shared" si="218"/>
        <v>42074.166666666672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 s="13">
        <f t="shared" si="216"/>
        <v>5.45</v>
      </c>
      <c r="Q2792" s="10" t="s">
        <v>8314</v>
      </c>
      <c r="R2792" t="s">
        <v>8315</v>
      </c>
      <c r="S2792" s="15">
        <f t="shared" si="217"/>
        <v>42016.938692129625</v>
      </c>
      <c r="T2792" s="15">
        <f t="shared" si="218"/>
        <v>42045.938692129625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 s="13">
        <f t="shared" si="216"/>
        <v>12.86</v>
      </c>
      <c r="Q2793" s="10" t="s">
        <v>8314</v>
      </c>
      <c r="R2793" t="s">
        <v>8315</v>
      </c>
      <c r="S2793" s="15">
        <f t="shared" si="217"/>
        <v>42591.899988425925</v>
      </c>
      <c r="T2793" s="15">
        <f t="shared" si="218"/>
        <v>42621.166666666672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 s="13">
        <f t="shared" si="216"/>
        <v>14.96</v>
      </c>
      <c r="Q2794" s="10" t="s">
        <v>8314</v>
      </c>
      <c r="R2794" t="s">
        <v>8315</v>
      </c>
      <c r="S2794" s="15">
        <f t="shared" si="217"/>
        <v>42183.231006944443</v>
      </c>
      <c r="T2794" s="15">
        <f t="shared" si="218"/>
        <v>42227.231006944443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 s="13">
        <f t="shared" si="216"/>
        <v>4.9000000000000004</v>
      </c>
      <c r="Q2795" s="10" t="s">
        <v>8314</v>
      </c>
      <c r="R2795" t="s">
        <v>8315</v>
      </c>
      <c r="S2795" s="15">
        <f t="shared" si="217"/>
        <v>42176.419039351851</v>
      </c>
      <c r="T2795" s="15">
        <f t="shared" si="218"/>
        <v>42205.419039351851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 s="13">
        <f t="shared" si="216"/>
        <v>119.33</v>
      </c>
      <c r="Q2796" s="10" t="s">
        <v>8314</v>
      </c>
      <c r="R2796" t="s">
        <v>8315</v>
      </c>
      <c r="S2796" s="15">
        <f t="shared" si="217"/>
        <v>42416.691655092596</v>
      </c>
      <c r="T2796" s="15">
        <f t="shared" si="218"/>
        <v>42431.791666666672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 s="13">
        <f t="shared" si="216"/>
        <v>17.75</v>
      </c>
      <c r="Q2797" s="10" t="s">
        <v>8314</v>
      </c>
      <c r="R2797" t="s">
        <v>8315</v>
      </c>
      <c r="S2797" s="15">
        <f t="shared" si="217"/>
        <v>41780.525937500002</v>
      </c>
      <c r="T2797" s="15">
        <f t="shared" si="218"/>
        <v>41795.958333333336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 s="13">
        <f t="shared" si="216"/>
        <v>16.809999999999999</v>
      </c>
      <c r="Q2798" s="10" t="s">
        <v>8314</v>
      </c>
      <c r="R2798" t="s">
        <v>8315</v>
      </c>
      <c r="S2798" s="15">
        <f t="shared" si="217"/>
        <v>41795.528101851851</v>
      </c>
      <c r="T2798" s="15">
        <f t="shared" si="218"/>
        <v>41824.528101851851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 s="13">
        <f t="shared" si="216"/>
        <v>3.73</v>
      </c>
      <c r="Q2799" s="10" t="s">
        <v>8314</v>
      </c>
      <c r="R2799" t="s">
        <v>8315</v>
      </c>
      <c r="S2799" s="15">
        <f t="shared" si="217"/>
        <v>41798.94027777778</v>
      </c>
      <c r="T2799" s="15">
        <f t="shared" si="218"/>
        <v>41827.94027777778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 s="13">
        <f t="shared" si="216"/>
        <v>2.5299999999999998</v>
      </c>
      <c r="Q2800" s="10" t="s">
        <v>8314</v>
      </c>
      <c r="R2800" t="s">
        <v>8315</v>
      </c>
      <c r="S2800" s="15">
        <f t="shared" si="217"/>
        <v>42201.675011574072</v>
      </c>
      <c r="T2800" s="15">
        <f t="shared" si="218"/>
        <v>42215.666666666672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 s="13">
        <f t="shared" si="216"/>
        <v>2.69</v>
      </c>
      <c r="Q2801" s="10" t="s">
        <v>8314</v>
      </c>
      <c r="R2801" t="s">
        <v>8315</v>
      </c>
      <c r="S2801" s="15">
        <f t="shared" si="217"/>
        <v>42507.264699074076</v>
      </c>
      <c r="T2801" s="15">
        <f t="shared" si="218"/>
        <v>42537.666666666672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 s="13">
        <f t="shared" si="216"/>
        <v>11.29</v>
      </c>
      <c r="Q2802" s="10" t="s">
        <v>8314</v>
      </c>
      <c r="R2802" t="s">
        <v>8315</v>
      </c>
      <c r="S2802" s="15">
        <f t="shared" si="217"/>
        <v>41948.552847222221</v>
      </c>
      <c r="T2802" s="15">
        <f t="shared" si="218"/>
        <v>42007.552847222221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 s="13">
        <f t="shared" si="216"/>
        <v>26.92</v>
      </c>
      <c r="Q2803" s="10" t="s">
        <v>8314</v>
      </c>
      <c r="R2803" t="s">
        <v>8315</v>
      </c>
      <c r="S2803" s="15">
        <f t="shared" si="217"/>
        <v>41900.243159722224</v>
      </c>
      <c r="T2803" s="15">
        <f t="shared" si="218"/>
        <v>41921.458333333336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 s="13">
        <f t="shared" si="216"/>
        <v>3.89</v>
      </c>
      <c r="Q2804" s="10" t="s">
        <v>8314</v>
      </c>
      <c r="R2804" t="s">
        <v>8315</v>
      </c>
      <c r="S2804" s="15">
        <f t="shared" si="217"/>
        <v>42192.64707175926</v>
      </c>
      <c r="T2804" s="15">
        <f t="shared" si="218"/>
        <v>42221.64707175926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 s="13">
        <f t="shared" si="216"/>
        <v>2.4500000000000002</v>
      </c>
      <c r="Q2805" s="10" t="s">
        <v>8314</v>
      </c>
      <c r="R2805" t="s">
        <v>8315</v>
      </c>
      <c r="S2805" s="15">
        <f t="shared" si="217"/>
        <v>42158.065694444449</v>
      </c>
      <c r="T2805" s="15">
        <f t="shared" si="218"/>
        <v>42200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 s="13">
        <f t="shared" si="216"/>
        <v>15</v>
      </c>
      <c r="Q2806" s="10" t="s">
        <v>8314</v>
      </c>
      <c r="R2806" t="s">
        <v>8315</v>
      </c>
      <c r="S2806" s="15">
        <f t="shared" si="217"/>
        <v>41881.453587962962</v>
      </c>
      <c r="T2806" s="15">
        <f t="shared" si="218"/>
        <v>41910.453587962962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 s="13">
        <f t="shared" si="216"/>
        <v>19.170000000000002</v>
      </c>
      <c r="Q2807" s="10" t="s">
        <v>8314</v>
      </c>
      <c r="R2807" t="s">
        <v>8315</v>
      </c>
      <c r="S2807" s="15">
        <f t="shared" si="217"/>
        <v>42213.505474537036</v>
      </c>
      <c r="T2807" s="15">
        <f t="shared" si="218"/>
        <v>42237.505474537036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 s="13">
        <f t="shared" si="216"/>
        <v>4.49</v>
      </c>
      <c r="Q2808" s="10" t="s">
        <v>8314</v>
      </c>
      <c r="R2808" t="s">
        <v>8315</v>
      </c>
      <c r="S2808" s="15">
        <f t="shared" si="217"/>
        <v>42185.267245370371</v>
      </c>
      <c r="T2808" s="15">
        <f t="shared" si="218"/>
        <v>42220.458333333328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 s="13">
        <f t="shared" si="216"/>
        <v>3.66</v>
      </c>
      <c r="Q2809" s="10" t="s">
        <v>8314</v>
      </c>
      <c r="R2809" t="s">
        <v>8315</v>
      </c>
      <c r="S2809" s="15">
        <f t="shared" si="217"/>
        <v>42154.873124999998</v>
      </c>
      <c r="T2809" s="15">
        <f t="shared" si="218"/>
        <v>42183.873124999998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 s="13">
        <f t="shared" si="216"/>
        <v>4.9000000000000004</v>
      </c>
      <c r="Q2810" s="10" t="s">
        <v>8314</v>
      </c>
      <c r="R2810" t="s">
        <v>8315</v>
      </c>
      <c r="S2810" s="15">
        <f t="shared" si="217"/>
        <v>42208.84646990741</v>
      </c>
      <c r="T2810" s="15">
        <f t="shared" si="218"/>
        <v>42237.84646990741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 s="13">
        <f t="shared" si="216"/>
        <v>15.95</v>
      </c>
      <c r="Q2811" s="10" t="s">
        <v>8314</v>
      </c>
      <c r="R2811" t="s">
        <v>8315</v>
      </c>
      <c r="S2811" s="15">
        <f t="shared" si="217"/>
        <v>42451.496817129635</v>
      </c>
      <c r="T2811" s="15">
        <f t="shared" si="218"/>
        <v>42458.610416666663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 s="13">
        <f t="shared" si="216"/>
        <v>5.88</v>
      </c>
      <c r="Q2812" s="10" t="s">
        <v>8314</v>
      </c>
      <c r="R2812" t="s">
        <v>8315</v>
      </c>
      <c r="S2812" s="15">
        <f t="shared" si="217"/>
        <v>41759.13962962963</v>
      </c>
      <c r="T2812" s="15">
        <f t="shared" si="218"/>
        <v>41790.165972222225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 s="13">
        <f t="shared" si="216"/>
        <v>3.1</v>
      </c>
      <c r="Q2813" s="10" t="s">
        <v>8314</v>
      </c>
      <c r="R2813" t="s">
        <v>8315</v>
      </c>
      <c r="S2813" s="15">
        <f t="shared" si="217"/>
        <v>42028.496562500004</v>
      </c>
      <c r="T2813" s="15">
        <f t="shared" si="218"/>
        <v>42057.496562500004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 s="13">
        <f t="shared" si="216"/>
        <v>4.04</v>
      </c>
      <c r="Q2814" s="10" t="s">
        <v>8314</v>
      </c>
      <c r="R2814" t="s">
        <v>8315</v>
      </c>
      <c r="S2814" s="15">
        <f t="shared" si="217"/>
        <v>42054.74418981481</v>
      </c>
      <c r="T2814" s="15">
        <f t="shared" si="218"/>
        <v>42099.166666666672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 s="13">
        <f t="shared" si="216"/>
        <v>3.48</v>
      </c>
      <c r="Q2815" s="10" t="s">
        <v>8314</v>
      </c>
      <c r="R2815" t="s">
        <v>8315</v>
      </c>
      <c r="S2815" s="15">
        <f t="shared" si="217"/>
        <v>42693.742604166662</v>
      </c>
      <c r="T2815" s="15">
        <f t="shared" si="218"/>
        <v>42717.742604166662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 s="13">
        <f t="shared" si="216"/>
        <v>5.16</v>
      </c>
      <c r="Q2816" s="10" t="s">
        <v>8314</v>
      </c>
      <c r="R2816" t="s">
        <v>8315</v>
      </c>
      <c r="S2816" s="15">
        <f t="shared" si="217"/>
        <v>42103.399479166663</v>
      </c>
      <c r="T2816" s="15">
        <f t="shared" si="218"/>
        <v>42132.399479166663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 s="13">
        <f t="shared" si="216"/>
        <v>23.36</v>
      </c>
      <c r="Q2817" s="10" t="s">
        <v>8314</v>
      </c>
      <c r="R2817" t="s">
        <v>8315</v>
      </c>
      <c r="S2817" s="15">
        <f t="shared" si="217"/>
        <v>42559.776724537034</v>
      </c>
      <c r="T2817" s="15">
        <f t="shared" si="218"/>
        <v>42588.776724537034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11</v>
      </c>
      <c r="P2818" s="13">
        <f t="shared" si="216"/>
        <v>1.93</v>
      </c>
      <c r="Q2818" s="10" t="s">
        <v>8314</v>
      </c>
      <c r="R2818" t="s">
        <v>8315</v>
      </c>
      <c r="S2818" s="15">
        <f t="shared" si="217"/>
        <v>42188.467499999999</v>
      </c>
      <c r="T2818" s="15">
        <f t="shared" si="218"/>
        <v>42217.666666666672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54</v>
      </c>
      <c r="P2819" s="13">
        <f t="shared" ref="P2819:P2882" si="221">IFERROR(ROUND(E2819/L2819,2),0)</f>
        <v>9.85</v>
      </c>
      <c r="Q2819" s="10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(((I2819/60)/60)/24)+DATE(1970,1,)</f>
        <v>42062.634976851856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 s="13">
        <f t="shared" si="221"/>
        <v>3.19</v>
      </c>
      <c r="Q2820" s="10" t="s">
        <v>8314</v>
      </c>
      <c r="R2820" t="s">
        <v>8315</v>
      </c>
      <c r="S2820" s="15">
        <f t="shared" si="222"/>
        <v>42250.598217592589</v>
      </c>
      <c r="T2820" s="15">
        <f t="shared" si="223"/>
        <v>42269.598217592589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 s="13">
        <f t="shared" si="221"/>
        <v>3.13</v>
      </c>
      <c r="Q2821" s="10" t="s">
        <v>8314</v>
      </c>
      <c r="R2821" t="s">
        <v>8315</v>
      </c>
      <c r="S2821" s="15">
        <f t="shared" si="222"/>
        <v>42139.525567129633</v>
      </c>
      <c r="T2821" s="15">
        <f t="shared" si="223"/>
        <v>42168.525567129633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 s="13">
        <f t="shared" si="221"/>
        <v>16.25</v>
      </c>
      <c r="Q2822" s="10" t="s">
        <v>8314</v>
      </c>
      <c r="R2822" t="s">
        <v>8315</v>
      </c>
      <c r="S2822" s="15">
        <f t="shared" si="222"/>
        <v>42401.610983796301</v>
      </c>
      <c r="T2822" s="15">
        <f t="shared" si="223"/>
        <v>42425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 s="13">
        <f t="shared" si="221"/>
        <v>9.14</v>
      </c>
      <c r="Q2823" s="10" t="s">
        <v>8314</v>
      </c>
      <c r="R2823" t="s">
        <v>8315</v>
      </c>
      <c r="S2823" s="15">
        <f t="shared" si="222"/>
        <v>41875.922858796301</v>
      </c>
      <c r="T2823" s="15">
        <f t="shared" si="223"/>
        <v>41904.922858796301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 s="13">
        <f t="shared" si="221"/>
        <v>3.4</v>
      </c>
      <c r="Q2824" s="10" t="s">
        <v>8314</v>
      </c>
      <c r="R2824" t="s">
        <v>8315</v>
      </c>
      <c r="S2824" s="15">
        <f t="shared" si="222"/>
        <v>42060.683935185181</v>
      </c>
      <c r="T2824" s="15">
        <f t="shared" si="223"/>
        <v>42089.642268518524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 s="13">
        <f t="shared" si="221"/>
        <v>22.86</v>
      </c>
      <c r="Q2825" s="10" t="s">
        <v>8314</v>
      </c>
      <c r="R2825" t="s">
        <v>8315</v>
      </c>
      <c r="S2825" s="15">
        <f t="shared" si="222"/>
        <v>42067.011643518519</v>
      </c>
      <c r="T2825" s="15">
        <f t="shared" si="223"/>
        <v>42093.957638888889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 s="13">
        <f t="shared" si="221"/>
        <v>21.13</v>
      </c>
      <c r="Q2826" s="10" t="s">
        <v>8314</v>
      </c>
      <c r="R2826" t="s">
        <v>8315</v>
      </c>
      <c r="S2826" s="15">
        <f t="shared" si="222"/>
        <v>42136.270787037036</v>
      </c>
      <c r="T2826" s="15">
        <f t="shared" si="223"/>
        <v>42167.071527777778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 s="13">
        <f t="shared" si="221"/>
        <v>6.2</v>
      </c>
      <c r="Q2827" s="10" t="s">
        <v>8314</v>
      </c>
      <c r="R2827" t="s">
        <v>8315</v>
      </c>
      <c r="S2827" s="15">
        <f t="shared" si="222"/>
        <v>42312.792662037042</v>
      </c>
      <c r="T2827" s="15">
        <f t="shared" si="223"/>
        <v>42341.792662037042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 s="13">
        <f t="shared" si="221"/>
        <v>16.420000000000002</v>
      </c>
      <c r="Q2828" s="10" t="s">
        <v>8314</v>
      </c>
      <c r="R2828" t="s">
        <v>8315</v>
      </c>
      <c r="S2828" s="15">
        <f t="shared" si="222"/>
        <v>42171.034861111111</v>
      </c>
      <c r="T2828" s="15">
        <f t="shared" si="223"/>
        <v>42194.291666666672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 s="13">
        <f t="shared" si="221"/>
        <v>13.52</v>
      </c>
      <c r="Q2829" s="10" t="s">
        <v>8314</v>
      </c>
      <c r="R2829" t="s">
        <v>8315</v>
      </c>
      <c r="S2829" s="15">
        <f t="shared" si="222"/>
        <v>42494.683634259258</v>
      </c>
      <c r="T2829" s="15">
        <f t="shared" si="223"/>
        <v>42523.6875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 s="13">
        <f t="shared" si="221"/>
        <v>3.2</v>
      </c>
      <c r="Q2830" s="10" t="s">
        <v>8314</v>
      </c>
      <c r="R2830" t="s">
        <v>8315</v>
      </c>
      <c r="S2830" s="15">
        <f t="shared" si="222"/>
        <v>42254.264687499999</v>
      </c>
      <c r="T2830" s="15">
        <f t="shared" si="223"/>
        <v>42278.958333333328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 s="13">
        <f t="shared" si="221"/>
        <v>4.08</v>
      </c>
      <c r="Q2831" s="10" t="s">
        <v>8314</v>
      </c>
      <c r="R2831" t="s">
        <v>8315</v>
      </c>
      <c r="S2831" s="15">
        <f t="shared" si="222"/>
        <v>42495.434236111112</v>
      </c>
      <c r="T2831" s="15">
        <f t="shared" si="223"/>
        <v>42522.434236111112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 s="13">
        <f t="shared" si="221"/>
        <v>28.18</v>
      </c>
      <c r="Q2832" s="10" t="s">
        <v>8314</v>
      </c>
      <c r="R2832" t="s">
        <v>8315</v>
      </c>
      <c r="S2832" s="15">
        <f t="shared" si="222"/>
        <v>41758.839675925927</v>
      </c>
      <c r="T2832" s="15">
        <f t="shared" si="223"/>
        <v>41770.165972222225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 s="13">
        <f t="shared" si="221"/>
        <v>5.96</v>
      </c>
      <c r="Q2833" s="10" t="s">
        <v>8314</v>
      </c>
      <c r="R2833" t="s">
        <v>8315</v>
      </c>
      <c r="S2833" s="15">
        <f t="shared" si="222"/>
        <v>42171.824884259258</v>
      </c>
      <c r="T2833" s="15">
        <f t="shared" si="223"/>
        <v>42200.824884259258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 s="13">
        <f t="shared" si="221"/>
        <v>3.21</v>
      </c>
      <c r="Q2834" s="10" t="s">
        <v>8314</v>
      </c>
      <c r="R2834" t="s">
        <v>8315</v>
      </c>
      <c r="S2834" s="15">
        <f t="shared" si="222"/>
        <v>41938.709421296298</v>
      </c>
      <c r="T2834" s="15">
        <f t="shared" si="223"/>
        <v>41965.916666666672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 s="13">
        <f t="shared" si="221"/>
        <v>8.6300000000000008</v>
      </c>
      <c r="Q2835" s="10" t="s">
        <v>8314</v>
      </c>
      <c r="R2835" t="s">
        <v>8315</v>
      </c>
      <c r="S2835" s="15">
        <f t="shared" si="222"/>
        <v>42268.127696759257</v>
      </c>
      <c r="T2835" s="15">
        <f t="shared" si="223"/>
        <v>42287.083333333328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 s="13">
        <f t="shared" si="221"/>
        <v>14.33</v>
      </c>
      <c r="Q2836" s="10" t="s">
        <v>8314</v>
      </c>
      <c r="R2836" t="s">
        <v>8315</v>
      </c>
      <c r="S2836" s="15">
        <f t="shared" si="222"/>
        <v>42019.959837962961</v>
      </c>
      <c r="T2836" s="15">
        <f t="shared" si="223"/>
        <v>42033.959837962961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 s="13">
        <f t="shared" si="221"/>
        <v>3.24</v>
      </c>
      <c r="Q2837" s="10" t="s">
        <v>8314</v>
      </c>
      <c r="R2837" t="s">
        <v>8315</v>
      </c>
      <c r="S2837" s="15">
        <f t="shared" si="222"/>
        <v>42313.703900462962</v>
      </c>
      <c r="T2837" s="15">
        <f t="shared" si="223"/>
        <v>42342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 s="13">
        <f t="shared" si="221"/>
        <v>27.36</v>
      </c>
      <c r="Q2838" s="10" t="s">
        <v>8314</v>
      </c>
      <c r="R2838" t="s">
        <v>8315</v>
      </c>
      <c r="S2838" s="15">
        <f t="shared" si="222"/>
        <v>42746.261782407411</v>
      </c>
      <c r="T2838" s="15">
        <f t="shared" si="223"/>
        <v>42783.207638888889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 s="13">
        <f t="shared" si="221"/>
        <v>14.33</v>
      </c>
      <c r="Q2839" s="10" t="s">
        <v>8314</v>
      </c>
      <c r="R2839" t="s">
        <v>8315</v>
      </c>
      <c r="S2839" s="15">
        <f t="shared" si="222"/>
        <v>42307.908379629633</v>
      </c>
      <c r="T2839" s="15">
        <f t="shared" si="223"/>
        <v>42346.950046296297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 s="13">
        <f t="shared" si="221"/>
        <v>5.57</v>
      </c>
      <c r="Q2840" s="10" t="s">
        <v>8314</v>
      </c>
      <c r="R2840" t="s">
        <v>8315</v>
      </c>
      <c r="S2840" s="15">
        <f t="shared" si="222"/>
        <v>41842.607592592591</v>
      </c>
      <c r="T2840" s="15">
        <f t="shared" si="223"/>
        <v>41863.916666666664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 s="13">
        <f t="shared" si="221"/>
        <v>9.68</v>
      </c>
      <c r="Q2841" s="10" t="s">
        <v>8314</v>
      </c>
      <c r="R2841" t="s">
        <v>8315</v>
      </c>
      <c r="S2841" s="15">
        <f t="shared" si="222"/>
        <v>41853.240208333329</v>
      </c>
      <c r="T2841" s="15">
        <f t="shared" si="223"/>
        <v>41875.207638888889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 s="13">
        <f t="shared" si="221"/>
        <v>2.27</v>
      </c>
      <c r="Q2842" s="10" t="s">
        <v>8314</v>
      </c>
      <c r="R2842" t="s">
        <v>8315</v>
      </c>
      <c r="S2842" s="15">
        <f t="shared" si="222"/>
        <v>42060.035636574074</v>
      </c>
      <c r="T2842" s="15">
        <f t="shared" si="223"/>
        <v>42080.708333333328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 s="13">
        <f t="shared" si="221"/>
        <v>300</v>
      </c>
      <c r="Q2843" s="10" t="s">
        <v>8314</v>
      </c>
      <c r="R2843" t="s">
        <v>8315</v>
      </c>
      <c r="S2843" s="15">
        <f t="shared" si="222"/>
        <v>42291.739548611105</v>
      </c>
      <c r="T2843" s="15">
        <f t="shared" si="223"/>
        <v>42350.781215277777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 s="13">
        <f t="shared" si="221"/>
        <v>0</v>
      </c>
      <c r="Q2844" s="10" t="s">
        <v>8314</v>
      </c>
      <c r="R2844" t="s">
        <v>8315</v>
      </c>
      <c r="S2844" s="15">
        <f t="shared" si="222"/>
        <v>41784.952488425923</v>
      </c>
      <c r="T2844" s="15">
        <f t="shared" si="223"/>
        <v>41810.458333333336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 s="13">
        <f t="shared" si="221"/>
        <v>0</v>
      </c>
      <c r="Q2845" s="10" t="s">
        <v>8314</v>
      </c>
      <c r="R2845" t="s">
        <v>8315</v>
      </c>
      <c r="S2845" s="15">
        <f t="shared" si="222"/>
        <v>42492.737847222219</v>
      </c>
      <c r="T2845" s="15">
        <f t="shared" si="223"/>
        <v>42533.166666666672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 s="13">
        <f t="shared" si="221"/>
        <v>300</v>
      </c>
      <c r="Q2846" s="10" t="s">
        <v>8314</v>
      </c>
      <c r="R2846" t="s">
        <v>8315</v>
      </c>
      <c r="S2846" s="15">
        <f t="shared" si="222"/>
        <v>42709.546064814815</v>
      </c>
      <c r="T2846" s="15">
        <f t="shared" si="223"/>
        <v>42738.546064814815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 s="13">
        <f t="shared" si="221"/>
        <v>7.69</v>
      </c>
      <c r="Q2847" s="10" t="s">
        <v>8314</v>
      </c>
      <c r="R2847" t="s">
        <v>8315</v>
      </c>
      <c r="S2847" s="15">
        <f t="shared" si="222"/>
        <v>42103.016585648147</v>
      </c>
      <c r="T2847" s="15">
        <f t="shared" si="223"/>
        <v>42162.016585648147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 s="13">
        <f t="shared" si="221"/>
        <v>0</v>
      </c>
      <c r="Q2848" s="10" t="s">
        <v>8314</v>
      </c>
      <c r="R2848" t="s">
        <v>8315</v>
      </c>
      <c r="S2848" s="15">
        <f t="shared" si="222"/>
        <v>42108.692060185189</v>
      </c>
      <c r="T2848" s="15">
        <f t="shared" si="223"/>
        <v>42152.692060185189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 s="13">
        <f t="shared" si="221"/>
        <v>0</v>
      </c>
      <c r="Q2849" s="10" t="s">
        <v>8314</v>
      </c>
      <c r="R2849" t="s">
        <v>8315</v>
      </c>
      <c r="S2849" s="15">
        <f t="shared" si="222"/>
        <v>42453.806307870371</v>
      </c>
      <c r="T2849" s="15">
        <f t="shared" si="223"/>
        <v>42512.806307870371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 s="13">
        <f t="shared" si="221"/>
        <v>100</v>
      </c>
      <c r="Q2850" s="10" t="s">
        <v>8314</v>
      </c>
      <c r="R2850" t="s">
        <v>8315</v>
      </c>
      <c r="S2850" s="15">
        <f t="shared" si="222"/>
        <v>42123.648831018523</v>
      </c>
      <c r="T2850" s="15">
        <f t="shared" si="223"/>
        <v>42152.648831018523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 s="13">
        <f t="shared" si="221"/>
        <v>300</v>
      </c>
      <c r="Q2851" s="10" t="s">
        <v>8314</v>
      </c>
      <c r="R2851" t="s">
        <v>8315</v>
      </c>
      <c r="S2851" s="15">
        <f t="shared" si="222"/>
        <v>42453.428240740745</v>
      </c>
      <c r="T2851" s="15">
        <f t="shared" si="223"/>
        <v>42482.428240740745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3">
        <f t="shared" si="221"/>
        <v>22.92</v>
      </c>
      <c r="Q2852" s="10" t="s">
        <v>8314</v>
      </c>
      <c r="R2852" t="s">
        <v>8315</v>
      </c>
      <c r="S2852" s="15">
        <f t="shared" si="222"/>
        <v>41858.007071759261</v>
      </c>
      <c r="T2852" s="15">
        <f t="shared" si="223"/>
        <v>41887.007071759261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 s="13">
        <f t="shared" si="221"/>
        <v>0</v>
      </c>
      <c r="Q2853" s="10" t="s">
        <v>8314</v>
      </c>
      <c r="R2853" t="s">
        <v>8315</v>
      </c>
      <c r="S2853" s="15">
        <f t="shared" si="222"/>
        <v>42390.002650462964</v>
      </c>
      <c r="T2853" s="15">
        <f t="shared" si="223"/>
        <v>42397.970138888893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 s="13">
        <f t="shared" si="221"/>
        <v>48.67</v>
      </c>
      <c r="Q2854" s="10" t="s">
        <v>8314</v>
      </c>
      <c r="R2854" t="s">
        <v>8315</v>
      </c>
      <c r="S2854" s="15">
        <f t="shared" si="222"/>
        <v>41781.045173611114</v>
      </c>
      <c r="T2854" s="15">
        <f t="shared" si="223"/>
        <v>41810.045173611114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 s="13">
        <f t="shared" si="221"/>
        <v>0</v>
      </c>
      <c r="Q2855" s="10" t="s">
        <v>8314</v>
      </c>
      <c r="R2855" t="s">
        <v>8315</v>
      </c>
      <c r="S2855" s="15">
        <f t="shared" si="222"/>
        <v>41836.190937499996</v>
      </c>
      <c r="T2855" s="15">
        <f t="shared" si="223"/>
        <v>41895.190937499996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 s="13">
        <f t="shared" si="221"/>
        <v>20.64</v>
      </c>
      <c r="Q2856" s="10" t="s">
        <v>8314</v>
      </c>
      <c r="R2856" t="s">
        <v>8315</v>
      </c>
      <c r="S2856" s="15">
        <f t="shared" si="222"/>
        <v>42111.71665509259</v>
      </c>
      <c r="T2856" s="15">
        <f t="shared" si="223"/>
        <v>42130.71665509259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 s="13">
        <f t="shared" si="221"/>
        <v>57.8</v>
      </c>
      <c r="Q2857" s="10" t="s">
        <v>8314</v>
      </c>
      <c r="R2857" t="s">
        <v>8315</v>
      </c>
      <c r="S2857" s="15">
        <f t="shared" si="222"/>
        <v>42370.007766203707</v>
      </c>
      <c r="T2857" s="15">
        <f t="shared" si="223"/>
        <v>42397.981944444444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 s="13">
        <f t="shared" si="221"/>
        <v>48.17</v>
      </c>
      <c r="Q2858" s="10" t="s">
        <v>8314</v>
      </c>
      <c r="R2858" t="s">
        <v>8315</v>
      </c>
      <c r="S2858" s="15">
        <f t="shared" si="222"/>
        <v>42165.037581018521</v>
      </c>
      <c r="T2858" s="15">
        <f t="shared" si="223"/>
        <v>42223.898611111115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 s="13">
        <f t="shared" si="221"/>
        <v>19.07</v>
      </c>
      <c r="Q2859" s="10" t="s">
        <v>8314</v>
      </c>
      <c r="R2859" t="s">
        <v>8315</v>
      </c>
      <c r="S2859" s="15">
        <f t="shared" si="222"/>
        <v>42726.920081018514</v>
      </c>
      <c r="T2859" s="15">
        <f t="shared" si="223"/>
        <v>42785.75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 s="13">
        <f t="shared" si="221"/>
        <v>0</v>
      </c>
      <c r="Q2860" s="10" t="s">
        <v>8314</v>
      </c>
      <c r="R2860" t="s">
        <v>8315</v>
      </c>
      <c r="S2860" s="15">
        <f t="shared" si="222"/>
        <v>41954.545081018514</v>
      </c>
      <c r="T2860" s="15">
        <f t="shared" si="223"/>
        <v>41977.477777777778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 s="13">
        <f t="shared" si="221"/>
        <v>285</v>
      </c>
      <c r="Q2861" s="10" t="s">
        <v>8314</v>
      </c>
      <c r="R2861" t="s">
        <v>8315</v>
      </c>
      <c r="S2861" s="15">
        <f t="shared" si="222"/>
        <v>42233.362314814818</v>
      </c>
      <c r="T2861" s="15">
        <f t="shared" si="223"/>
        <v>42292.362314814818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3">
        <f t="shared" si="221"/>
        <v>31.56</v>
      </c>
      <c r="Q2862" s="10" t="s">
        <v>8314</v>
      </c>
      <c r="R2862" t="s">
        <v>8315</v>
      </c>
      <c r="S2862" s="15">
        <f t="shared" si="222"/>
        <v>42480.800648148142</v>
      </c>
      <c r="T2862" s="15">
        <f t="shared" si="223"/>
        <v>42539.800648148142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 s="13">
        <f t="shared" si="221"/>
        <v>93.67</v>
      </c>
      <c r="Q2863" s="10" t="s">
        <v>8314</v>
      </c>
      <c r="R2863" t="s">
        <v>8315</v>
      </c>
      <c r="S2863" s="15">
        <f t="shared" si="222"/>
        <v>42257.590833333335</v>
      </c>
      <c r="T2863" s="15">
        <f t="shared" si="223"/>
        <v>42270.590833333335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 s="13">
        <f t="shared" si="221"/>
        <v>93.33</v>
      </c>
      <c r="Q2864" s="10" t="s">
        <v>8314</v>
      </c>
      <c r="R2864" t="s">
        <v>8315</v>
      </c>
      <c r="S2864" s="15">
        <f t="shared" si="222"/>
        <v>41784.789687500001</v>
      </c>
      <c r="T2864" s="15">
        <f t="shared" si="223"/>
        <v>41813.789687500001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 s="13">
        <f t="shared" si="221"/>
        <v>280</v>
      </c>
      <c r="Q2865" s="10" t="s">
        <v>8314</v>
      </c>
      <c r="R2865" t="s">
        <v>8315</v>
      </c>
      <c r="S2865" s="15">
        <f t="shared" si="222"/>
        <v>41831.675034722226</v>
      </c>
      <c r="T2865" s="15">
        <f t="shared" si="223"/>
        <v>41890.675034722226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 s="13">
        <f t="shared" si="221"/>
        <v>93.33</v>
      </c>
      <c r="Q2866" s="10" t="s">
        <v>8314</v>
      </c>
      <c r="R2866" t="s">
        <v>8315</v>
      </c>
      <c r="S2866" s="15">
        <f t="shared" si="222"/>
        <v>42172.613506944443</v>
      </c>
      <c r="T2866" s="15">
        <f t="shared" si="223"/>
        <v>42201.554166666669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 s="13">
        <f t="shared" si="221"/>
        <v>0</v>
      </c>
      <c r="Q2867" s="10" t="s">
        <v>8314</v>
      </c>
      <c r="R2867" t="s">
        <v>8315</v>
      </c>
      <c r="S2867" s="15">
        <f t="shared" si="222"/>
        <v>41950.114108796297</v>
      </c>
      <c r="T2867" s="15">
        <f t="shared" si="223"/>
        <v>42009.114108796297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 s="13">
        <f t="shared" si="221"/>
        <v>140</v>
      </c>
      <c r="Q2868" s="10" t="s">
        <v>8314</v>
      </c>
      <c r="R2868" t="s">
        <v>8315</v>
      </c>
      <c r="S2868" s="15">
        <f t="shared" si="222"/>
        <v>42627.955104166671</v>
      </c>
      <c r="T2868" s="15">
        <f t="shared" si="223"/>
        <v>42656.916666666672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 s="13">
        <f t="shared" si="221"/>
        <v>28</v>
      </c>
      <c r="Q2869" s="10" t="s">
        <v>8314</v>
      </c>
      <c r="R2869" t="s">
        <v>8315</v>
      </c>
      <c r="S2869" s="15">
        <f t="shared" si="222"/>
        <v>42531.195277777777</v>
      </c>
      <c r="T2869" s="15">
        <f t="shared" si="223"/>
        <v>42554.166666666672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 s="13">
        <f t="shared" si="221"/>
        <v>4.6500000000000004</v>
      </c>
      <c r="Q2870" s="10" t="s">
        <v>8314</v>
      </c>
      <c r="R2870" t="s">
        <v>8315</v>
      </c>
      <c r="S2870" s="15">
        <f t="shared" si="222"/>
        <v>42618.827013888891</v>
      </c>
      <c r="T2870" s="15">
        <f t="shared" si="223"/>
        <v>42647.827013888891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3">
        <f t="shared" si="221"/>
        <v>55.6</v>
      </c>
      <c r="Q2871" s="10" t="s">
        <v>8314</v>
      </c>
      <c r="R2871" t="s">
        <v>8315</v>
      </c>
      <c r="S2871" s="15">
        <f t="shared" si="222"/>
        <v>42540.593530092592</v>
      </c>
      <c r="T2871" s="15">
        <f t="shared" si="223"/>
        <v>42569.593530092592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 s="13">
        <f t="shared" si="221"/>
        <v>30.78</v>
      </c>
      <c r="Q2872" s="10" t="s">
        <v>8314</v>
      </c>
      <c r="R2872" t="s">
        <v>8315</v>
      </c>
      <c r="S2872" s="15">
        <f t="shared" si="222"/>
        <v>41746.189409722225</v>
      </c>
      <c r="T2872" s="15">
        <f t="shared" si="223"/>
        <v>41775.189409722225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 s="13">
        <f t="shared" si="221"/>
        <v>21.31</v>
      </c>
      <c r="Q2873" s="10" t="s">
        <v>8314</v>
      </c>
      <c r="R2873" t="s">
        <v>8315</v>
      </c>
      <c r="S2873" s="15">
        <f t="shared" si="222"/>
        <v>41974.738576388889</v>
      </c>
      <c r="T2873" s="15">
        <f t="shared" si="223"/>
        <v>41993.738576388889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 s="13">
        <f t="shared" si="221"/>
        <v>0</v>
      </c>
      <c r="Q2874" s="10" t="s">
        <v>8314</v>
      </c>
      <c r="R2874" t="s">
        <v>8315</v>
      </c>
      <c r="S2874" s="15">
        <f t="shared" si="222"/>
        <v>42115.11618055556</v>
      </c>
      <c r="T2874" s="15">
        <f t="shared" si="223"/>
        <v>42174.11618055556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 s="13">
        <f t="shared" si="221"/>
        <v>34.130000000000003</v>
      </c>
      <c r="Q2875" s="10" t="s">
        <v>8314</v>
      </c>
      <c r="R2875" t="s">
        <v>8315</v>
      </c>
      <c r="S2875" s="15">
        <f t="shared" si="222"/>
        <v>42002.817488425921</v>
      </c>
      <c r="T2875" s="15">
        <f t="shared" si="223"/>
        <v>42031.817488425921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3">
        <f t="shared" si="221"/>
        <v>91</v>
      </c>
      <c r="Q2876" s="10" t="s">
        <v>8314</v>
      </c>
      <c r="R2876" t="s">
        <v>8315</v>
      </c>
      <c r="S2876" s="15">
        <f t="shared" si="222"/>
        <v>42722.84474537037</v>
      </c>
      <c r="T2876" s="15">
        <f t="shared" si="223"/>
        <v>42751.84474537037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 s="13">
        <f t="shared" si="221"/>
        <v>91</v>
      </c>
      <c r="Q2877" s="10" t="s">
        <v>8314</v>
      </c>
      <c r="R2877" t="s">
        <v>8315</v>
      </c>
      <c r="S2877" s="15">
        <f t="shared" si="222"/>
        <v>42465.128391203703</v>
      </c>
      <c r="T2877" s="15">
        <f t="shared" si="223"/>
        <v>42494.128391203703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3">
        <f t="shared" si="221"/>
        <v>0</v>
      </c>
      <c r="Q2878" s="10" t="s">
        <v>8314</v>
      </c>
      <c r="R2878" t="s">
        <v>8315</v>
      </c>
      <c r="S2878" s="15">
        <f t="shared" si="222"/>
        <v>42171.743969907402</v>
      </c>
      <c r="T2878" s="15">
        <f t="shared" si="223"/>
        <v>42200.743969907402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 s="13">
        <f t="shared" si="221"/>
        <v>45.17</v>
      </c>
      <c r="Q2879" s="10" t="s">
        <v>8314</v>
      </c>
      <c r="R2879" t="s">
        <v>8315</v>
      </c>
      <c r="S2879" s="15">
        <f t="shared" si="222"/>
        <v>42672.955138888887</v>
      </c>
      <c r="T2879" s="15">
        <f t="shared" si="223"/>
        <v>42703.708333333328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 s="13">
        <f t="shared" si="221"/>
        <v>67.5</v>
      </c>
      <c r="Q2880" s="10" t="s">
        <v>8314</v>
      </c>
      <c r="R2880" t="s">
        <v>8315</v>
      </c>
      <c r="S2880" s="15">
        <f t="shared" si="222"/>
        <v>42128.615682870368</v>
      </c>
      <c r="T2880" s="15">
        <f t="shared" si="223"/>
        <v>42187.615682870368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 s="13">
        <f t="shared" si="221"/>
        <v>270</v>
      </c>
      <c r="Q2881" s="10" t="s">
        <v>8314</v>
      </c>
      <c r="R2881" t="s">
        <v>8315</v>
      </c>
      <c r="S2881" s="15">
        <f t="shared" si="222"/>
        <v>42359.725243055553</v>
      </c>
      <c r="T2881" s="15">
        <f t="shared" si="223"/>
        <v>42388.725243055553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</v>
      </c>
      <c r="P2882" s="13">
        <f t="shared" si="221"/>
        <v>9.31</v>
      </c>
      <c r="Q2882" s="10" t="s">
        <v>8314</v>
      </c>
      <c r="R2882" t="s">
        <v>8315</v>
      </c>
      <c r="S2882" s="15">
        <f t="shared" si="222"/>
        <v>42192.905694444446</v>
      </c>
      <c r="T2882" s="15">
        <f t="shared" si="223"/>
        <v>42235.711805555555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5</v>
      </c>
      <c r="P2883" s="13">
        <f t="shared" ref="P2883:P2946" si="226">IFERROR(ROUND(E2883/L2883,2),0)</f>
        <v>0</v>
      </c>
      <c r="Q2883" s="10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(((I2883/60)/60)/24)+DATE(1970,1,)</f>
        <v>41975.639305555553</v>
      </c>
      <c r="U2883">
        <f t="shared" ref="U2883:U2923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 s="13">
        <f t="shared" si="226"/>
        <v>66.5</v>
      </c>
      <c r="Q2884" s="10" t="s">
        <v>8314</v>
      </c>
      <c r="R2884" t="s">
        <v>8315</v>
      </c>
      <c r="S2884" s="15">
        <f t="shared" si="227"/>
        <v>42461.596273148149</v>
      </c>
      <c r="T2884" s="15">
        <f t="shared" si="228"/>
        <v>42490.596273148149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 s="13">
        <f t="shared" si="226"/>
        <v>53.2</v>
      </c>
      <c r="Q2885" s="10" t="s">
        <v>8314</v>
      </c>
      <c r="R2885" t="s">
        <v>8315</v>
      </c>
      <c r="S2885" s="15">
        <f t="shared" si="227"/>
        <v>42370.90320601852</v>
      </c>
      <c r="T2885" s="15">
        <f t="shared" si="228"/>
        <v>42405.207638888889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 s="13">
        <f t="shared" si="226"/>
        <v>66</v>
      </c>
      <c r="Q2886" s="10" t="s">
        <v>8314</v>
      </c>
      <c r="R2886" t="s">
        <v>8315</v>
      </c>
      <c r="S2886" s="15">
        <f t="shared" si="227"/>
        <v>41948.727256944447</v>
      </c>
      <c r="T2886" s="15">
        <f t="shared" si="228"/>
        <v>41977.727256944447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 s="13">
        <f t="shared" si="226"/>
        <v>52.4</v>
      </c>
      <c r="Q2887" s="10" t="s">
        <v>8314</v>
      </c>
      <c r="R2887" t="s">
        <v>8315</v>
      </c>
      <c r="S2887" s="15">
        <f t="shared" si="227"/>
        <v>42047.07640046296</v>
      </c>
      <c r="T2887" s="15">
        <f t="shared" si="228"/>
        <v>42076.034733796296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 s="13">
        <f t="shared" si="226"/>
        <v>261</v>
      </c>
      <c r="Q2888" s="10" t="s">
        <v>8314</v>
      </c>
      <c r="R2888" t="s">
        <v>8315</v>
      </c>
      <c r="S2888" s="15">
        <f t="shared" si="227"/>
        <v>42261.632916666669</v>
      </c>
      <c r="T2888" s="15">
        <f t="shared" si="228"/>
        <v>42265.165972222225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 s="13">
        <f t="shared" si="226"/>
        <v>260</v>
      </c>
      <c r="Q2889" s="10" t="s">
        <v>8314</v>
      </c>
      <c r="R2889" t="s">
        <v>8315</v>
      </c>
      <c r="S2889" s="15">
        <f t="shared" si="227"/>
        <v>41985.427361111113</v>
      </c>
      <c r="T2889" s="15">
        <f t="shared" si="228"/>
        <v>42014.427361111113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 s="13">
        <f t="shared" si="226"/>
        <v>0</v>
      </c>
      <c r="Q2890" s="10" t="s">
        <v>8314</v>
      </c>
      <c r="R2890" t="s">
        <v>8315</v>
      </c>
      <c r="S2890" s="15">
        <f t="shared" si="227"/>
        <v>41922.535185185188</v>
      </c>
      <c r="T2890" s="15">
        <f t="shared" si="228"/>
        <v>41929.207638888889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 s="13">
        <f t="shared" si="226"/>
        <v>18.57</v>
      </c>
      <c r="Q2891" s="10" t="s">
        <v>8314</v>
      </c>
      <c r="R2891" t="s">
        <v>8315</v>
      </c>
      <c r="S2891" s="15">
        <f t="shared" si="227"/>
        <v>41850.863252314812</v>
      </c>
      <c r="T2891" s="15">
        <f t="shared" si="228"/>
        <v>41879.863252314812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 s="13">
        <f t="shared" si="226"/>
        <v>86.67</v>
      </c>
      <c r="Q2892" s="10" t="s">
        <v>8314</v>
      </c>
      <c r="R2892" t="s">
        <v>8315</v>
      </c>
      <c r="S2892" s="15">
        <f t="shared" si="227"/>
        <v>41831.742962962962</v>
      </c>
      <c r="T2892" s="15">
        <f t="shared" si="228"/>
        <v>41859.125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3">
        <f t="shared" si="226"/>
        <v>26</v>
      </c>
      <c r="Q2893" s="10" t="s">
        <v>8314</v>
      </c>
      <c r="R2893" t="s">
        <v>8315</v>
      </c>
      <c r="S2893" s="15">
        <f t="shared" si="227"/>
        <v>42415.883425925931</v>
      </c>
      <c r="T2893" s="15">
        <f t="shared" si="228"/>
        <v>42474.84175925926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 s="13">
        <f t="shared" si="226"/>
        <v>15.29</v>
      </c>
      <c r="Q2894" s="10" t="s">
        <v>8314</v>
      </c>
      <c r="R2894" t="s">
        <v>8315</v>
      </c>
      <c r="S2894" s="15">
        <f t="shared" si="227"/>
        <v>41869.714166666665</v>
      </c>
      <c r="T2894" s="15">
        <f t="shared" si="228"/>
        <v>41875.875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 s="13">
        <f t="shared" si="226"/>
        <v>130</v>
      </c>
      <c r="Q2895" s="10" t="s">
        <v>8314</v>
      </c>
      <c r="R2895" t="s">
        <v>8315</v>
      </c>
      <c r="S2895" s="15">
        <f t="shared" si="227"/>
        <v>41953.773090277777</v>
      </c>
      <c r="T2895" s="15">
        <f t="shared" si="228"/>
        <v>42012.083333333328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 s="13">
        <f t="shared" si="226"/>
        <v>0</v>
      </c>
      <c r="Q2896" s="10" t="s">
        <v>8314</v>
      </c>
      <c r="R2896" t="s">
        <v>8315</v>
      </c>
      <c r="S2896" s="15">
        <f t="shared" si="227"/>
        <v>42037.986284722225</v>
      </c>
      <c r="T2896" s="15">
        <f t="shared" si="228"/>
        <v>42096.944618055553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 s="13">
        <f t="shared" si="226"/>
        <v>64.5</v>
      </c>
      <c r="Q2897" s="10" t="s">
        <v>8314</v>
      </c>
      <c r="R2897" t="s">
        <v>8315</v>
      </c>
      <c r="S2897" s="15">
        <f t="shared" si="227"/>
        <v>41811.555462962962</v>
      </c>
      <c r="T2897" s="15">
        <f t="shared" si="228"/>
        <v>41811.875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 s="13">
        <f t="shared" si="226"/>
        <v>21.25</v>
      </c>
      <c r="Q2898" s="10" t="s">
        <v>8314</v>
      </c>
      <c r="R2898" t="s">
        <v>8315</v>
      </c>
      <c r="S2898" s="15">
        <f t="shared" si="227"/>
        <v>42701.908807870372</v>
      </c>
      <c r="T2898" s="15">
        <f t="shared" si="228"/>
        <v>42715.25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 s="13">
        <f t="shared" si="226"/>
        <v>84</v>
      </c>
      <c r="Q2899" s="10" t="s">
        <v>8314</v>
      </c>
      <c r="R2899" t="s">
        <v>8315</v>
      </c>
      <c r="S2899" s="15">
        <f t="shared" si="227"/>
        <v>42258.646504629629</v>
      </c>
      <c r="T2899" s="15">
        <f t="shared" si="228"/>
        <v>42287.645196759258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 s="13">
        <f t="shared" si="226"/>
        <v>21</v>
      </c>
      <c r="Q2900" s="10" t="s">
        <v>8314</v>
      </c>
      <c r="R2900" t="s">
        <v>8315</v>
      </c>
      <c r="S2900" s="15">
        <f t="shared" si="227"/>
        <v>42278.664965277778</v>
      </c>
      <c r="T2900" s="15">
        <f t="shared" si="228"/>
        <v>42307.664965277778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 s="13">
        <f t="shared" si="226"/>
        <v>0</v>
      </c>
      <c r="Q2901" s="10" t="s">
        <v>8314</v>
      </c>
      <c r="R2901" t="s">
        <v>8315</v>
      </c>
      <c r="S2901" s="15">
        <f t="shared" si="227"/>
        <v>42515.078217592592</v>
      </c>
      <c r="T2901" s="15">
        <f t="shared" si="228"/>
        <v>42574.078217592592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 s="13">
        <f t="shared" si="226"/>
        <v>35.86</v>
      </c>
      <c r="Q2902" s="10" t="s">
        <v>8314</v>
      </c>
      <c r="R2902" t="s">
        <v>8315</v>
      </c>
      <c r="S2902" s="15">
        <f t="shared" si="227"/>
        <v>41830.234166666669</v>
      </c>
      <c r="T2902" s="15">
        <f t="shared" si="228"/>
        <v>41859.234166666669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 s="13">
        <f t="shared" si="226"/>
        <v>125</v>
      </c>
      <c r="Q2903" s="10" t="s">
        <v>8314</v>
      </c>
      <c r="R2903" t="s">
        <v>8315</v>
      </c>
      <c r="S2903" s="15">
        <f t="shared" si="227"/>
        <v>41982.904386574075</v>
      </c>
      <c r="T2903" s="15">
        <f t="shared" si="228"/>
        <v>42041.904386574075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3">
        <f t="shared" si="226"/>
        <v>250</v>
      </c>
      <c r="Q2904" s="10" t="s">
        <v>8314</v>
      </c>
      <c r="R2904" t="s">
        <v>8315</v>
      </c>
      <c r="S2904" s="15">
        <f t="shared" si="227"/>
        <v>42210.439768518518</v>
      </c>
      <c r="T2904" s="15">
        <f t="shared" si="228"/>
        <v>42239.439768518518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 s="13">
        <f t="shared" si="226"/>
        <v>62.5</v>
      </c>
      <c r="Q2905" s="10" t="s">
        <v>8314</v>
      </c>
      <c r="R2905" t="s">
        <v>8315</v>
      </c>
      <c r="S2905" s="15">
        <f t="shared" si="227"/>
        <v>42196.166874999995</v>
      </c>
      <c r="T2905" s="15">
        <f t="shared" si="228"/>
        <v>42255.166874999995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 s="13">
        <f t="shared" si="226"/>
        <v>62.5</v>
      </c>
      <c r="Q2906" s="10" t="s">
        <v>8314</v>
      </c>
      <c r="R2906" t="s">
        <v>8315</v>
      </c>
      <c r="S2906" s="15">
        <f t="shared" si="227"/>
        <v>41940.967951388891</v>
      </c>
      <c r="T2906" s="15">
        <f t="shared" si="228"/>
        <v>41951.5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 s="13">
        <f t="shared" si="226"/>
        <v>14.71</v>
      </c>
      <c r="Q2907" s="10" t="s">
        <v>8314</v>
      </c>
      <c r="R2907" t="s">
        <v>8315</v>
      </c>
      <c r="S2907" s="15">
        <f t="shared" si="227"/>
        <v>42606.056863425925</v>
      </c>
      <c r="T2907" s="15">
        <f t="shared" si="228"/>
        <v>42619.056863425925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 s="13">
        <f t="shared" si="226"/>
        <v>35.71</v>
      </c>
      <c r="Q2908" s="10" t="s">
        <v>8314</v>
      </c>
      <c r="R2908" t="s">
        <v>8315</v>
      </c>
      <c r="S2908" s="15">
        <f t="shared" si="227"/>
        <v>42199.648912037039</v>
      </c>
      <c r="T2908" s="15">
        <f t="shared" si="228"/>
        <v>42216.041666666672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 s="13">
        <f t="shared" si="226"/>
        <v>125</v>
      </c>
      <c r="Q2909" s="10" t="s">
        <v>8314</v>
      </c>
      <c r="R2909" t="s">
        <v>8315</v>
      </c>
      <c r="S2909" s="15">
        <f t="shared" si="227"/>
        <v>42444.877743055549</v>
      </c>
      <c r="T2909" s="15">
        <f t="shared" si="228"/>
        <v>42503.877743055549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3">
        <f t="shared" si="226"/>
        <v>50</v>
      </c>
      <c r="Q2910" s="10" t="s">
        <v>8314</v>
      </c>
      <c r="R2910" t="s">
        <v>8315</v>
      </c>
      <c r="S2910" s="15">
        <f t="shared" si="227"/>
        <v>42499.731701388882</v>
      </c>
      <c r="T2910" s="15">
        <f t="shared" si="228"/>
        <v>42528.731701388882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3">
        <f t="shared" si="226"/>
        <v>250</v>
      </c>
      <c r="Q2911" s="10" t="s">
        <v>8314</v>
      </c>
      <c r="R2911" t="s">
        <v>8315</v>
      </c>
      <c r="S2911" s="15">
        <f t="shared" si="227"/>
        <v>41929.266215277778</v>
      </c>
      <c r="T2911" s="15">
        <f t="shared" si="228"/>
        <v>41967.823611111111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 s="13">
        <f t="shared" si="226"/>
        <v>250</v>
      </c>
      <c r="Q2912" s="10" t="s">
        <v>8314</v>
      </c>
      <c r="R2912" t="s">
        <v>8315</v>
      </c>
      <c r="S2912" s="15">
        <f t="shared" si="227"/>
        <v>42107.841284722221</v>
      </c>
      <c r="T2912" s="15">
        <f t="shared" si="228"/>
        <v>42166.841284722221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 s="13">
        <f t="shared" si="226"/>
        <v>17.86</v>
      </c>
      <c r="Q2913" s="10" t="s">
        <v>8314</v>
      </c>
      <c r="R2913" t="s">
        <v>8315</v>
      </c>
      <c r="S2913" s="15">
        <f t="shared" si="227"/>
        <v>42142.768819444449</v>
      </c>
      <c r="T2913" s="15">
        <f t="shared" si="228"/>
        <v>42181.768819444449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 s="13">
        <f t="shared" si="226"/>
        <v>9.6199999999999992</v>
      </c>
      <c r="Q2914" s="10" t="s">
        <v>8314</v>
      </c>
      <c r="R2914" t="s">
        <v>8315</v>
      </c>
      <c r="S2914" s="15">
        <f t="shared" si="227"/>
        <v>42354.131643518514</v>
      </c>
      <c r="T2914" s="15">
        <f t="shared" si="228"/>
        <v>42383.131643518514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 s="13">
        <f t="shared" si="226"/>
        <v>125</v>
      </c>
      <c r="Q2915" s="10" t="s">
        <v>8314</v>
      </c>
      <c r="R2915" t="s">
        <v>8315</v>
      </c>
      <c r="S2915" s="15">
        <f t="shared" si="227"/>
        <v>41828.922905092593</v>
      </c>
      <c r="T2915" s="15">
        <f t="shared" si="228"/>
        <v>41887.922905092593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 s="13">
        <f t="shared" si="226"/>
        <v>250</v>
      </c>
      <c r="Q2916" s="10" t="s">
        <v>8314</v>
      </c>
      <c r="R2916" t="s">
        <v>8315</v>
      </c>
      <c r="S2916" s="15">
        <f t="shared" si="227"/>
        <v>42017.907337962963</v>
      </c>
      <c r="T2916" s="15">
        <f t="shared" si="228"/>
        <v>42076.865671296298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 s="13">
        <f t="shared" si="226"/>
        <v>81.67</v>
      </c>
      <c r="Q2917" s="10" t="s">
        <v>8314</v>
      </c>
      <c r="R2917" t="s">
        <v>8315</v>
      </c>
      <c r="S2917" s="15">
        <f t="shared" si="227"/>
        <v>42415.398032407407</v>
      </c>
      <c r="T2917" s="15">
        <f t="shared" si="228"/>
        <v>42444.356365740736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 s="13">
        <f t="shared" si="226"/>
        <v>34.71</v>
      </c>
      <c r="Q2918" s="10" t="s">
        <v>8314</v>
      </c>
      <c r="R2918" t="s">
        <v>8315</v>
      </c>
      <c r="S2918" s="15">
        <f t="shared" si="227"/>
        <v>41755.476724537039</v>
      </c>
      <c r="T2918" s="15">
        <f t="shared" si="228"/>
        <v>41777.476724537039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 s="13">
        <f t="shared" si="226"/>
        <v>26.78</v>
      </c>
      <c r="Q2919" s="10" t="s">
        <v>8314</v>
      </c>
      <c r="R2919" t="s">
        <v>8315</v>
      </c>
      <c r="S2919" s="15">
        <f t="shared" si="227"/>
        <v>42245.234340277777</v>
      </c>
      <c r="T2919" s="15">
        <f t="shared" si="228"/>
        <v>42262.234340277777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 s="13">
        <f t="shared" si="226"/>
        <v>12.05</v>
      </c>
      <c r="Q2920" s="10" t="s">
        <v>8314</v>
      </c>
      <c r="R2920" t="s">
        <v>8315</v>
      </c>
      <c r="S2920" s="15">
        <f t="shared" si="227"/>
        <v>42278.629710648151</v>
      </c>
      <c r="T2920" s="15">
        <f t="shared" si="228"/>
        <v>42305.629710648151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 s="13">
        <f t="shared" si="226"/>
        <v>40.17</v>
      </c>
      <c r="Q2921" s="10" t="s">
        <v>8314</v>
      </c>
      <c r="R2921" t="s">
        <v>8315</v>
      </c>
      <c r="S2921" s="15">
        <f t="shared" si="227"/>
        <v>41826.61954861111</v>
      </c>
      <c r="T2921" s="15">
        <f t="shared" si="228"/>
        <v>41855.61954861111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 s="13">
        <f t="shared" si="226"/>
        <v>18.46</v>
      </c>
      <c r="Q2922" s="10" t="s">
        <v>8314</v>
      </c>
      <c r="R2922" t="s">
        <v>8315</v>
      </c>
      <c r="S2922" s="15">
        <f t="shared" si="227"/>
        <v>42058.792476851857</v>
      </c>
      <c r="T2922" s="15">
        <f t="shared" si="228"/>
        <v>42087.750810185185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 s="13">
        <f t="shared" si="226"/>
        <v>80</v>
      </c>
      <c r="Q2923" s="10" t="s">
        <v>8314</v>
      </c>
      <c r="R2923" t="s">
        <v>8356</v>
      </c>
      <c r="S2923" s="15">
        <f t="shared" si="227"/>
        <v>41877.886620370373</v>
      </c>
      <c r="T2923" s="15">
        <f t="shared" si="228"/>
        <v>41906.886620370373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47</v>
      </c>
      <c r="P2924" s="13">
        <f t="shared" si="226"/>
        <v>39.5</v>
      </c>
      <c r="Q2924" s="10" t="s">
        <v>8314</v>
      </c>
      <c r="R2924" t="s">
        <v>8356</v>
      </c>
      <c r="S2924" s="15">
        <f t="shared" si="227"/>
        <v>42097.874155092592</v>
      </c>
      <c r="T2924" s="15">
        <f t="shared" si="228"/>
        <v>42141.874155092592</v>
      </c>
      <c r="U2924">
        <f>YEAR(S:S)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79</v>
      </c>
      <c r="P2925" s="13">
        <f t="shared" si="226"/>
        <v>23.6</v>
      </c>
      <c r="Q2925" s="10" t="s">
        <v>8314</v>
      </c>
      <c r="R2925" t="s">
        <v>8356</v>
      </c>
      <c r="S2925" s="15">
        <f t="shared" si="227"/>
        <v>42013.15253472222</v>
      </c>
      <c r="T2925" s="15">
        <f t="shared" si="228"/>
        <v>42027.125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</v>
      </c>
      <c r="P2926" s="13">
        <f t="shared" si="226"/>
        <v>1.61</v>
      </c>
      <c r="Q2926" s="10" t="s">
        <v>8314</v>
      </c>
      <c r="R2926" t="s">
        <v>8356</v>
      </c>
      <c r="S2926" s="15">
        <f t="shared" si="227"/>
        <v>42103.556828703702</v>
      </c>
      <c r="T2926" s="15">
        <f t="shared" si="228"/>
        <v>42132.165972222225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</v>
      </c>
      <c r="P2927" s="13">
        <f t="shared" si="226"/>
        <v>1.18</v>
      </c>
      <c r="Q2927" s="10" t="s">
        <v>8314</v>
      </c>
      <c r="R2927" t="s">
        <v>8356</v>
      </c>
      <c r="S2927" s="15">
        <f t="shared" si="227"/>
        <v>41863.584120370368</v>
      </c>
      <c r="T2927" s="15">
        <f t="shared" si="228"/>
        <v>41892.584120370368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</v>
      </c>
      <c r="P2928" s="13">
        <f t="shared" si="226"/>
        <v>4.68</v>
      </c>
      <c r="Q2928" s="10" t="s">
        <v>8314</v>
      </c>
      <c r="R2928" t="s">
        <v>8356</v>
      </c>
      <c r="S2928" s="15">
        <f t="shared" si="227"/>
        <v>42044.765960648147</v>
      </c>
      <c r="T2928" s="15">
        <f t="shared" si="228"/>
        <v>42057.765960648147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</v>
      </c>
      <c r="P2929" s="13">
        <f t="shared" si="226"/>
        <v>11.14</v>
      </c>
      <c r="Q2929" s="10" t="s">
        <v>8314</v>
      </c>
      <c r="R2929" t="s">
        <v>8356</v>
      </c>
      <c r="S2929" s="15">
        <f t="shared" si="227"/>
        <v>41806.669317129628</v>
      </c>
      <c r="T2929" s="15">
        <f t="shared" si="228"/>
        <v>41834.208333333336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23</v>
      </c>
      <c r="P2930" s="13">
        <f t="shared" si="226"/>
        <v>9.75</v>
      </c>
      <c r="Q2930" s="10" t="s">
        <v>8314</v>
      </c>
      <c r="R2930" t="s">
        <v>8356</v>
      </c>
      <c r="S2930" s="15">
        <f t="shared" si="227"/>
        <v>42403.998217592598</v>
      </c>
      <c r="T2930" s="15">
        <f t="shared" si="228"/>
        <v>42432.998217592598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</v>
      </c>
      <c r="P2931" s="13">
        <f t="shared" si="226"/>
        <v>7.28</v>
      </c>
      <c r="Q2931" s="10" t="s">
        <v>8314</v>
      </c>
      <c r="R2931" t="s">
        <v>8356</v>
      </c>
      <c r="S2931" s="15">
        <f t="shared" si="227"/>
        <v>41754.564328703702</v>
      </c>
      <c r="T2931" s="15">
        <f t="shared" si="228"/>
        <v>41783.564328703702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2</v>
      </c>
      <c r="P2932" s="13">
        <f t="shared" si="226"/>
        <v>3.76</v>
      </c>
      <c r="Q2932" s="10" t="s">
        <v>8314</v>
      </c>
      <c r="R2932" t="s">
        <v>8356</v>
      </c>
      <c r="S2932" s="15">
        <f t="shared" si="227"/>
        <v>42101.584074074075</v>
      </c>
      <c r="T2932" s="15">
        <f t="shared" si="228"/>
        <v>42130.584074074075</v>
      </c>
      <c r="U2932">
        <f>YEAR(S:S)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31</v>
      </c>
      <c r="P2933" s="13">
        <f t="shared" si="226"/>
        <v>25.56</v>
      </c>
      <c r="Q2933" s="10" t="s">
        <v>8314</v>
      </c>
      <c r="R2933" t="s">
        <v>8356</v>
      </c>
      <c r="S2933" s="15">
        <f t="shared" si="227"/>
        <v>41872.291238425925</v>
      </c>
      <c r="T2933" s="15">
        <f t="shared" si="228"/>
        <v>41896.255555555559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7</v>
      </c>
      <c r="P2934" s="13">
        <f t="shared" si="226"/>
        <v>6.05</v>
      </c>
      <c r="Q2934" s="10" t="s">
        <v>8314</v>
      </c>
      <c r="R2934" t="s">
        <v>8356</v>
      </c>
      <c r="S2934" s="15">
        <f t="shared" si="227"/>
        <v>42025.164780092593</v>
      </c>
      <c r="T2934" s="15">
        <f t="shared" si="228"/>
        <v>42055.458333333328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</v>
      </c>
      <c r="P2935" s="13">
        <f t="shared" si="226"/>
        <v>4.1900000000000004</v>
      </c>
      <c r="Q2935" s="10" t="s">
        <v>8314</v>
      </c>
      <c r="R2935" t="s">
        <v>8356</v>
      </c>
      <c r="S2935" s="15">
        <f t="shared" si="227"/>
        <v>42495.956631944442</v>
      </c>
      <c r="T2935" s="15">
        <f t="shared" si="228"/>
        <v>42524.956631944442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</v>
      </c>
      <c r="P2936" s="13">
        <f t="shared" si="226"/>
        <v>6.08</v>
      </c>
      <c r="Q2936" s="10" t="s">
        <v>8314</v>
      </c>
      <c r="R2936" t="s">
        <v>8356</v>
      </c>
      <c r="S2936" s="15">
        <f t="shared" si="227"/>
        <v>41775.636157407411</v>
      </c>
      <c r="T2936" s="15">
        <f t="shared" si="228"/>
        <v>41804.636157407411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6</v>
      </c>
      <c r="P2937" s="13">
        <f t="shared" si="226"/>
        <v>5.77</v>
      </c>
      <c r="Q2937" s="10" t="s">
        <v>8314</v>
      </c>
      <c r="R2937" t="s">
        <v>8356</v>
      </c>
      <c r="S2937" s="15">
        <f t="shared" si="227"/>
        <v>42553.583425925928</v>
      </c>
      <c r="T2937" s="15">
        <f t="shared" si="228"/>
        <v>42610.708333333328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23</v>
      </c>
      <c r="P2938" s="13">
        <f t="shared" si="226"/>
        <v>6.62</v>
      </c>
      <c r="Q2938" s="10" t="s">
        <v>8314</v>
      </c>
      <c r="R2938" t="s">
        <v>8356</v>
      </c>
      <c r="S2938" s="15">
        <f t="shared" si="227"/>
        <v>41912.650729166664</v>
      </c>
      <c r="T2938" s="15">
        <f t="shared" si="228"/>
        <v>41924.207638888889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15</v>
      </c>
      <c r="P2939" s="13">
        <f t="shared" si="226"/>
        <v>4.09</v>
      </c>
      <c r="Q2939" s="10" t="s">
        <v>8314</v>
      </c>
      <c r="R2939" t="s">
        <v>8356</v>
      </c>
      <c r="S2939" s="15">
        <f t="shared" si="227"/>
        <v>41803.457326388889</v>
      </c>
      <c r="T2939" s="15">
        <f t="shared" si="228"/>
        <v>41832.457326388889</v>
      </c>
      <c r="U2939">
        <f>YEAR(S:S)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6</v>
      </c>
      <c r="P2940" s="13">
        <f t="shared" si="226"/>
        <v>7.03</v>
      </c>
      <c r="Q2940" s="10" t="s">
        <v>8314</v>
      </c>
      <c r="R2940" t="s">
        <v>8356</v>
      </c>
      <c r="S2940" s="15">
        <f t="shared" si="227"/>
        <v>42004.703865740739</v>
      </c>
      <c r="T2940" s="15">
        <f t="shared" si="228"/>
        <v>42033.703865740739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</v>
      </c>
      <c r="P2941" s="13">
        <f t="shared" si="226"/>
        <v>8.92</v>
      </c>
      <c r="Q2941" s="10" t="s">
        <v>8314</v>
      </c>
      <c r="R2941" t="s">
        <v>8356</v>
      </c>
      <c r="S2941" s="15">
        <f t="shared" si="227"/>
        <v>41845.809166666666</v>
      </c>
      <c r="T2941" s="15">
        <f t="shared" si="228"/>
        <v>41878.041666666664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</v>
      </c>
      <c r="P2942" s="13">
        <f t="shared" si="226"/>
        <v>6.76</v>
      </c>
      <c r="Q2942" s="10" t="s">
        <v>8314</v>
      </c>
      <c r="R2942" t="s">
        <v>8356</v>
      </c>
      <c r="S2942" s="15">
        <f t="shared" si="227"/>
        <v>41982.773356481484</v>
      </c>
      <c r="T2942" s="15">
        <f t="shared" si="228"/>
        <v>42021.773356481484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 s="13">
        <f t="shared" si="226"/>
        <v>220</v>
      </c>
      <c r="Q2943" s="10" t="s">
        <v>8314</v>
      </c>
      <c r="R2943" t="s">
        <v>8354</v>
      </c>
      <c r="S2943" s="15">
        <f t="shared" si="227"/>
        <v>42034.960127314815</v>
      </c>
      <c r="T2943" s="15">
        <f t="shared" si="228"/>
        <v>42063.960127314815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0</v>
      </c>
      <c r="P2944" s="13">
        <f t="shared" si="226"/>
        <v>1.07</v>
      </c>
      <c r="Q2944" s="10" t="s">
        <v>8314</v>
      </c>
      <c r="R2944" t="s">
        <v>8354</v>
      </c>
      <c r="S2944" s="15">
        <f t="shared" si="227"/>
        <v>42334.803923611107</v>
      </c>
      <c r="T2944" s="15">
        <f t="shared" si="228"/>
        <v>42353.845833333333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7</v>
      </c>
      <c r="P2945" s="13">
        <f t="shared" si="226"/>
        <v>0</v>
      </c>
      <c r="Q2945" s="10" t="s">
        <v>8314</v>
      </c>
      <c r="R2945" t="s">
        <v>8354</v>
      </c>
      <c r="S2945" s="15">
        <f t="shared" si="227"/>
        <v>42077.129398148143</v>
      </c>
      <c r="T2945" s="15">
        <f t="shared" si="228"/>
        <v>42106.129398148143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2</v>
      </c>
      <c r="P2946" s="13">
        <f t="shared" si="226"/>
        <v>216</v>
      </c>
      <c r="Q2946" s="10" t="s">
        <v>8314</v>
      </c>
      <c r="R2946" t="s">
        <v>8354</v>
      </c>
      <c r="S2946" s="15">
        <f t="shared" si="227"/>
        <v>42132.9143287037</v>
      </c>
      <c r="T2946" s="15">
        <f t="shared" si="228"/>
        <v>42161.9143287037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3">
        <f t="shared" ref="P2947:P3010" si="231">IFERROR(ROUND(E2947/L2947,2),0)</f>
        <v>0</v>
      </c>
      <c r="Q2947" s="10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(((I2947/60)/60)/24)+DATE(1970,1,)</f>
        <v>42147.139583333337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 s="13">
        <f t="shared" si="231"/>
        <v>107.5</v>
      </c>
      <c r="Q2948" s="10" t="s">
        <v>8314</v>
      </c>
      <c r="R2948" t="s">
        <v>8354</v>
      </c>
      <c r="S2948" s="15">
        <f t="shared" si="232"/>
        <v>42567.531157407408</v>
      </c>
      <c r="T2948" s="15">
        <f t="shared" si="233"/>
        <v>42596.531157407408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 s="13">
        <f t="shared" si="231"/>
        <v>16.54</v>
      </c>
      <c r="Q2949" s="10" t="s">
        <v>8314</v>
      </c>
      <c r="R2949" t="s">
        <v>8354</v>
      </c>
      <c r="S2949" s="15">
        <f t="shared" si="232"/>
        <v>42649.562118055561</v>
      </c>
      <c r="T2949" s="15">
        <f t="shared" si="233"/>
        <v>42697.715972222228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3">
        <f t="shared" si="231"/>
        <v>23.78</v>
      </c>
      <c r="Q2950" s="10" t="s">
        <v>8314</v>
      </c>
      <c r="R2950" t="s">
        <v>8354</v>
      </c>
      <c r="S2950" s="15">
        <f t="shared" si="232"/>
        <v>42097.649224537032</v>
      </c>
      <c r="T2950" s="15">
        <f t="shared" si="233"/>
        <v>42156.649224537032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 s="13">
        <f t="shared" si="231"/>
        <v>106</v>
      </c>
      <c r="Q2951" s="10" t="s">
        <v>8314</v>
      </c>
      <c r="R2951" t="s">
        <v>8354</v>
      </c>
      <c r="S2951" s="15">
        <f t="shared" si="232"/>
        <v>42297.823113425926</v>
      </c>
      <c r="T2951" s="15">
        <f t="shared" si="233"/>
        <v>42326.864780092597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3">
        <f t="shared" si="231"/>
        <v>0</v>
      </c>
      <c r="Q2952" s="10" t="s">
        <v>8314</v>
      </c>
      <c r="R2952" t="s">
        <v>8354</v>
      </c>
      <c r="S2952" s="15">
        <f t="shared" si="232"/>
        <v>42362.36518518519</v>
      </c>
      <c r="T2952" s="15">
        <f t="shared" si="233"/>
        <v>42391.36518518519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 s="13">
        <f t="shared" si="231"/>
        <v>3.66</v>
      </c>
      <c r="Q2953" s="10" t="s">
        <v>8314</v>
      </c>
      <c r="R2953" t="s">
        <v>8354</v>
      </c>
      <c r="S2953" s="15">
        <f t="shared" si="232"/>
        <v>41872.802928240737</v>
      </c>
      <c r="T2953" s="15">
        <f t="shared" si="233"/>
        <v>41916.802928240737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 s="13">
        <f t="shared" si="231"/>
        <v>26.38</v>
      </c>
      <c r="Q2954" s="10" t="s">
        <v>8314</v>
      </c>
      <c r="R2954" t="s">
        <v>8354</v>
      </c>
      <c r="S2954" s="15">
        <f t="shared" si="232"/>
        <v>42628.690266203703</v>
      </c>
      <c r="T2954" s="15">
        <f t="shared" si="233"/>
        <v>42659.166666666672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3">
        <f t="shared" si="231"/>
        <v>70.33</v>
      </c>
      <c r="Q2955" s="10" t="s">
        <v>8314</v>
      </c>
      <c r="R2955" t="s">
        <v>8354</v>
      </c>
      <c r="S2955" s="15">
        <f t="shared" si="232"/>
        <v>42255.791909722218</v>
      </c>
      <c r="T2955" s="15">
        <f t="shared" si="233"/>
        <v>42284.791909722218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 s="13">
        <f t="shared" si="231"/>
        <v>0</v>
      </c>
      <c r="Q2956" s="10" t="s">
        <v>8314</v>
      </c>
      <c r="R2956" t="s">
        <v>8354</v>
      </c>
      <c r="S2956" s="15">
        <f t="shared" si="232"/>
        <v>42790.583368055552</v>
      </c>
      <c r="T2956" s="15">
        <f t="shared" si="233"/>
        <v>42809.541701388895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 s="13">
        <f t="shared" si="231"/>
        <v>19.09</v>
      </c>
      <c r="Q2957" s="10" t="s">
        <v>8314</v>
      </c>
      <c r="R2957" t="s">
        <v>8354</v>
      </c>
      <c r="S2957" s="15">
        <f t="shared" si="232"/>
        <v>42141.741307870368</v>
      </c>
      <c r="T2957" s="15">
        <f t="shared" si="233"/>
        <v>42170.741307870368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 s="13">
        <f t="shared" si="231"/>
        <v>10.25</v>
      </c>
      <c r="Q2958" s="10" t="s">
        <v>8314</v>
      </c>
      <c r="R2958" t="s">
        <v>8354</v>
      </c>
      <c r="S2958" s="15">
        <f t="shared" si="232"/>
        <v>42464.958912037036</v>
      </c>
      <c r="T2958" s="15">
        <f t="shared" si="233"/>
        <v>42493.958912037036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 s="13">
        <f t="shared" si="231"/>
        <v>68.33</v>
      </c>
      <c r="Q2959" s="10" t="s">
        <v>8314</v>
      </c>
      <c r="R2959" t="s">
        <v>8354</v>
      </c>
      <c r="S2959" s="15">
        <f t="shared" si="232"/>
        <v>42031.011249999996</v>
      </c>
      <c r="T2959" s="15">
        <f t="shared" si="233"/>
        <v>42089.969583333332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3">
        <f t="shared" si="231"/>
        <v>0</v>
      </c>
      <c r="Q2960" s="10" t="s">
        <v>8314</v>
      </c>
      <c r="R2960" t="s">
        <v>8354</v>
      </c>
      <c r="S2960" s="15">
        <f t="shared" si="232"/>
        <v>42438.779131944444</v>
      </c>
      <c r="T2960" s="15">
        <f t="shared" si="233"/>
        <v>42497.73746527778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 s="13">
        <f t="shared" si="231"/>
        <v>0</v>
      </c>
      <c r="Q2961" s="10" t="s">
        <v>8314</v>
      </c>
      <c r="R2961" t="s">
        <v>8354</v>
      </c>
      <c r="S2961" s="15">
        <f t="shared" si="232"/>
        <v>42498.008391203708</v>
      </c>
      <c r="T2961" s="15">
        <f t="shared" si="233"/>
        <v>42527.008391203708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3">
        <f t="shared" si="231"/>
        <v>0</v>
      </c>
      <c r="Q2962" s="10" t="s">
        <v>8314</v>
      </c>
      <c r="R2962" t="s">
        <v>8354</v>
      </c>
      <c r="S2962" s="15">
        <f t="shared" si="232"/>
        <v>41863.757210648146</v>
      </c>
      <c r="T2962" s="15">
        <f t="shared" si="233"/>
        <v>41892.757210648146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 s="13">
        <f t="shared" si="231"/>
        <v>1.9</v>
      </c>
      <c r="Q2963" s="10" t="s">
        <v>8314</v>
      </c>
      <c r="R2963" t="s">
        <v>8315</v>
      </c>
      <c r="S2963" s="15">
        <f t="shared" si="232"/>
        <v>42061.212488425925</v>
      </c>
      <c r="T2963" s="15">
        <f t="shared" si="233"/>
        <v>42088.166666666672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 s="13">
        <f t="shared" si="231"/>
        <v>10.199999999999999</v>
      </c>
      <c r="Q2964" s="10" t="s">
        <v>8314</v>
      </c>
      <c r="R2964" t="s">
        <v>8315</v>
      </c>
      <c r="S2964" s="15">
        <f t="shared" si="232"/>
        <v>42036.24428240741</v>
      </c>
      <c r="T2964" s="15">
        <f t="shared" si="233"/>
        <v>42063.290972222225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 s="13">
        <f t="shared" si="231"/>
        <v>2.08</v>
      </c>
      <c r="Q2965" s="10" t="s">
        <v>8314</v>
      </c>
      <c r="R2965" t="s">
        <v>8315</v>
      </c>
      <c r="S2965" s="15">
        <f t="shared" si="232"/>
        <v>42157.470185185186</v>
      </c>
      <c r="T2965" s="15">
        <f t="shared" si="233"/>
        <v>42186.470185185186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 s="13">
        <f t="shared" si="231"/>
        <v>1.03</v>
      </c>
      <c r="Q2966" s="10" t="s">
        <v>8314</v>
      </c>
      <c r="R2966" t="s">
        <v>8315</v>
      </c>
      <c r="S2966" s="15">
        <f t="shared" si="232"/>
        <v>41827.909942129627</v>
      </c>
      <c r="T2966" s="15">
        <f t="shared" si="233"/>
        <v>41856.897222222222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 s="13">
        <f t="shared" si="231"/>
        <v>5.18</v>
      </c>
      <c r="Q2967" s="10" t="s">
        <v>8314</v>
      </c>
      <c r="R2967" t="s">
        <v>8315</v>
      </c>
      <c r="S2967" s="15">
        <f t="shared" si="232"/>
        <v>42162.729548611111</v>
      </c>
      <c r="T2967" s="15">
        <f t="shared" si="233"/>
        <v>42191.729548611111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 s="13">
        <f t="shared" si="231"/>
        <v>1.57</v>
      </c>
      <c r="Q2968" s="10" t="s">
        <v>8314</v>
      </c>
      <c r="R2968" t="s">
        <v>8315</v>
      </c>
      <c r="S2968" s="15">
        <f t="shared" si="232"/>
        <v>42233.738564814819</v>
      </c>
      <c r="T2968" s="15">
        <f t="shared" si="233"/>
        <v>42262.738564814819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 s="13">
        <f t="shared" si="231"/>
        <v>2.83</v>
      </c>
      <c r="Q2969" s="10" t="s">
        <v>8314</v>
      </c>
      <c r="R2969" t="s">
        <v>8315</v>
      </c>
      <c r="S2969" s="15">
        <f t="shared" si="232"/>
        <v>42042.197824074072</v>
      </c>
      <c r="T2969" s="15">
        <f t="shared" si="233"/>
        <v>42071.156157407408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 s="13">
        <f t="shared" si="231"/>
        <v>4.28</v>
      </c>
      <c r="Q2970" s="10" t="s">
        <v>8314</v>
      </c>
      <c r="R2970" t="s">
        <v>8315</v>
      </c>
      <c r="S2970" s="15">
        <f t="shared" si="232"/>
        <v>42585.523842592593</v>
      </c>
      <c r="T2970" s="15">
        <f t="shared" si="233"/>
        <v>42598.165972222225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 s="13">
        <f t="shared" si="231"/>
        <v>11.76</v>
      </c>
      <c r="Q2971" s="10" t="s">
        <v>8314</v>
      </c>
      <c r="R2971" t="s">
        <v>8315</v>
      </c>
      <c r="S2971" s="15">
        <f t="shared" si="232"/>
        <v>42097.786493055552</v>
      </c>
      <c r="T2971" s="15">
        <f t="shared" si="233"/>
        <v>42126.952083333337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 s="13">
        <f t="shared" si="231"/>
        <v>2.2000000000000002</v>
      </c>
      <c r="Q2972" s="10" t="s">
        <v>8314</v>
      </c>
      <c r="R2972" t="s">
        <v>8315</v>
      </c>
      <c r="S2972" s="15">
        <f t="shared" si="232"/>
        <v>41808.669571759259</v>
      </c>
      <c r="T2972" s="15">
        <f t="shared" si="233"/>
        <v>41837.669571759259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 s="13">
        <f t="shared" si="231"/>
        <v>4.6500000000000004</v>
      </c>
      <c r="Q2973" s="10" t="s">
        <v>8314</v>
      </c>
      <c r="R2973" t="s">
        <v>8315</v>
      </c>
      <c r="S2973" s="15">
        <f t="shared" si="232"/>
        <v>41852.658310185187</v>
      </c>
      <c r="T2973" s="15">
        <f t="shared" si="233"/>
        <v>41881.658310185187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 s="13">
        <f t="shared" si="231"/>
        <v>11.76</v>
      </c>
      <c r="Q2974" s="10" t="s">
        <v>8314</v>
      </c>
      <c r="R2974" t="s">
        <v>8315</v>
      </c>
      <c r="S2974" s="15">
        <f t="shared" si="232"/>
        <v>42694.110185185185</v>
      </c>
      <c r="T2974" s="15">
        <f t="shared" si="233"/>
        <v>42708.041666666672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 s="13">
        <f t="shared" si="231"/>
        <v>6.06</v>
      </c>
      <c r="Q2975" s="10" t="s">
        <v>8314</v>
      </c>
      <c r="R2975" t="s">
        <v>8315</v>
      </c>
      <c r="S2975" s="15">
        <f t="shared" si="232"/>
        <v>42341.818379629629</v>
      </c>
      <c r="T2975" s="15">
        <f t="shared" si="233"/>
        <v>42369.166666666672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 s="13">
        <f t="shared" si="231"/>
        <v>2.2999999999999998</v>
      </c>
      <c r="Q2976" s="10" t="s">
        <v>8314</v>
      </c>
      <c r="R2976" t="s">
        <v>8315</v>
      </c>
      <c r="S2976" s="15">
        <f t="shared" si="232"/>
        <v>41880.061006944445</v>
      </c>
      <c r="T2976" s="15">
        <f t="shared" si="233"/>
        <v>41907.065972222219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 s="13">
        <f t="shared" si="231"/>
        <v>1.77</v>
      </c>
      <c r="Q2977" s="10" t="s">
        <v>8314</v>
      </c>
      <c r="R2977" t="s">
        <v>8315</v>
      </c>
      <c r="S2977" s="15">
        <f t="shared" si="232"/>
        <v>41941.683865740742</v>
      </c>
      <c r="T2977" s="15">
        <f t="shared" si="233"/>
        <v>41969.125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 s="13">
        <f t="shared" si="231"/>
        <v>14.29</v>
      </c>
      <c r="Q2978" s="10" t="s">
        <v>8314</v>
      </c>
      <c r="R2978" t="s">
        <v>8315</v>
      </c>
      <c r="S2978" s="15">
        <f t="shared" si="232"/>
        <v>42425.730671296296</v>
      </c>
      <c r="T2978" s="15">
        <f t="shared" si="233"/>
        <v>42441.5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 s="13">
        <f t="shared" si="231"/>
        <v>6.63</v>
      </c>
      <c r="Q2979" s="10" t="s">
        <v>8314</v>
      </c>
      <c r="R2979" t="s">
        <v>8315</v>
      </c>
      <c r="S2979" s="15">
        <f t="shared" si="232"/>
        <v>42026.88118055556</v>
      </c>
      <c r="T2979" s="15">
        <f t="shared" si="233"/>
        <v>42085.093055555553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 s="13">
        <f t="shared" si="231"/>
        <v>12.25</v>
      </c>
      <c r="Q2980" s="10" t="s">
        <v>8314</v>
      </c>
      <c r="R2980" t="s">
        <v>8315</v>
      </c>
      <c r="S2980" s="15">
        <f t="shared" si="232"/>
        <v>41922.640590277777</v>
      </c>
      <c r="T2980" s="15">
        <f t="shared" si="233"/>
        <v>41931.249305555553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 s="13">
        <f t="shared" si="231"/>
        <v>4.26</v>
      </c>
      <c r="Q2981" s="10" t="s">
        <v>8314</v>
      </c>
      <c r="R2981" t="s">
        <v>8315</v>
      </c>
      <c r="S2981" s="15">
        <f t="shared" si="232"/>
        <v>41993.824340277773</v>
      </c>
      <c r="T2981" s="15">
        <f t="shared" si="233"/>
        <v>42009.25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 s="13">
        <f t="shared" si="231"/>
        <v>8.1300000000000008</v>
      </c>
      <c r="Q2982" s="10" t="s">
        <v>8314</v>
      </c>
      <c r="R2982" t="s">
        <v>8315</v>
      </c>
      <c r="S2982" s="15">
        <f t="shared" si="232"/>
        <v>42219.915856481486</v>
      </c>
      <c r="T2982" s="15">
        <f t="shared" si="233"/>
        <v>42239.083333333328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 s="13">
        <f t="shared" si="231"/>
        <v>2.0099999999999998</v>
      </c>
      <c r="Q2983" s="10" t="s">
        <v>8314</v>
      </c>
      <c r="R2983" t="s">
        <v>8354</v>
      </c>
      <c r="S2983" s="15">
        <f t="shared" si="232"/>
        <v>42225.559675925921</v>
      </c>
      <c r="T2983" s="15">
        <f t="shared" si="233"/>
        <v>42269.559675925921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 s="13">
        <f t="shared" si="231"/>
        <v>3.31</v>
      </c>
      <c r="Q2984" s="10" t="s">
        <v>8314</v>
      </c>
      <c r="R2984" t="s">
        <v>8354</v>
      </c>
      <c r="S2984" s="15">
        <f t="shared" si="232"/>
        <v>42381.686840277776</v>
      </c>
      <c r="T2984" s="15">
        <f t="shared" si="233"/>
        <v>42410.686840277776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 s="13">
        <f t="shared" si="231"/>
        <v>0.18</v>
      </c>
      <c r="Q2985" s="10" t="s">
        <v>8314</v>
      </c>
      <c r="R2985" t="s">
        <v>8354</v>
      </c>
      <c r="S2985" s="15">
        <f t="shared" si="232"/>
        <v>41894.632361111115</v>
      </c>
      <c r="T2985" s="15">
        <f t="shared" si="233"/>
        <v>41953.674027777779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 s="13">
        <f t="shared" si="231"/>
        <v>0.87</v>
      </c>
      <c r="Q2986" s="10" t="s">
        <v>8314</v>
      </c>
      <c r="R2986" t="s">
        <v>8354</v>
      </c>
      <c r="S2986" s="15">
        <f t="shared" si="232"/>
        <v>42576.278715277775</v>
      </c>
      <c r="T2986" s="15">
        <f t="shared" si="233"/>
        <v>42605.278715277775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 s="13">
        <f t="shared" si="231"/>
        <v>1.71</v>
      </c>
      <c r="Q2987" s="10" t="s">
        <v>8314</v>
      </c>
      <c r="R2987" t="s">
        <v>8354</v>
      </c>
      <c r="S2987" s="15">
        <f t="shared" si="232"/>
        <v>42654.973703703698</v>
      </c>
      <c r="T2987" s="15">
        <f t="shared" si="233"/>
        <v>42673.166666666672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8</v>
      </c>
      <c r="P2988" s="13">
        <f t="shared" si="231"/>
        <v>3.38</v>
      </c>
      <c r="Q2988" s="10" t="s">
        <v>8314</v>
      </c>
      <c r="R2988" t="s">
        <v>8354</v>
      </c>
      <c r="S2988" s="15">
        <f t="shared" si="232"/>
        <v>42431.500069444446</v>
      </c>
      <c r="T2988" s="15">
        <f t="shared" si="233"/>
        <v>42490.458402777775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</v>
      </c>
      <c r="P2989" s="13">
        <f t="shared" si="231"/>
        <v>0.71</v>
      </c>
      <c r="Q2989" s="10" t="s">
        <v>8314</v>
      </c>
      <c r="R2989" t="s">
        <v>8354</v>
      </c>
      <c r="S2989" s="15">
        <f t="shared" si="232"/>
        <v>42627.307303240741</v>
      </c>
      <c r="T2989" s="15">
        <f t="shared" si="233"/>
        <v>42655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19</v>
      </c>
      <c r="P2990" s="13">
        <f t="shared" si="231"/>
        <v>6.68</v>
      </c>
      <c r="Q2990" s="10" t="s">
        <v>8314</v>
      </c>
      <c r="R2990" t="s">
        <v>8354</v>
      </c>
      <c r="S2990" s="15">
        <f t="shared" si="232"/>
        <v>42511.362048611118</v>
      </c>
      <c r="T2990" s="15">
        <f t="shared" si="233"/>
        <v>42540.362048611118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</v>
      </c>
      <c r="P2991" s="13">
        <f t="shared" si="231"/>
        <v>0.51</v>
      </c>
      <c r="Q2991" s="10" t="s">
        <v>8314</v>
      </c>
      <c r="R2991" t="s">
        <v>8354</v>
      </c>
      <c r="S2991" s="15">
        <f t="shared" si="232"/>
        <v>42337.02039351852</v>
      </c>
      <c r="T2991" s="15">
        <f t="shared" si="233"/>
        <v>42358.207638888889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2</v>
      </c>
      <c r="P2992" s="13">
        <f t="shared" si="231"/>
        <v>6.85</v>
      </c>
      <c r="Q2992" s="10" t="s">
        <v>8314</v>
      </c>
      <c r="R2992" t="s">
        <v>8354</v>
      </c>
      <c r="S2992" s="15">
        <f t="shared" si="232"/>
        <v>42341.57430555555</v>
      </c>
      <c r="T2992" s="15">
        <f t="shared" si="233"/>
        <v>42375.57430555555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2</v>
      </c>
      <c r="P2993" s="13">
        <f t="shared" si="231"/>
        <v>1.99</v>
      </c>
      <c r="Q2993" s="10" t="s">
        <v>8314</v>
      </c>
      <c r="R2993" t="s">
        <v>8354</v>
      </c>
      <c r="S2993" s="15">
        <f t="shared" si="232"/>
        <v>42740.837152777778</v>
      </c>
      <c r="T2993" s="15">
        <f t="shared" si="233"/>
        <v>42761.837152777778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6</v>
      </c>
      <c r="P2994" s="13">
        <f t="shared" si="231"/>
        <v>2.81</v>
      </c>
      <c r="Q2994" s="10" t="s">
        <v>8314</v>
      </c>
      <c r="R2994" t="s">
        <v>8354</v>
      </c>
      <c r="S2994" s="15">
        <f t="shared" si="232"/>
        <v>42622.767476851848</v>
      </c>
      <c r="T2994" s="15">
        <f t="shared" si="233"/>
        <v>42651.767476851848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18</v>
      </c>
      <c r="P2995" s="13">
        <f t="shared" si="231"/>
        <v>8.18</v>
      </c>
      <c r="Q2995" s="10" t="s">
        <v>8314</v>
      </c>
      <c r="R2995" t="s">
        <v>8354</v>
      </c>
      <c r="S2995" s="15">
        <f t="shared" si="232"/>
        <v>42390.838738425926</v>
      </c>
      <c r="T2995" s="15">
        <f t="shared" si="233"/>
        <v>42419.838738425926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60</v>
      </c>
      <c r="P2996" s="13">
        <f t="shared" si="231"/>
        <v>3.05</v>
      </c>
      <c r="Q2996" s="10" t="s">
        <v>8314</v>
      </c>
      <c r="R2996" t="s">
        <v>8354</v>
      </c>
      <c r="S2996" s="15">
        <f t="shared" si="232"/>
        <v>41885.478842592594</v>
      </c>
      <c r="T2996" s="15">
        <f t="shared" si="233"/>
        <v>41914.478842592594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</v>
      </c>
      <c r="P2997" s="13">
        <f t="shared" si="231"/>
        <v>0.72</v>
      </c>
      <c r="Q2997" s="10" t="s">
        <v>8314</v>
      </c>
      <c r="R2997" t="s">
        <v>8354</v>
      </c>
      <c r="S2997" s="15">
        <f t="shared" si="232"/>
        <v>42724.665173611109</v>
      </c>
      <c r="T2997" s="15">
        <f t="shared" si="233"/>
        <v>42753.665173611109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</v>
      </c>
      <c r="P2998" s="13">
        <f t="shared" si="231"/>
        <v>0.46</v>
      </c>
      <c r="Q2998" s="10" t="s">
        <v>8314</v>
      </c>
      <c r="R2998" t="s">
        <v>8354</v>
      </c>
      <c r="S2998" s="15">
        <f t="shared" si="232"/>
        <v>42090.912500000006</v>
      </c>
      <c r="T2998" s="15">
        <f t="shared" si="233"/>
        <v>42149.912500000006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2</v>
      </c>
      <c r="P2999" s="13">
        <f t="shared" si="231"/>
        <v>1.55</v>
      </c>
      <c r="Q2999" s="10" t="s">
        <v>8314</v>
      </c>
      <c r="R2999" t="s">
        <v>8354</v>
      </c>
      <c r="S2999" s="15">
        <f t="shared" si="232"/>
        <v>42775.733715277776</v>
      </c>
      <c r="T2999" s="15">
        <f t="shared" si="233"/>
        <v>42792.207638888889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0</v>
      </c>
      <c r="P3000" s="13">
        <f t="shared" si="231"/>
        <v>0.41</v>
      </c>
      <c r="Q3000" s="10" t="s">
        <v>8314</v>
      </c>
      <c r="R3000" t="s">
        <v>8354</v>
      </c>
      <c r="S3000" s="15">
        <f t="shared" si="232"/>
        <v>41778.193622685183</v>
      </c>
      <c r="T3000" s="15">
        <f t="shared" si="233"/>
        <v>41805.184027777781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13</v>
      </c>
      <c r="P3001" s="13">
        <f t="shared" si="231"/>
        <v>8.85</v>
      </c>
      <c r="Q3001" s="10" t="s">
        <v>8314</v>
      </c>
      <c r="R3001" t="s">
        <v>8354</v>
      </c>
      <c r="S3001" s="15">
        <f t="shared" si="232"/>
        <v>42780.740277777775</v>
      </c>
      <c r="T3001" s="15">
        <f t="shared" si="233"/>
        <v>42794.083333333328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35</v>
      </c>
      <c r="P3002" s="13">
        <f t="shared" si="231"/>
        <v>22.13</v>
      </c>
      <c r="Q3002" s="10" t="s">
        <v>8314</v>
      </c>
      <c r="R3002" t="s">
        <v>8354</v>
      </c>
      <c r="S3002" s="15">
        <f t="shared" si="232"/>
        <v>42752.827199074076</v>
      </c>
      <c r="T3002" s="15">
        <f t="shared" si="233"/>
        <v>42765.75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2</v>
      </c>
      <c r="P3003" s="13">
        <f t="shared" si="231"/>
        <v>1</v>
      </c>
      <c r="Q3003" s="10" t="s">
        <v>8314</v>
      </c>
      <c r="R3003" t="s">
        <v>8354</v>
      </c>
      <c r="S3003" s="15">
        <f t="shared" si="232"/>
        <v>42534.895625000005</v>
      </c>
      <c r="T3003" s="15">
        <f t="shared" si="233"/>
        <v>42563.895625000005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</v>
      </c>
      <c r="P3004" s="13">
        <f t="shared" si="231"/>
        <v>1.68</v>
      </c>
      <c r="Q3004" s="10" t="s">
        <v>8314</v>
      </c>
      <c r="R3004" t="s">
        <v>8354</v>
      </c>
      <c r="S3004" s="15">
        <f t="shared" si="232"/>
        <v>41239.83625</v>
      </c>
      <c r="T3004" s="15">
        <f t="shared" si="233"/>
        <v>41268.83625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6</v>
      </c>
      <c r="P3005" s="13">
        <f t="shared" si="231"/>
        <v>10.18</v>
      </c>
      <c r="Q3005" s="10" t="s">
        <v>8314</v>
      </c>
      <c r="R3005" t="s">
        <v>8354</v>
      </c>
      <c r="S3005" s="15">
        <f t="shared" si="232"/>
        <v>42398.849259259259</v>
      </c>
      <c r="T3005" s="15">
        <f t="shared" si="233"/>
        <v>42429.249305555553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0</v>
      </c>
      <c r="P3006" s="13">
        <f t="shared" si="231"/>
        <v>0.61</v>
      </c>
      <c r="Q3006" s="10" t="s">
        <v>8314</v>
      </c>
      <c r="R3006" t="s">
        <v>8354</v>
      </c>
      <c r="S3006" s="15">
        <f t="shared" si="232"/>
        <v>41928.881064814814</v>
      </c>
      <c r="T3006" s="15">
        <f t="shared" si="233"/>
        <v>41957.922731481478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2</v>
      </c>
      <c r="P3007" s="13">
        <f t="shared" si="231"/>
        <v>1.44</v>
      </c>
      <c r="Q3007" s="10" t="s">
        <v>8314</v>
      </c>
      <c r="R3007" t="s">
        <v>8354</v>
      </c>
      <c r="S3007" s="15">
        <f t="shared" si="232"/>
        <v>41888.674826388888</v>
      </c>
      <c r="T3007" s="15">
        <f t="shared" si="233"/>
        <v>41917.674826388888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2</v>
      </c>
      <c r="P3008" s="13">
        <f t="shared" si="231"/>
        <v>1.75</v>
      </c>
      <c r="Q3008" s="10" t="s">
        <v>8314</v>
      </c>
      <c r="R3008" t="s">
        <v>8354</v>
      </c>
      <c r="S3008" s="15">
        <f t="shared" si="232"/>
        <v>41957.756840277783</v>
      </c>
      <c r="T3008" s="15">
        <f t="shared" si="233"/>
        <v>41986.756840277783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28</v>
      </c>
      <c r="P3009" s="13">
        <f t="shared" si="231"/>
        <v>8.5</v>
      </c>
      <c r="Q3009" s="10" t="s">
        <v>8314</v>
      </c>
      <c r="R3009" t="s">
        <v>8354</v>
      </c>
      <c r="S3009" s="15">
        <f t="shared" si="232"/>
        <v>42098.216238425928</v>
      </c>
      <c r="T3009" s="15">
        <f t="shared" si="233"/>
        <v>42118.216238425928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6</v>
      </c>
      <c r="P3010" s="13">
        <f t="shared" si="231"/>
        <v>6.54</v>
      </c>
      <c r="Q3010" s="10" t="s">
        <v>8314</v>
      </c>
      <c r="R3010" t="s">
        <v>8354</v>
      </c>
      <c r="S3010" s="15">
        <f t="shared" si="232"/>
        <v>42360.212025462963</v>
      </c>
      <c r="T3010" s="15">
        <f t="shared" si="233"/>
        <v>42389.212025462963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</v>
      </c>
      <c r="P3011" s="13">
        <f t="shared" ref="P3011:P3074" si="235">IFERROR(ROUND(E3011/L3011,2),0)</f>
        <v>1.29</v>
      </c>
      <c r="Q3011" s="10" t="s">
        <v>8314</v>
      </c>
      <c r="R3011" t="s">
        <v>8354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(((I3011/60)/60)/24)+DATE(1970,1,)</f>
        <v>41968.611574074079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11</v>
      </c>
      <c r="P3012" s="13">
        <f t="shared" si="235"/>
        <v>11</v>
      </c>
      <c r="Q3012" s="10" t="s">
        <v>8314</v>
      </c>
      <c r="R3012" t="s">
        <v>8354</v>
      </c>
      <c r="S3012" s="15">
        <f t="shared" si="236"/>
        <v>41996.832395833335</v>
      </c>
      <c r="T3012" s="15">
        <f t="shared" si="237"/>
        <v>42055.832395833335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54</v>
      </c>
      <c r="P3013" s="13">
        <f t="shared" si="235"/>
        <v>6.48</v>
      </c>
      <c r="Q3013" s="10" t="s">
        <v>8314</v>
      </c>
      <c r="R3013" t="s">
        <v>8354</v>
      </c>
      <c r="S3013" s="15">
        <f t="shared" si="236"/>
        <v>42334.468935185185</v>
      </c>
      <c r="T3013" s="15">
        <f t="shared" si="237"/>
        <v>42360.957638888889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4</v>
      </c>
      <c r="P3014" s="13">
        <f t="shared" si="235"/>
        <v>2.91</v>
      </c>
      <c r="Q3014" s="10" t="s">
        <v>8314</v>
      </c>
      <c r="R3014" t="s">
        <v>8354</v>
      </c>
      <c r="S3014" s="15">
        <f t="shared" si="236"/>
        <v>42024.702893518523</v>
      </c>
      <c r="T3014" s="15">
        <f t="shared" si="237"/>
        <v>42044.702893518523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2</v>
      </c>
      <c r="P3015" s="13">
        <f t="shared" si="235"/>
        <v>1.5</v>
      </c>
      <c r="Q3015" s="10" t="s">
        <v>8314</v>
      </c>
      <c r="R3015" t="s">
        <v>8354</v>
      </c>
      <c r="S3015" s="15">
        <f t="shared" si="236"/>
        <v>42146.836215277777</v>
      </c>
      <c r="T3015" s="15">
        <f t="shared" si="237"/>
        <v>42175.836215277777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</v>
      </c>
      <c r="P3016" s="13">
        <f t="shared" si="235"/>
        <v>0.28000000000000003</v>
      </c>
      <c r="Q3016" s="10" t="s">
        <v>8314</v>
      </c>
      <c r="R3016" t="s">
        <v>8354</v>
      </c>
      <c r="S3016" s="15">
        <f t="shared" si="236"/>
        <v>41920.123611111114</v>
      </c>
      <c r="T3016" s="15">
        <f t="shared" si="237"/>
        <v>41947.208333333336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5</v>
      </c>
      <c r="P3017" s="13">
        <f t="shared" si="235"/>
        <v>3.88</v>
      </c>
      <c r="Q3017" s="10" t="s">
        <v>8314</v>
      </c>
      <c r="R3017" t="s">
        <v>8354</v>
      </c>
      <c r="S3017" s="15">
        <f t="shared" si="236"/>
        <v>41785.72729166667</v>
      </c>
      <c r="T3017" s="15">
        <f t="shared" si="237"/>
        <v>41800.166666666664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2</v>
      </c>
      <c r="P3018" s="13">
        <f t="shared" si="235"/>
        <v>4.25</v>
      </c>
      <c r="Q3018" s="10" t="s">
        <v>8314</v>
      </c>
      <c r="R3018" t="s">
        <v>8354</v>
      </c>
      <c r="S3018" s="15">
        <f t="shared" si="236"/>
        <v>41778.548055555555</v>
      </c>
      <c r="T3018" s="15">
        <f t="shared" si="237"/>
        <v>41837.548055555555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</v>
      </c>
      <c r="P3019" s="13">
        <f t="shared" si="235"/>
        <v>0.96</v>
      </c>
      <c r="Q3019" s="10" t="s">
        <v>8314</v>
      </c>
      <c r="R3019" t="s">
        <v>8354</v>
      </c>
      <c r="S3019" s="15">
        <f t="shared" si="236"/>
        <v>41841.850034722222</v>
      </c>
      <c r="T3019" s="15">
        <f t="shared" si="237"/>
        <v>41870.850034722222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4</v>
      </c>
      <c r="P3020" s="13">
        <f t="shared" si="235"/>
        <v>3.73</v>
      </c>
      <c r="Q3020" s="10" t="s">
        <v>8314</v>
      </c>
      <c r="R3020" t="s">
        <v>8354</v>
      </c>
      <c r="S3020" s="15">
        <f t="shared" si="236"/>
        <v>42163.29833333334</v>
      </c>
      <c r="T3020" s="15">
        <f t="shared" si="237"/>
        <v>42204.916666666672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</v>
      </c>
      <c r="P3021" s="13">
        <f t="shared" si="235"/>
        <v>0.67</v>
      </c>
      <c r="Q3021" s="10" t="s">
        <v>8314</v>
      </c>
      <c r="R3021" t="s">
        <v>8354</v>
      </c>
      <c r="S3021" s="15">
        <f t="shared" si="236"/>
        <v>41758.833564814813</v>
      </c>
      <c r="T3021" s="15">
        <f t="shared" si="237"/>
        <v>41785.125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2</v>
      </c>
      <c r="P3022" s="13">
        <f t="shared" si="235"/>
        <v>5.03</v>
      </c>
      <c r="Q3022" s="10" t="s">
        <v>8314</v>
      </c>
      <c r="R3022" t="s">
        <v>8354</v>
      </c>
      <c r="S3022" s="15">
        <f t="shared" si="236"/>
        <v>42170.846446759257</v>
      </c>
      <c r="T3022" s="15">
        <f t="shared" si="237"/>
        <v>42229.846446759257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3</v>
      </c>
      <c r="P3023" s="13">
        <f t="shared" si="235"/>
        <v>1.47</v>
      </c>
      <c r="Q3023" s="10" t="s">
        <v>8314</v>
      </c>
      <c r="R3023" t="s">
        <v>8354</v>
      </c>
      <c r="S3023" s="15">
        <f t="shared" si="236"/>
        <v>42660.618854166663</v>
      </c>
      <c r="T3023" s="15">
        <f t="shared" si="237"/>
        <v>42695.249305555553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2</v>
      </c>
      <c r="P3024" s="13">
        <f t="shared" si="235"/>
        <v>2.44</v>
      </c>
      <c r="Q3024" s="10" t="s">
        <v>8314</v>
      </c>
      <c r="R3024" t="s">
        <v>8354</v>
      </c>
      <c r="S3024" s="15">
        <f t="shared" si="236"/>
        <v>42564.95380787037</v>
      </c>
      <c r="T3024" s="15">
        <f t="shared" si="237"/>
        <v>42608.95380787037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22</v>
      </c>
      <c r="P3025" s="13">
        <f t="shared" si="235"/>
        <v>25.17</v>
      </c>
      <c r="Q3025" s="10" t="s">
        <v>8314</v>
      </c>
      <c r="R3025" t="s">
        <v>8354</v>
      </c>
      <c r="S3025" s="15">
        <f t="shared" si="236"/>
        <v>42121.675763888896</v>
      </c>
      <c r="T3025" s="15">
        <f t="shared" si="237"/>
        <v>42165.675763888896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3</v>
      </c>
      <c r="P3026" s="13">
        <f t="shared" si="235"/>
        <v>0.83</v>
      </c>
      <c r="Q3026" s="10" t="s">
        <v>8314</v>
      </c>
      <c r="R3026" t="s">
        <v>8354</v>
      </c>
      <c r="S3026" s="15">
        <f t="shared" si="236"/>
        <v>41158.993923611109</v>
      </c>
      <c r="T3026" s="15">
        <f t="shared" si="237"/>
        <v>41187.993923611109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6</v>
      </c>
      <c r="P3027" s="13">
        <f t="shared" si="235"/>
        <v>1.03</v>
      </c>
      <c r="Q3027" s="10" t="s">
        <v>8314</v>
      </c>
      <c r="R3027" t="s">
        <v>8354</v>
      </c>
      <c r="S3027" s="15">
        <f t="shared" si="236"/>
        <v>41761.509409722225</v>
      </c>
      <c r="T3027" s="15">
        <f t="shared" si="237"/>
        <v>41788.666666666664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17</v>
      </c>
      <c r="P3028" s="13">
        <f t="shared" si="235"/>
        <v>6</v>
      </c>
      <c r="Q3028" s="10" t="s">
        <v>8314</v>
      </c>
      <c r="R3028" t="s">
        <v>8354</v>
      </c>
      <c r="S3028" s="15">
        <f t="shared" si="236"/>
        <v>42783.459398148145</v>
      </c>
      <c r="T3028" s="15">
        <f t="shared" si="237"/>
        <v>42796.459398148145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0</v>
      </c>
      <c r="P3029" s="13">
        <f t="shared" si="235"/>
        <v>0.47</v>
      </c>
      <c r="Q3029" s="10" t="s">
        <v>8314</v>
      </c>
      <c r="R3029" t="s">
        <v>8354</v>
      </c>
      <c r="S3029" s="15">
        <f t="shared" si="236"/>
        <v>42053.704293981486</v>
      </c>
      <c r="T3029" s="15">
        <f t="shared" si="237"/>
        <v>42082.662627314814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3</v>
      </c>
      <c r="P3030" s="13">
        <f t="shared" si="235"/>
        <v>1.52</v>
      </c>
      <c r="Q3030" s="10" t="s">
        <v>8314</v>
      </c>
      <c r="R3030" t="s">
        <v>8354</v>
      </c>
      <c r="S3030" s="15">
        <f t="shared" si="236"/>
        <v>42567.264178240745</v>
      </c>
      <c r="T3030" s="15">
        <f t="shared" si="237"/>
        <v>42596.264178240745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</v>
      </c>
      <c r="P3031" s="13">
        <f t="shared" si="235"/>
        <v>0.43</v>
      </c>
      <c r="Q3031" s="10" t="s">
        <v>8314</v>
      </c>
      <c r="R3031" t="s">
        <v>8354</v>
      </c>
      <c r="S3031" s="15">
        <f t="shared" si="236"/>
        <v>41932.708877314813</v>
      </c>
      <c r="T3031" s="15">
        <f t="shared" si="237"/>
        <v>41960.190972222219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9</v>
      </c>
      <c r="P3032" s="13">
        <f t="shared" si="235"/>
        <v>3.63</v>
      </c>
      <c r="Q3032" s="10" t="s">
        <v>8314</v>
      </c>
      <c r="R3032" t="s">
        <v>8354</v>
      </c>
      <c r="S3032" s="15">
        <f t="shared" si="236"/>
        <v>42233.747349537036</v>
      </c>
      <c r="T3032" s="15">
        <f t="shared" si="237"/>
        <v>42262.747349537036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</v>
      </c>
      <c r="P3033" s="13">
        <f t="shared" si="235"/>
        <v>5.03</v>
      </c>
      <c r="Q3033" s="10" t="s">
        <v>8314</v>
      </c>
      <c r="R3033" t="s">
        <v>8354</v>
      </c>
      <c r="S3033" s="15">
        <f t="shared" si="236"/>
        <v>42597.882488425923</v>
      </c>
      <c r="T3033" s="15">
        <f t="shared" si="237"/>
        <v>42656.882488425923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15</v>
      </c>
      <c r="P3034" s="13">
        <f t="shared" si="235"/>
        <v>5.8</v>
      </c>
      <c r="Q3034" s="10" t="s">
        <v>8314</v>
      </c>
      <c r="R3034" t="s">
        <v>8354</v>
      </c>
      <c r="S3034" s="15">
        <f t="shared" si="236"/>
        <v>42228.044664351852</v>
      </c>
      <c r="T3034" s="15">
        <f t="shared" si="237"/>
        <v>42257.044664351852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5</v>
      </c>
      <c r="P3035" s="13">
        <f t="shared" si="235"/>
        <v>6.3</v>
      </c>
      <c r="Q3035" s="10" t="s">
        <v>8314</v>
      </c>
      <c r="R3035" t="s">
        <v>8354</v>
      </c>
      <c r="S3035" s="15">
        <f t="shared" si="236"/>
        <v>42570.110243055555</v>
      </c>
      <c r="T3035" s="15">
        <f t="shared" si="237"/>
        <v>42599.110243055555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0</v>
      </c>
      <c r="P3036" s="13">
        <f t="shared" si="235"/>
        <v>0.12</v>
      </c>
      <c r="Q3036" s="10" t="s">
        <v>8314</v>
      </c>
      <c r="R3036" t="s">
        <v>8354</v>
      </c>
      <c r="S3036" s="15">
        <f t="shared" si="236"/>
        <v>42644.535358796296</v>
      </c>
      <c r="T3036" s="15">
        <f t="shared" si="237"/>
        <v>42674.165972222225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</v>
      </c>
      <c r="P3037" s="13">
        <f t="shared" si="235"/>
        <v>0.46</v>
      </c>
      <c r="Q3037" s="10" t="s">
        <v>8314</v>
      </c>
      <c r="R3037" t="s">
        <v>8354</v>
      </c>
      <c r="S3037" s="15">
        <f t="shared" si="236"/>
        <v>41368.560289351852</v>
      </c>
      <c r="T3037" s="15">
        <f t="shared" si="237"/>
        <v>41397.560289351852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</v>
      </c>
      <c r="P3038" s="13">
        <f t="shared" si="235"/>
        <v>0.43</v>
      </c>
      <c r="Q3038" s="10" t="s">
        <v>8314</v>
      </c>
      <c r="R3038" t="s">
        <v>8354</v>
      </c>
      <c r="S3038" s="15">
        <f t="shared" si="236"/>
        <v>41466.785231481481</v>
      </c>
      <c r="T3038" s="15">
        <f t="shared" si="237"/>
        <v>41501.499305555553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28</v>
      </c>
      <c r="P3039" s="13">
        <f t="shared" si="235"/>
        <v>4.41</v>
      </c>
      <c r="Q3039" s="10" t="s">
        <v>8314</v>
      </c>
      <c r="R3039" t="s">
        <v>8354</v>
      </c>
      <c r="S3039" s="15">
        <f t="shared" si="236"/>
        <v>40378.893206018518</v>
      </c>
      <c r="T3039" s="15">
        <f t="shared" si="237"/>
        <v>40452.207638888889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14</v>
      </c>
      <c r="P3040" s="13">
        <f t="shared" si="235"/>
        <v>5.19</v>
      </c>
      <c r="Q3040" s="10" t="s">
        <v>8314</v>
      </c>
      <c r="R3040" t="s">
        <v>8354</v>
      </c>
      <c r="S3040" s="15">
        <f t="shared" si="236"/>
        <v>42373.252280092594</v>
      </c>
      <c r="T3040" s="15">
        <f t="shared" si="237"/>
        <v>42432.252280092594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</v>
      </c>
      <c r="P3041" s="13">
        <f t="shared" si="235"/>
        <v>0.59</v>
      </c>
      <c r="Q3041" s="10" t="s">
        <v>8314</v>
      </c>
      <c r="R3041" t="s">
        <v>8354</v>
      </c>
      <c r="S3041" s="15">
        <f t="shared" si="236"/>
        <v>41610.794421296298</v>
      </c>
      <c r="T3041" s="15">
        <f t="shared" si="237"/>
        <v>41636.332638888889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5</v>
      </c>
      <c r="P3042" s="13">
        <f t="shared" si="235"/>
        <v>3.33</v>
      </c>
      <c r="Q3042" s="10" t="s">
        <v>8314</v>
      </c>
      <c r="R3042" t="s">
        <v>8354</v>
      </c>
      <c r="S3042" s="15">
        <f t="shared" si="236"/>
        <v>42177.791909722218</v>
      </c>
      <c r="T3042" s="15">
        <f t="shared" si="237"/>
        <v>42180.958333333328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2</v>
      </c>
      <c r="P3043" s="13">
        <f t="shared" si="235"/>
        <v>1.47</v>
      </c>
      <c r="Q3043" s="10" t="s">
        <v>8314</v>
      </c>
      <c r="R3043" t="s">
        <v>8354</v>
      </c>
      <c r="S3043" s="15">
        <f t="shared" si="236"/>
        <v>42359.868611111116</v>
      </c>
      <c r="T3043" s="15">
        <f t="shared" si="237"/>
        <v>42388.868611111116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9</v>
      </c>
      <c r="P3044" s="13">
        <f t="shared" si="235"/>
        <v>3.73</v>
      </c>
      <c r="Q3044" s="10" t="s">
        <v>8314</v>
      </c>
      <c r="R3044" t="s">
        <v>8354</v>
      </c>
      <c r="S3044" s="15">
        <f t="shared" si="236"/>
        <v>42253.688043981485</v>
      </c>
      <c r="T3044" s="15">
        <f t="shared" si="237"/>
        <v>42282.688043981485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</v>
      </c>
      <c r="P3045" s="13">
        <f t="shared" si="235"/>
        <v>1.07</v>
      </c>
      <c r="Q3045" s="10" t="s">
        <v>8314</v>
      </c>
      <c r="R3045" t="s">
        <v>8354</v>
      </c>
      <c r="S3045" s="15">
        <f t="shared" si="236"/>
        <v>42083.070590277777</v>
      </c>
      <c r="T3045" s="15">
        <f t="shared" si="237"/>
        <v>42109.118055555555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</v>
      </c>
      <c r="P3046" s="13">
        <f t="shared" si="235"/>
        <v>0.87</v>
      </c>
      <c r="Q3046" s="10" t="s">
        <v>8314</v>
      </c>
      <c r="R3046" t="s">
        <v>8354</v>
      </c>
      <c r="S3046" s="15">
        <f t="shared" si="236"/>
        <v>42387.7268287037</v>
      </c>
      <c r="T3046" s="15">
        <f t="shared" si="237"/>
        <v>42401.7268287037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3</v>
      </c>
      <c r="P3047" s="13">
        <f t="shared" si="235"/>
        <v>2.11</v>
      </c>
      <c r="Q3047" s="10" t="s">
        <v>8314</v>
      </c>
      <c r="R3047" t="s">
        <v>8354</v>
      </c>
      <c r="S3047" s="15">
        <f t="shared" si="236"/>
        <v>41843.155729166669</v>
      </c>
      <c r="T3047" s="15">
        <f t="shared" si="237"/>
        <v>41872.155729166669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2</v>
      </c>
      <c r="P3048" s="13">
        <f t="shared" si="235"/>
        <v>2.33</v>
      </c>
      <c r="Q3048" s="10" t="s">
        <v>8314</v>
      </c>
      <c r="R3048" t="s">
        <v>8354</v>
      </c>
      <c r="S3048" s="15">
        <f t="shared" si="236"/>
        <v>41862.803078703706</v>
      </c>
      <c r="T3048" s="15">
        <f t="shared" si="237"/>
        <v>41891.202777777777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27</v>
      </c>
      <c r="P3049" s="13">
        <f t="shared" si="235"/>
        <v>6.75</v>
      </c>
      <c r="Q3049" s="10" t="s">
        <v>8314</v>
      </c>
      <c r="R3049" t="s">
        <v>8354</v>
      </c>
      <c r="S3049" s="15">
        <f t="shared" si="236"/>
        <v>42443.989050925928</v>
      </c>
      <c r="T3049" s="15">
        <f t="shared" si="237"/>
        <v>42486.552777777775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3</v>
      </c>
      <c r="P3050" s="13">
        <f t="shared" si="235"/>
        <v>2.87</v>
      </c>
      <c r="Q3050" s="10" t="s">
        <v>8314</v>
      </c>
      <c r="R3050" t="s">
        <v>8354</v>
      </c>
      <c r="S3050" s="15">
        <f t="shared" si="236"/>
        <v>41975.901180555549</v>
      </c>
      <c r="T3050" s="15">
        <f t="shared" si="237"/>
        <v>42003.890277777777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4</v>
      </c>
      <c r="P3051" s="13">
        <f t="shared" si="235"/>
        <v>2.46</v>
      </c>
      <c r="Q3051" s="10" t="s">
        <v>8314</v>
      </c>
      <c r="R3051" t="s">
        <v>8354</v>
      </c>
      <c r="S3051" s="15">
        <f t="shared" si="236"/>
        <v>42139.014525462961</v>
      </c>
      <c r="T3051" s="15">
        <f t="shared" si="237"/>
        <v>42168.014525462961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22</v>
      </c>
      <c r="P3052" s="13">
        <f t="shared" si="235"/>
        <v>14.67</v>
      </c>
      <c r="Q3052" s="10" t="s">
        <v>8314</v>
      </c>
      <c r="R3052" t="s">
        <v>8354</v>
      </c>
      <c r="S3052" s="15">
        <f t="shared" si="236"/>
        <v>42465.16851851852</v>
      </c>
      <c r="T3052" s="15">
        <f t="shared" si="237"/>
        <v>42494.16851851852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4</v>
      </c>
      <c r="P3053" s="13">
        <f t="shared" si="235"/>
        <v>3.77</v>
      </c>
      <c r="Q3053" s="10" t="s">
        <v>8314</v>
      </c>
      <c r="R3053" t="s">
        <v>8354</v>
      </c>
      <c r="S3053" s="15">
        <f t="shared" si="236"/>
        <v>42744.416030092587</v>
      </c>
      <c r="T3053" s="15">
        <f t="shared" si="237"/>
        <v>42773.416030092587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13">
        <f t="shared" si="235"/>
        <v>65.5</v>
      </c>
      <c r="Q3054" s="10" t="s">
        <v>8314</v>
      </c>
      <c r="R3054" t="s">
        <v>8354</v>
      </c>
      <c r="S3054" s="15">
        <f t="shared" si="236"/>
        <v>42122.670069444444</v>
      </c>
      <c r="T3054" s="15">
        <f t="shared" si="237"/>
        <v>42151.665972222225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1</v>
      </c>
      <c r="P3055" s="13">
        <f t="shared" si="235"/>
        <v>43.67</v>
      </c>
      <c r="Q3055" s="10" t="s">
        <v>8314</v>
      </c>
      <c r="R3055" t="s">
        <v>8354</v>
      </c>
      <c r="S3055" s="15">
        <f t="shared" si="236"/>
        <v>41862.761724537035</v>
      </c>
      <c r="T3055" s="15">
        <f t="shared" si="237"/>
        <v>41913.165972222225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44</v>
      </c>
      <c r="P3056" s="13">
        <f t="shared" si="235"/>
        <v>0</v>
      </c>
      <c r="Q3056" s="10" t="s">
        <v>8314</v>
      </c>
      <c r="R3056" t="s">
        <v>8354</v>
      </c>
      <c r="S3056" s="15">
        <f t="shared" si="236"/>
        <v>42027.832800925928</v>
      </c>
      <c r="T3056" s="15">
        <f t="shared" si="237"/>
        <v>42064.044444444444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1</v>
      </c>
      <c r="P3057" s="13">
        <f t="shared" si="235"/>
        <v>130</v>
      </c>
      <c r="Q3057" s="10" t="s">
        <v>8314</v>
      </c>
      <c r="R3057" t="s">
        <v>8354</v>
      </c>
      <c r="S3057" s="15">
        <f t="shared" si="236"/>
        <v>41953.95821759259</v>
      </c>
      <c r="T3057" s="15">
        <f t="shared" si="237"/>
        <v>42012.95821759259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1</v>
      </c>
      <c r="P3058" s="13">
        <f t="shared" si="235"/>
        <v>0</v>
      </c>
      <c r="Q3058" s="10" t="s">
        <v>8314</v>
      </c>
      <c r="R3058" t="s">
        <v>8354</v>
      </c>
      <c r="S3058" s="15">
        <f t="shared" si="236"/>
        <v>41851.636388888888</v>
      </c>
      <c r="T3058" s="15">
        <f t="shared" si="237"/>
        <v>41910.636388888888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13">
        <f t="shared" si="235"/>
        <v>0</v>
      </c>
      <c r="Q3059" s="10" t="s">
        <v>8314</v>
      </c>
      <c r="R3059" t="s">
        <v>8354</v>
      </c>
      <c r="S3059" s="15">
        <f t="shared" si="236"/>
        <v>42433.650590277779</v>
      </c>
      <c r="T3059" s="15">
        <f t="shared" si="237"/>
        <v>42462.608923611115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1</v>
      </c>
      <c r="P3060" s="13">
        <f t="shared" si="235"/>
        <v>43.33</v>
      </c>
      <c r="Q3060" s="10" t="s">
        <v>8314</v>
      </c>
      <c r="R3060" t="s">
        <v>8354</v>
      </c>
      <c r="S3060" s="15">
        <f t="shared" si="236"/>
        <v>42460.374305555553</v>
      </c>
      <c r="T3060" s="15">
        <f t="shared" si="237"/>
        <v>42509.374305555553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1</v>
      </c>
      <c r="P3061" s="13">
        <f t="shared" si="235"/>
        <v>11.82</v>
      </c>
      <c r="Q3061" s="10" t="s">
        <v>8314</v>
      </c>
      <c r="R3061" t="s">
        <v>8354</v>
      </c>
      <c r="S3061" s="15">
        <f t="shared" si="236"/>
        <v>41829.935717592591</v>
      </c>
      <c r="T3061" s="15">
        <f t="shared" si="237"/>
        <v>41858.935717592591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13">
        <f t="shared" si="235"/>
        <v>21.5</v>
      </c>
      <c r="Q3062" s="10" t="s">
        <v>8314</v>
      </c>
      <c r="R3062" t="s">
        <v>8354</v>
      </c>
      <c r="S3062" s="15">
        <f t="shared" si="236"/>
        <v>42245.274699074071</v>
      </c>
      <c r="T3062" s="15">
        <f t="shared" si="237"/>
        <v>42274.274699074071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13">
        <f t="shared" si="235"/>
        <v>0</v>
      </c>
      <c r="Q3063" s="10" t="s">
        <v>8314</v>
      </c>
      <c r="R3063" t="s">
        <v>8354</v>
      </c>
      <c r="S3063" s="15">
        <f t="shared" si="236"/>
        <v>41834.784120370372</v>
      </c>
      <c r="T3063" s="15">
        <f t="shared" si="237"/>
        <v>41863.784120370372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1</v>
      </c>
      <c r="P3064" s="13">
        <f t="shared" si="235"/>
        <v>1.91</v>
      </c>
      <c r="Q3064" s="10" t="s">
        <v>8314</v>
      </c>
      <c r="R3064" t="s">
        <v>8354</v>
      </c>
      <c r="S3064" s="15">
        <f t="shared" si="236"/>
        <v>42248.535787037035</v>
      </c>
      <c r="T3064" s="15">
        <f t="shared" si="237"/>
        <v>42276.75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4</v>
      </c>
      <c r="P3065" s="13">
        <f t="shared" si="235"/>
        <v>5.48</v>
      </c>
      <c r="Q3065" s="10" t="s">
        <v>8314</v>
      </c>
      <c r="R3065" t="s">
        <v>8354</v>
      </c>
      <c r="S3065" s="15">
        <f t="shared" si="236"/>
        <v>42630.922893518517</v>
      </c>
      <c r="T3065" s="15">
        <f t="shared" si="237"/>
        <v>42664.922893518517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0</v>
      </c>
      <c r="P3066" s="13">
        <f t="shared" si="235"/>
        <v>1.75</v>
      </c>
      <c r="Q3066" s="10" t="s">
        <v>8314</v>
      </c>
      <c r="R3066" t="s">
        <v>8354</v>
      </c>
      <c r="S3066" s="15">
        <f t="shared" si="236"/>
        <v>42299.130162037036</v>
      </c>
      <c r="T3066" s="15">
        <f t="shared" si="237"/>
        <v>42329.290972222225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1</v>
      </c>
      <c r="P3067" s="13">
        <f t="shared" si="235"/>
        <v>63</v>
      </c>
      <c r="Q3067" s="10" t="s">
        <v>8314</v>
      </c>
      <c r="R3067" t="s">
        <v>8354</v>
      </c>
      <c r="S3067" s="15">
        <f t="shared" si="236"/>
        <v>41825.055231481485</v>
      </c>
      <c r="T3067" s="15">
        <f t="shared" si="237"/>
        <v>41849.055231481485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0</v>
      </c>
      <c r="P3068" s="13">
        <f t="shared" si="235"/>
        <v>8.33</v>
      </c>
      <c r="Q3068" s="10" t="s">
        <v>8314</v>
      </c>
      <c r="R3068" t="s">
        <v>8354</v>
      </c>
      <c r="S3068" s="15">
        <f t="shared" si="236"/>
        <v>42531.228437500002</v>
      </c>
      <c r="T3068" s="15">
        <f t="shared" si="237"/>
        <v>42560.228437500002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2</v>
      </c>
      <c r="P3069" s="13">
        <f t="shared" si="235"/>
        <v>125</v>
      </c>
      <c r="Q3069" s="10" t="s">
        <v>8314</v>
      </c>
      <c r="R3069" t="s">
        <v>8354</v>
      </c>
      <c r="S3069" s="15">
        <f t="shared" si="236"/>
        <v>42226.938414351855</v>
      </c>
      <c r="T3069" s="15">
        <f t="shared" si="237"/>
        <v>42255.938414351855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13">
        <f t="shared" si="235"/>
        <v>62.5</v>
      </c>
      <c r="Q3070" s="10" t="s">
        <v>8314</v>
      </c>
      <c r="R3070" t="s">
        <v>8354</v>
      </c>
      <c r="S3070" s="15">
        <f t="shared" si="236"/>
        <v>42263.691574074073</v>
      </c>
      <c r="T3070" s="15">
        <f t="shared" si="237"/>
        <v>42292.691574074073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13</v>
      </c>
      <c r="P3071" s="13">
        <f t="shared" si="235"/>
        <v>17.86</v>
      </c>
      <c r="Q3071" s="10" t="s">
        <v>8314</v>
      </c>
      <c r="R3071" t="s">
        <v>8354</v>
      </c>
      <c r="S3071" s="15">
        <f t="shared" si="236"/>
        <v>41957.833726851852</v>
      </c>
      <c r="T3071" s="15">
        <f t="shared" si="237"/>
        <v>41986.833726851852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1</v>
      </c>
      <c r="P3072" s="13">
        <f t="shared" si="235"/>
        <v>7.81</v>
      </c>
      <c r="Q3072" s="10" t="s">
        <v>8314</v>
      </c>
      <c r="R3072" t="s">
        <v>8354</v>
      </c>
      <c r="S3072" s="15">
        <f t="shared" si="236"/>
        <v>42690.733437499999</v>
      </c>
      <c r="T3072" s="15">
        <f t="shared" si="237"/>
        <v>42710.733437499999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1</v>
      </c>
      <c r="P3073" s="13">
        <f t="shared" si="235"/>
        <v>1.07</v>
      </c>
      <c r="Q3073" s="10" t="s">
        <v>8314</v>
      </c>
      <c r="R3073" t="s">
        <v>8354</v>
      </c>
      <c r="S3073" s="15">
        <f t="shared" si="236"/>
        <v>42097.732418981483</v>
      </c>
      <c r="T3073" s="15">
        <f t="shared" si="237"/>
        <v>42114.249305555553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1</v>
      </c>
      <c r="P3074" s="13">
        <f t="shared" si="235"/>
        <v>62.5</v>
      </c>
      <c r="Q3074" s="10" t="s">
        <v>8314</v>
      </c>
      <c r="R3074" t="s">
        <v>8354</v>
      </c>
      <c r="S3074" s="15">
        <f t="shared" si="236"/>
        <v>42658.690532407403</v>
      </c>
      <c r="T3074" s="15">
        <f t="shared" si="237"/>
        <v>42672.073611111111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 s="13">
        <f t="shared" ref="P3075:P3138" si="239">IFERROR(ROUND(E3075/L3075,2),0)</f>
        <v>17.86</v>
      </c>
      <c r="Q3075" s="10" t="s">
        <v>8314</v>
      </c>
      <c r="R3075" t="s">
        <v>8354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(((I3075/60)/60)/24)+DATE(1970,1,)</f>
        <v>42168.804861111115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13">
        <f t="shared" si="239"/>
        <v>41.33</v>
      </c>
      <c r="Q3076" s="10" t="s">
        <v>8314</v>
      </c>
      <c r="R3076" t="s">
        <v>8354</v>
      </c>
      <c r="S3076" s="15">
        <f t="shared" si="240"/>
        <v>42409.571284722217</v>
      </c>
      <c r="T3076" s="15">
        <f t="shared" si="241"/>
        <v>42438.571284722217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1</v>
      </c>
      <c r="P3077" s="13">
        <f t="shared" si="239"/>
        <v>6.2</v>
      </c>
      <c r="Q3077" s="10" t="s">
        <v>8314</v>
      </c>
      <c r="R3077" t="s">
        <v>8354</v>
      </c>
      <c r="S3077" s="15">
        <f t="shared" si="240"/>
        <v>42551.102314814809</v>
      </c>
      <c r="T3077" s="15">
        <f t="shared" si="241"/>
        <v>42600.102314814809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</v>
      </c>
      <c r="P3078" s="13">
        <f t="shared" si="239"/>
        <v>2.46</v>
      </c>
      <c r="Q3078" s="10" t="s">
        <v>8314</v>
      </c>
      <c r="R3078" t="s">
        <v>8354</v>
      </c>
      <c r="S3078" s="15">
        <f t="shared" si="240"/>
        <v>42226.651886574073</v>
      </c>
      <c r="T3078" s="15">
        <f t="shared" si="241"/>
        <v>42285.651886574073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1</v>
      </c>
      <c r="P3079" s="13">
        <f t="shared" si="239"/>
        <v>61.5</v>
      </c>
      <c r="Q3079" s="10" t="s">
        <v>8314</v>
      </c>
      <c r="R3079" t="s">
        <v>8354</v>
      </c>
      <c r="S3079" s="15">
        <f t="shared" si="240"/>
        <v>42766.956921296296</v>
      </c>
      <c r="T3079" s="15">
        <f t="shared" si="241"/>
        <v>42795.956921296296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13">
        <f t="shared" si="239"/>
        <v>40</v>
      </c>
      <c r="Q3080" s="10" t="s">
        <v>8314</v>
      </c>
      <c r="R3080" t="s">
        <v>8354</v>
      </c>
      <c r="S3080" s="15">
        <f t="shared" si="240"/>
        <v>42031.138831018514</v>
      </c>
      <c r="T3080" s="15">
        <f t="shared" si="241"/>
        <v>42060.138831018514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0</v>
      </c>
      <c r="P3081" s="13">
        <f t="shared" si="239"/>
        <v>4.4400000000000004</v>
      </c>
      <c r="Q3081" s="10" t="s">
        <v>8314</v>
      </c>
      <c r="R3081" t="s">
        <v>8354</v>
      </c>
      <c r="S3081" s="15">
        <f t="shared" si="240"/>
        <v>42055.713368055556</v>
      </c>
      <c r="T3081" s="15">
        <f t="shared" si="241"/>
        <v>42084.671701388885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13">
        <f t="shared" si="239"/>
        <v>17.14</v>
      </c>
      <c r="Q3082" s="10" t="s">
        <v>8314</v>
      </c>
      <c r="R3082" t="s">
        <v>8354</v>
      </c>
      <c r="S3082" s="15">
        <f t="shared" si="240"/>
        <v>41940.028287037036</v>
      </c>
      <c r="T3082" s="15">
        <f t="shared" si="241"/>
        <v>41999.0699537037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13">
        <f t="shared" si="239"/>
        <v>24</v>
      </c>
      <c r="Q3083" s="10" t="s">
        <v>8314</v>
      </c>
      <c r="R3083" t="s">
        <v>8354</v>
      </c>
      <c r="S3083" s="15">
        <f t="shared" si="240"/>
        <v>42237.181608796294</v>
      </c>
      <c r="T3083" s="15">
        <f t="shared" si="241"/>
        <v>42266.181608796294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1</v>
      </c>
      <c r="P3084" s="13">
        <f t="shared" si="239"/>
        <v>0</v>
      </c>
      <c r="Q3084" s="10" t="s">
        <v>8314</v>
      </c>
      <c r="R3084" t="s">
        <v>8354</v>
      </c>
      <c r="S3084" s="15">
        <f t="shared" si="240"/>
        <v>42293.922986111109</v>
      </c>
      <c r="T3084" s="15">
        <f t="shared" si="241"/>
        <v>42322.96465277778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1</v>
      </c>
      <c r="P3085" s="13">
        <f t="shared" si="239"/>
        <v>40</v>
      </c>
      <c r="Q3085" s="10" t="s">
        <v>8314</v>
      </c>
      <c r="R3085" t="s">
        <v>8354</v>
      </c>
      <c r="S3085" s="15">
        <f t="shared" si="240"/>
        <v>41853.563402777778</v>
      </c>
      <c r="T3085" s="15">
        <f t="shared" si="241"/>
        <v>41882.208333333336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3</v>
      </c>
      <c r="P3086" s="13">
        <f t="shared" si="239"/>
        <v>19.670000000000002</v>
      </c>
      <c r="Q3086" s="10" t="s">
        <v>8314</v>
      </c>
      <c r="R3086" t="s">
        <v>8354</v>
      </c>
      <c r="S3086" s="15">
        <f t="shared" si="240"/>
        <v>42100.723738425921</v>
      </c>
      <c r="T3086" s="15">
        <f t="shared" si="241"/>
        <v>42128.783333333333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0</v>
      </c>
      <c r="P3087" s="13">
        <f t="shared" si="239"/>
        <v>13.11</v>
      </c>
      <c r="Q3087" s="10" t="s">
        <v>8314</v>
      </c>
      <c r="R3087" t="s">
        <v>8354</v>
      </c>
      <c r="S3087" s="15">
        <f t="shared" si="240"/>
        <v>42246.883784722217</v>
      </c>
      <c r="T3087" s="15">
        <f t="shared" si="241"/>
        <v>42275.883784722217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1</v>
      </c>
      <c r="P3088" s="13">
        <f t="shared" si="239"/>
        <v>38.67</v>
      </c>
      <c r="Q3088" s="10" t="s">
        <v>8314</v>
      </c>
      <c r="R3088" t="s">
        <v>8354</v>
      </c>
      <c r="S3088" s="15">
        <f t="shared" si="240"/>
        <v>42173.67082175926</v>
      </c>
      <c r="T3088" s="15">
        <f t="shared" si="241"/>
        <v>42232.67082175926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13">
        <f t="shared" si="239"/>
        <v>58</v>
      </c>
      <c r="Q3089" s="10" t="s">
        <v>8314</v>
      </c>
      <c r="R3089" t="s">
        <v>8354</v>
      </c>
      <c r="S3089" s="15">
        <f t="shared" si="240"/>
        <v>42665.150347222225</v>
      </c>
      <c r="T3089" s="15">
        <f t="shared" si="241"/>
        <v>42724.192013888889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13">
        <f t="shared" si="239"/>
        <v>38.67</v>
      </c>
      <c r="Q3090" s="10" t="s">
        <v>8314</v>
      </c>
      <c r="R3090" t="s">
        <v>8354</v>
      </c>
      <c r="S3090" s="15">
        <f t="shared" si="240"/>
        <v>41981.57230324074</v>
      </c>
      <c r="T3090" s="15">
        <f t="shared" si="241"/>
        <v>42011.570138888885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0</v>
      </c>
      <c r="P3091" s="13">
        <f t="shared" si="239"/>
        <v>2.56</v>
      </c>
      <c r="Q3091" s="10" t="s">
        <v>8314</v>
      </c>
      <c r="R3091" t="s">
        <v>8354</v>
      </c>
      <c r="S3091" s="15">
        <f t="shared" si="240"/>
        <v>42528.542627314819</v>
      </c>
      <c r="T3091" s="15">
        <f t="shared" si="241"/>
        <v>42559.082638888889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0</v>
      </c>
      <c r="P3092" s="13">
        <f t="shared" si="239"/>
        <v>12.78</v>
      </c>
      <c r="Q3092" s="10" t="s">
        <v>8314</v>
      </c>
      <c r="R3092" t="s">
        <v>8354</v>
      </c>
      <c r="S3092" s="15">
        <f t="shared" si="240"/>
        <v>42065.818807870368</v>
      </c>
      <c r="T3092" s="15">
        <f t="shared" si="241"/>
        <v>42124.777141203704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2</v>
      </c>
      <c r="P3093" s="13">
        <f t="shared" si="239"/>
        <v>12.78</v>
      </c>
      <c r="Q3093" s="10" t="s">
        <v>8314</v>
      </c>
      <c r="R3093" t="s">
        <v>8354</v>
      </c>
      <c r="S3093" s="15">
        <f t="shared" si="240"/>
        <v>42566.948414351849</v>
      </c>
      <c r="T3093" s="15">
        <f t="shared" si="241"/>
        <v>42595.948414351849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0</v>
      </c>
      <c r="P3094" s="13">
        <f t="shared" si="239"/>
        <v>5.48</v>
      </c>
      <c r="Q3094" s="10" t="s">
        <v>8314</v>
      </c>
      <c r="R3094" t="s">
        <v>8354</v>
      </c>
      <c r="S3094" s="15">
        <f t="shared" si="240"/>
        <v>42255.619351851856</v>
      </c>
      <c r="T3094" s="15">
        <f t="shared" si="241"/>
        <v>42291.916666666672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3</v>
      </c>
      <c r="P3095" s="13">
        <f t="shared" si="239"/>
        <v>6.71</v>
      </c>
      <c r="Q3095" s="10" t="s">
        <v>8314</v>
      </c>
      <c r="R3095" t="s">
        <v>8354</v>
      </c>
      <c r="S3095" s="15">
        <f t="shared" si="240"/>
        <v>41760.909039351849</v>
      </c>
      <c r="T3095" s="15">
        <f t="shared" si="241"/>
        <v>41790.165972222225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13">
        <f t="shared" si="239"/>
        <v>113</v>
      </c>
      <c r="Q3096" s="10" t="s">
        <v>8314</v>
      </c>
      <c r="R3096" t="s">
        <v>8354</v>
      </c>
      <c r="S3096" s="15">
        <f t="shared" si="240"/>
        <v>42207.795787037037</v>
      </c>
      <c r="T3096" s="15">
        <f t="shared" si="241"/>
        <v>42266.795787037037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1</v>
      </c>
      <c r="P3097" s="13">
        <f t="shared" si="239"/>
        <v>110</v>
      </c>
      <c r="Q3097" s="10" t="s">
        <v>8314</v>
      </c>
      <c r="R3097" t="s">
        <v>8354</v>
      </c>
      <c r="S3097" s="15">
        <f t="shared" si="240"/>
        <v>42523.025231481486</v>
      </c>
      <c r="T3097" s="15">
        <f t="shared" si="241"/>
        <v>42582.025231481486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1</v>
      </c>
      <c r="P3098" s="13">
        <f t="shared" si="239"/>
        <v>7.86</v>
      </c>
      <c r="Q3098" s="10" t="s">
        <v>8314</v>
      </c>
      <c r="R3098" t="s">
        <v>8354</v>
      </c>
      <c r="S3098" s="15">
        <f t="shared" si="240"/>
        <v>42114.825532407413</v>
      </c>
      <c r="T3098" s="15">
        <f t="shared" si="241"/>
        <v>42143.825532407413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</v>
      </c>
      <c r="P3099" s="13">
        <f t="shared" si="239"/>
        <v>2.62</v>
      </c>
      <c r="Q3099" s="10" t="s">
        <v>8314</v>
      </c>
      <c r="R3099" t="s">
        <v>8354</v>
      </c>
      <c r="S3099" s="15">
        <f t="shared" si="240"/>
        <v>42629.503483796296</v>
      </c>
      <c r="T3099" s="15">
        <f t="shared" si="241"/>
        <v>42649.583333333328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0</v>
      </c>
      <c r="P3100" s="13">
        <f t="shared" si="239"/>
        <v>4.07</v>
      </c>
      <c r="Q3100" s="10" t="s">
        <v>8314</v>
      </c>
      <c r="R3100" t="s">
        <v>8354</v>
      </c>
      <c r="S3100" s="15">
        <f t="shared" si="240"/>
        <v>42359.792233796295</v>
      </c>
      <c r="T3100" s="15">
        <f t="shared" si="241"/>
        <v>42407.01180555555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6</v>
      </c>
      <c r="P3101" s="13">
        <f t="shared" si="239"/>
        <v>22</v>
      </c>
      <c r="Q3101" s="10" t="s">
        <v>8314</v>
      </c>
      <c r="R3101" t="s">
        <v>8354</v>
      </c>
      <c r="S3101" s="15">
        <f t="shared" si="240"/>
        <v>42382.189710648148</v>
      </c>
      <c r="T3101" s="15">
        <f t="shared" si="241"/>
        <v>42411.189710648148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</v>
      </c>
      <c r="P3102" s="13">
        <f t="shared" si="239"/>
        <v>8.4600000000000009</v>
      </c>
      <c r="Q3102" s="10" t="s">
        <v>8314</v>
      </c>
      <c r="R3102" t="s">
        <v>8354</v>
      </c>
      <c r="S3102" s="15">
        <f t="shared" si="240"/>
        <v>41902.622395833336</v>
      </c>
      <c r="T3102" s="15">
        <f t="shared" si="241"/>
        <v>41931.622395833336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4</v>
      </c>
      <c r="P3103" s="13">
        <f t="shared" si="239"/>
        <v>9.17</v>
      </c>
      <c r="Q3103" s="10" t="s">
        <v>8314</v>
      </c>
      <c r="R3103" t="s">
        <v>8354</v>
      </c>
      <c r="S3103" s="15">
        <f t="shared" si="240"/>
        <v>42171.383530092593</v>
      </c>
      <c r="T3103" s="15">
        <f t="shared" si="241"/>
        <v>42200.330555555556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1</v>
      </c>
      <c r="P3104" s="13">
        <f t="shared" si="239"/>
        <v>1.21</v>
      </c>
      <c r="Q3104" s="10" t="s">
        <v>8314</v>
      </c>
      <c r="R3104" t="s">
        <v>8354</v>
      </c>
      <c r="S3104" s="15">
        <f t="shared" si="240"/>
        <v>42555.340486111112</v>
      </c>
      <c r="T3104" s="15">
        <f t="shared" si="241"/>
        <v>42604.340486111112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3</v>
      </c>
      <c r="P3105" s="13">
        <f t="shared" si="239"/>
        <v>54</v>
      </c>
      <c r="Q3105" s="10" t="s">
        <v>8314</v>
      </c>
      <c r="R3105" t="s">
        <v>8354</v>
      </c>
      <c r="S3105" s="15">
        <f t="shared" si="240"/>
        <v>42107.156319444446</v>
      </c>
      <c r="T3105" s="15">
        <f t="shared" si="241"/>
        <v>42166.156319444446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</v>
      </c>
      <c r="P3106" s="13">
        <f t="shared" si="239"/>
        <v>21.6</v>
      </c>
      <c r="Q3106" s="10" t="s">
        <v>8314</v>
      </c>
      <c r="R3106" t="s">
        <v>8354</v>
      </c>
      <c r="S3106" s="15">
        <f t="shared" si="240"/>
        <v>42006.908692129626</v>
      </c>
      <c r="T3106" s="15">
        <f t="shared" si="241"/>
        <v>42037.083333333328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2</v>
      </c>
      <c r="P3107" s="13">
        <f t="shared" si="239"/>
        <v>3.45</v>
      </c>
      <c r="Q3107" s="10" t="s">
        <v>8314</v>
      </c>
      <c r="R3107" t="s">
        <v>8354</v>
      </c>
      <c r="S3107" s="15">
        <f t="shared" si="240"/>
        <v>41876.718935185185</v>
      </c>
      <c r="T3107" s="15">
        <f t="shared" si="241"/>
        <v>41930.208333333336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11</v>
      </c>
      <c r="P3108" s="13">
        <f t="shared" si="239"/>
        <v>26.5</v>
      </c>
      <c r="Q3108" s="10" t="s">
        <v>8314</v>
      </c>
      <c r="R3108" t="s">
        <v>8354</v>
      </c>
      <c r="S3108" s="15">
        <f t="shared" si="240"/>
        <v>42241.429120370376</v>
      </c>
      <c r="T3108" s="15">
        <f t="shared" si="241"/>
        <v>42262.916666666672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0</v>
      </c>
      <c r="P3109" s="13">
        <f t="shared" si="239"/>
        <v>3.66</v>
      </c>
      <c r="Q3109" s="10" t="s">
        <v>8314</v>
      </c>
      <c r="R3109" t="s">
        <v>8354</v>
      </c>
      <c r="S3109" s="15">
        <f t="shared" si="240"/>
        <v>42128.814247685179</v>
      </c>
      <c r="T3109" s="15">
        <f t="shared" si="241"/>
        <v>42134.814247685179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13">
        <f t="shared" si="239"/>
        <v>53</v>
      </c>
      <c r="Q3110" s="10" t="s">
        <v>8314</v>
      </c>
      <c r="R3110" t="s">
        <v>8354</v>
      </c>
      <c r="S3110" s="15">
        <f t="shared" si="240"/>
        <v>42062.680486111116</v>
      </c>
      <c r="T3110" s="15">
        <f t="shared" si="241"/>
        <v>42121.638819444444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0</v>
      </c>
      <c r="P3111" s="13">
        <f t="shared" si="239"/>
        <v>0.93</v>
      </c>
      <c r="Q3111" s="10" t="s">
        <v>8314</v>
      </c>
      <c r="R3111" t="s">
        <v>8354</v>
      </c>
      <c r="S3111" s="15">
        <f t="shared" si="240"/>
        <v>41844.125115740739</v>
      </c>
      <c r="T3111" s="15">
        <f t="shared" si="241"/>
        <v>41878.125115740739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13">
        <f t="shared" si="239"/>
        <v>106</v>
      </c>
      <c r="Q3112" s="10" t="s">
        <v>8314</v>
      </c>
      <c r="R3112" t="s">
        <v>8354</v>
      </c>
      <c r="S3112" s="15">
        <f t="shared" si="240"/>
        <v>42745.031469907408</v>
      </c>
      <c r="T3112" s="15">
        <f t="shared" si="241"/>
        <v>42784.031469907408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1</v>
      </c>
      <c r="P3113" s="13">
        <f t="shared" si="239"/>
        <v>1.39</v>
      </c>
      <c r="Q3113" s="10" t="s">
        <v>8314</v>
      </c>
      <c r="R3113" t="s">
        <v>8354</v>
      </c>
      <c r="S3113" s="15">
        <f t="shared" si="240"/>
        <v>41885.595138888886</v>
      </c>
      <c r="T3113" s="15">
        <f t="shared" si="241"/>
        <v>41915.595138888886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1</v>
      </c>
      <c r="P3114" s="13">
        <f t="shared" si="239"/>
        <v>11.67</v>
      </c>
      <c r="Q3114" s="10" t="s">
        <v>8314</v>
      </c>
      <c r="R3114" t="s">
        <v>8354</v>
      </c>
      <c r="S3114" s="15">
        <f t="shared" si="240"/>
        <v>42615.121921296297</v>
      </c>
      <c r="T3114" s="15">
        <f t="shared" si="241"/>
        <v>42674.121921296297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0</v>
      </c>
      <c r="P3115" s="13">
        <f t="shared" si="239"/>
        <v>2.84</v>
      </c>
      <c r="Q3115" s="10" t="s">
        <v>8314</v>
      </c>
      <c r="R3115" t="s">
        <v>8354</v>
      </c>
      <c r="S3115" s="15">
        <f t="shared" si="240"/>
        <v>42081.731273148151</v>
      </c>
      <c r="T3115" s="15">
        <f t="shared" si="241"/>
        <v>42110.731273148151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13">
        <f t="shared" si="239"/>
        <v>0</v>
      </c>
      <c r="Q3116" s="10" t="s">
        <v>8314</v>
      </c>
      <c r="R3116" t="s">
        <v>8354</v>
      </c>
      <c r="S3116" s="15">
        <f t="shared" si="240"/>
        <v>41843.632523148146</v>
      </c>
      <c r="T3116" s="15">
        <f t="shared" si="241"/>
        <v>41902.632523148146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1</v>
      </c>
      <c r="P3117" s="13">
        <f t="shared" si="239"/>
        <v>105</v>
      </c>
      <c r="Q3117" s="10" t="s">
        <v>8314</v>
      </c>
      <c r="R3117" t="s">
        <v>8354</v>
      </c>
      <c r="S3117" s="15">
        <f t="shared" si="240"/>
        <v>42496.447071759263</v>
      </c>
      <c r="T3117" s="15">
        <f t="shared" si="241"/>
        <v>42525.447071759263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14</v>
      </c>
      <c r="P3118" s="13">
        <f t="shared" si="239"/>
        <v>10.5</v>
      </c>
      <c r="Q3118" s="10" t="s">
        <v>8314</v>
      </c>
      <c r="R3118" t="s">
        <v>8354</v>
      </c>
      <c r="S3118" s="15">
        <f t="shared" si="240"/>
        <v>42081.515335648146</v>
      </c>
      <c r="T3118" s="15">
        <f t="shared" si="241"/>
        <v>42094.515335648146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11</v>
      </c>
      <c r="P3119" s="13">
        <f t="shared" si="239"/>
        <v>105</v>
      </c>
      <c r="Q3119" s="10" t="s">
        <v>8314</v>
      </c>
      <c r="R3119" t="s">
        <v>8354</v>
      </c>
      <c r="S3119" s="15">
        <f t="shared" si="240"/>
        <v>42509.374537037031</v>
      </c>
      <c r="T3119" s="15">
        <f t="shared" si="241"/>
        <v>42516.55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13">
        <f t="shared" si="239"/>
        <v>52</v>
      </c>
      <c r="Q3120" s="10" t="s">
        <v>8314</v>
      </c>
      <c r="R3120" t="s">
        <v>8354</v>
      </c>
      <c r="S3120" s="15">
        <f t="shared" si="240"/>
        <v>42534.649571759262</v>
      </c>
      <c r="T3120" s="15">
        <f t="shared" si="241"/>
        <v>42552.649571759262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1</v>
      </c>
      <c r="P3121" s="13">
        <f t="shared" si="239"/>
        <v>102</v>
      </c>
      <c r="Q3121" s="10" t="s">
        <v>8314</v>
      </c>
      <c r="R3121" t="s">
        <v>8354</v>
      </c>
      <c r="S3121" s="15">
        <f t="shared" si="240"/>
        <v>42060.04550925926</v>
      </c>
      <c r="T3121" s="15">
        <f t="shared" si="241"/>
        <v>42089.003842592589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13">
        <f t="shared" si="239"/>
        <v>10.199999999999999</v>
      </c>
      <c r="Q3122" s="10" t="s">
        <v>8314</v>
      </c>
      <c r="R3122" t="s">
        <v>8354</v>
      </c>
      <c r="S3122" s="15">
        <f t="shared" si="240"/>
        <v>42435.942083333335</v>
      </c>
      <c r="T3122" s="15">
        <f t="shared" si="241"/>
        <v>42494.900416666671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7</v>
      </c>
      <c r="P3123" s="13">
        <f t="shared" si="239"/>
        <v>101</v>
      </c>
      <c r="Q3123" s="10" t="s">
        <v>8314</v>
      </c>
      <c r="R3123" t="s">
        <v>8354</v>
      </c>
      <c r="S3123" s="15">
        <f t="shared" si="240"/>
        <v>41848.679803240739</v>
      </c>
      <c r="T3123" s="15">
        <f t="shared" si="241"/>
        <v>41907.679803240739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51</v>
      </c>
      <c r="P3124" s="13">
        <f t="shared" si="239"/>
        <v>50.5</v>
      </c>
      <c r="Q3124" s="10" t="s">
        <v>8314</v>
      </c>
      <c r="R3124" t="s">
        <v>8354</v>
      </c>
      <c r="S3124" s="15">
        <f t="shared" si="240"/>
        <v>42678.932083333333</v>
      </c>
      <c r="T3124" s="15">
        <f t="shared" si="241"/>
        <v>42682.973750000005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0</v>
      </c>
      <c r="P3125" s="13">
        <f t="shared" si="239"/>
        <v>0.28999999999999998</v>
      </c>
      <c r="Q3125" s="10" t="s">
        <v>8314</v>
      </c>
      <c r="R3125" t="s">
        <v>8354</v>
      </c>
      <c r="S3125" s="15">
        <f t="shared" si="240"/>
        <v>42530.993032407408</v>
      </c>
      <c r="T3125" s="15">
        <f t="shared" si="241"/>
        <v>42559.993032407408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13">
        <f t="shared" si="239"/>
        <v>25.25</v>
      </c>
      <c r="Q3126" s="10" t="s">
        <v>8314</v>
      </c>
      <c r="R3126" t="s">
        <v>8354</v>
      </c>
      <c r="S3126" s="15">
        <f t="shared" si="240"/>
        <v>41977.780104166668</v>
      </c>
      <c r="T3126" s="15">
        <f t="shared" si="241"/>
        <v>42036.780104166668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13">
        <f t="shared" si="239"/>
        <v>0</v>
      </c>
      <c r="Q3127" s="10" t="s">
        <v>8314</v>
      </c>
      <c r="R3127" t="s">
        <v>8354</v>
      </c>
      <c r="S3127" s="15">
        <f t="shared" si="240"/>
        <v>42346.20685185185</v>
      </c>
      <c r="T3127" s="15">
        <f t="shared" si="241"/>
        <v>42375.20685185185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0</v>
      </c>
      <c r="P3128" s="13">
        <f t="shared" si="239"/>
        <v>5.88</v>
      </c>
      <c r="Q3128" s="10" t="s">
        <v>8314</v>
      </c>
      <c r="R3128" t="s">
        <v>8354</v>
      </c>
      <c r="S3128" s="15">
        <f t="shared" si="240"/>
        <v>42427.01807870371</v>
      </c>
      <c r="T3128" s="15">
        <f t="shared" si="241"/>
        <v>42455.976412037038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13">
        <f t="shared" si="239"/>
        <v>0</v>
      </c>
      <c r="Q3129" s="10" t="s">
        <v>8314</v>
      </c>
      <c r="R3129" t="s">
        <v>8354</v>
      </c>
      <c r="S3129" s="15">
        <f t="shared" si="240"/>
        <v>42034.856817129628</v>
      </c>
      <c r="T3129" s="15">
        <f t="shared" si="241"/>
        <v>42063.856817129628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</v>
      </c>
      <c r="P3130" s="13">
        <f t="shared" si="239"/>
        <v>0.85</v>
      </c>
      <c r="Q3130" s="10" t="s">
        <v>8314</v>
      </c>
      <c r="R3130" t="s">
        <v>8315</v>
      </c>
      <c r="S3130" s="15">
        <f t="shared" si="240"/>
        <v>42780.825706018513</v>
      </c>
      <c r="T3130" s="15">
        <f t="shared" si="241"/>
        <v>42809.784039351856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8</v>
      </c>
      <c r="P3131" s="13">
        <f t="shared" si="239"/>
        <v>100</v>
      </c>
      <c r="Q3131" s="10" t="s">
        <v>8314</v>
      </c>
      <c r="R3131" t="s">
        <v>8315</v>
      </c>
      <c r="S3131" s="15">
        <f t="shared" si="240"/>
        <v>42803.842812499999</v>
      </c>
      <c r="T3131" s="15">
        <f t="shared" si="241"/>
        <v>42842.801145833335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1</v>
      </c>
      <c r="P3132" s="13">
        <f t="shared" si="239"/>
        <v>25</v>
      </c>
      <c r="Q3132" s="10" t="s">
        <v>8314</v>
      </c>
      <c r="R3132" t="s">
        <v>8315</v>
      </c>
      <c r="S3132" s="15">
        <f t="shared" si="240"/>
        <v>42808.640231481477</v>
      </c>
      <c r="T3132" s="15">
        <f t="shared" si="241"/>
        <v>42838.207638888889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2</v>
      </c>
      <c r="P3133" s="13">
        <f t="shared" si="239"/>
        <v>8.33</v>
      </c>
      <c r="Q3133" s="10" t="s">
        <v>8314</v>
      </c>
      <c r="R3133" t="s">
        <v>8315</v>
      </c>
      <c r="S3133" s="15">
        <f t="shared" si="240"/>
        <v>42803.579224537039</v>
      </c>
      <c r="T3133" s="15">
        <f t="shared" si="241"/>
        <v>42832.537557870368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13">
        <f t="shared" si="239"/>
        <v>100</v>
      </c>
      <c r="Q3134" s="10" t="s">
        <v>8314</v>
      </c>
      <c r="R3134" t="s">
        <v>8315</v>
      </c>
      <c r="S3134" s="15">
        <f t="shared" si="240"/>
        <v>42786.350231481483</v>
      </c>
      <c r="T3134" s="15">
        <f t="shared" si="241"/>
        <v>42845.308564814812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20</v>
      </c>
      <c r="P3135" s="13">
        <f t="shared" si="239"/>
        <v>6.25</v>
      </c>
      <c r="Q3135" s="10" t="s">
        <v>8314</v>
      </c>
      <c r="R3135" t="s">
        <v>8315</v>
      </c>
      <c r="S3135" s="15">
        <f t="shared" si="240"/>
        <v>42788.565208333333</v>
      </c>
      <c r="T3135" s="15">
        <f t="shared" si="241"/>
        <v>42817.523541666669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10</v>
      </c>
      <c r="P3136" s="13">
        <f t="shared" si="239"/>
        <v>8.33</v>
      </c>
      <c r="Q3136" s="10" t="s">
        <v>8314</v>
      </c>
      <c r="R3136" t="s">
        <v>8315</v>
      </c>
      <c r="S3136" s="15">
        <f t="shared" si="240"/>
        <v>42800.720127314817</v>
      </c>
      <c r="T3136" s="15">
        <f t="shared" si="241"/>
        <v>42820.678460648152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13</v>
      </c>
      <c r="P3137" s="13">
        <f t="shared" si="239"/>
        <v>14.29</v>
      </c>
      <c r="Q3137" s="10" t="s">
        <v>8314</v>
      </c>
      <c r="R3137" t="s">
        <v>8315</v>
      </c>
      <c r="S3137" s="15">
        <f t="shared" si="240"/>
        <v>42807.151863425926</v>
      </c>
      <c r="T3137" s="15">
        <f t="shared" si="241"/>
        <v>42828.151863425926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20</v>
      </c>
      <c r="P3138" s="13">
        <f t="shared" si="239"/>
        <v>4.55</v>
      </c>
      <c r="Q3138" s="10" t="s">
        <v>8314</v>
      </c>
      <c r="R3138" t="s">
        <v>8315</v>
      </c>
      <c r="S3138" s="15">
        <f t="shared" si="240"/>
        <v>42789.462430555555</v>
      </c>
      <c r="T3138" s="15">
        <f t="shared" si="241"/>
        <v>42824.957638888889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7</v>
      </c>
      <c r="P3139" s="13">
        <f t="shared" ref="P3139:P3202" si="243">IFERROR(ROUND(E3139/L3139,2),0)</f>
        <v>100</v>
      </c>
      <c r="Q3139" s="10" t="s">
        <v>8314</v>
      </c>
      <c r="R3139" t="s">
        <v>8315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(((I3139/60)/60)/24)+DATE(1970,1,)</f>
        <v>42857.8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50</v>
      </c>
      <c r="P3140" s="13">
        <f t="shared" si="243"/>
        <v>0</v>
      </c>
      <c r="Q3140" s="10" t="s">
        <v>8314</v>
      </c>
      <c r="R3140" t="s">
        <v>8315</v>
      </c>
      <c r="S3140" s="15">
        <f t="shared" si="244"/>
        <v>42809.645914351851</v>
      </c>
      <c r="T3140" s="15">
        <f t="shared" si="245"/>
        <v>42827.645914351851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0</v>
      </c>
      <c r="P3141" s="13">
        <f t="shared" si="243"/>
        <v>16.670000000000002</v>
      </c>
      <c r="Q3141" s="10" t="s">
        <v>8314</v>
      </c>
      <c r="R3141" t="s">
        <v>8315</v>
      </c>
      <c r="S3141" s="15">
        <f t="shared" si="244"/>
        <v>42785.270370370374</v>
      </c>
      <c r="T3141" s="15">
        <f t="shared" si="245"/>
        <v>42818.189583333333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13">
        <f t="shared" si="243"/>
        <v>25</v>
      </c>
      <c r="Q3142" s="10" t="s">
        <v>8314</v>
      </c>
      <c r="R3142" t="s">
        <v>8315</v>
      </c>
      <c r="S3142" s="15">
        <f t="shared" si="244"/>
        <v>42802.718784722223</v>
      </c>
      <c r="T3142" s="15">
        <f t="shared" si="245"/>
        <v>42831.677118055552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20</v>
      </c>
      <c r="P3143" s="13">
        <f t="shared" si="243"/>
        <v>12.5</v>
      </c>
      <c r="Q3143" s="10" t="s">
        <v>8314</v>
      </c>
      <c r="R3143" t="s">
        <v>8315</v>
      </c>
      <c r="S3143" s="15">
        <f t="shared" si="244"/>
        <v>42800.753333333334</v>
      </c>
      <c r="T3143" s="15">
        <f t="shared" si="245"/>
        <v>42840.833333333328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4</v>
      </c>
      <c r="P3144" s="13">
        <f t="shared" si="243"/>
        <v>33.33</v>
      </c>
      <c r="Q3144" s="10" t="s">
        <v>8314</v>
      </c>
      <c r="R3144" t="s">
        <v>8315</v>
      </c>
      <c r="S3144" s="15">
        <f t="shared" si="244"/>
        <v>42783.513182870374</v>
      </c>
      <c r="T3144" s="15">
        <f t="shared" si="245"/>
        <v>42812.471516203703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14</v>
      </c>
      <c r="P3145" s="13">
        <f t="shared" si="243"/>
        <v>0</v>
      </c>
      <c r="Q3145" s="10" t="s">
        <v>8314</v>
      </c>
      <c r="R3145" t="s">
        <v>8315</v>
      </c>
      <c r="S3145" s="15">
        <f t="shared" si="244"/>
        <v>42808.358287037037</v>
      </c>
      <c r="T3145" s="15">
        <f t="shared" si="245"/>
        <v>42833.358287037037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1</v>
      </c>
      <c r="P3146" s="13">
        <f t="shared" si="243"/>
        <v>3.33</v>
      </c>
      <c r="Q3146" s="10" t="s">
        <v>8314</v>
      </c>
      <c r="R3146" t="s">
        <v>8315</v>
      </c>
      <c r="S3146" s="15">
        <f t="shared" si="244"/>
        <v>42796.538275462968</v>
      </c>
      <c r="T3146" s="15">
        <f t="shared" si="245"/>
        <v>42812.25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13">
        <f t="shared" si="243"/>
        <v>0</v>
      </c>
      <c r="Q3147" s="10" t="s">
        <v>8314</v>
      </c>
      <c r="R3147" t="s">
        <v>8315</v>
      </c>
      <c r="S3147" s="15">
        <f t="shared" si="244"/>
        <v>42762.040902777779</v>
      </c>
      <c r="T3147" s="15">
        <f t="shared" si="245"/>
        <v>42820.999236111107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0</v>
      </c>
      <c r="P3148" s="13">
        <f t="shared" si="243"/>
        <v>8.33</v>
      </c>
      <c r="Q3148" s="10" t="s">
        <v>8314</v>
      </c>
      <c r="R3148" t="s">
        <v>8315</v>
      </c>
      <c r="S3148" s="15">
        <f t="shared" si="244"/>
        <v>42796.682476851856</v>
      </c>
      <c r="T3148" s="15">
        <f t="shared" si="245"/>
        <v>42840.640810185185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</v>
      </c>
      <c r="P3149" s="13">
        <f t="shared" si="243"/>
        <v>0.47</v>
      </c>
      <c r="Q3149" s="10" t="s">
        <v>8314</v>
      </c>
      <c r="R3149" t="s">
        <v>8315</v>
      </c>
      <c r="S3149" s="15">
        <f t="shared" si="244"/>
        <v>41909.969386574077</v>
      </c>
      <c r="T3149" s="15">
        <f t="shared" si="245"/>
        <v>41949.011053240742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6</v>
      </c>
      <c r="P3150" s="13">
        <f t="shared" si="243"/>
        <v>1.75</v>
      </c>
      <c r="Q3150" s="10" t="s">
        <v>8314</v>
      </c>
      <c r="R3150" t="s">
        <v>8315</v>
      </c>
      <c r="S3150" s="15">
        <f t="shared" si="244"/>
        <v>41891.665324074071</v>
      </c>
      <c r="T3150" s="15">
        <f t="shared" si="245"/>
        <v>41912.166666666664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8</v>
      </c>
      <c r="P3151" s="13">
        <f t="shared" si="243"/>
        <v>4</v>
      </c>
      <c r="Q3151" s="10" t="s">
        <v>8314</v>
      </c>
      <c r="R3151" t="s">
        <v>8315</v>
      </c>
      <c r="S3151" s="15">
        <f t="shared" si="244"/>
        <v>41226.017361111109</v>
      </c>
      <c r="T3151" s="15">
        <f t="shared" si="245"/>
        <v>41249.083333333336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3</v>
      </c>
      <c r="P3152" s="13">
        <f t="shared" si="243"/>
        <v>0.92</v>
      </c>
      <c r="Q3152" s="10" t="s">
        <v>8314</v>
      </c>
      <c r="R3152" t="s">
        <v>8315</v>
      </c>
      <c r="S3152" s="15">
        <f t="shared" si="244"/>
        <v>40478.263923611114</v>
      </c>
      <c r="T3152" s="15">
        <f t="shared" si="245"/>
        <v>40567.166666666664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3</v>
      </c>
      <c r="P3153" s="13">
        <f t="shared" si="243"/>
        <v>2.79</v>
      </c>
      <c r="Q3153" s="10" t="s">
        <v>8314</v>
      </c>
      <c r="R3153" t="s">
        <v>8315</v>
      </c>
      <c r="S3153" s="15">
        <f t="shared" si="244"/>
        <v>41862.83997685185</v>
      </c>
      <c r="T3153" s="15">
        <f t="shared" si="245"/>
        <v>41891.83997685185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4</v>
      </c>
      <c r="P3154" s="13">
        <f t="shared" si="243"/>
        <v>1.42</v>
      </c>
      <c r="Q3154" s="10" t="s">
        <v>8314</v>
      </c>
      <c r="R3154" t="s">
        <v>8315</v>
      </c>
      <c r="S3154" s="15">
        <f t="shared" si="244"/>
        <v>41550.867673611108</v>
      </c>
      <c r="T3154" s="15">
        <f t="shared" si="245"/>
        <v>41579.867673611108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</v>
      </c>
      <c r="P3155" s="13">
        <f t="shared" si="243"/>
        <v>0.39</v>
      </c>
      <c r="Q3155" s="10" t="s">
        <v>8314</v>
      </c>
      <c r="R3155" t="s">
        <v>8315</v>
      </c>
      <c r="S3155" s="15">
        <f t="shared" si="244"/>
        <v>40633.154363425929</v>
      </c>
      <c r="T3155" s="15">
        <f t="shared" si="245"/>
        <v>40663.207638888889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</v>
      </c>
      <c r="P3156" s="13">
        <f t="shared" si="243"/>
        <v>0.77</v>
      </c>
      <c r="Q3156" s="10" t="s">
        <v>8314</v>
      </c>
      <c r="R3156" t="s">
        <v>8315</v>
      </c>
      <c r="S3156" s="15">
        <f t="shared" si="244"/>
        <v>40970.875671296293</v>
      </c>
      <c r="T3156" s="15">
        <f t="shared" si="245"/>
        <v>40999.834004629629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2</v>
      </c>
      <c r="P3157" s="13">
        <f t="shared" si="243"/>
        <v>0.31</v>
      </c>
      <c r="Q3157" s="10" t="s">
        <v>8314</v>
      </c>
      <c r="R3157" t="s">
        <v>8315</v>
      </c>
      <c r="S3157" s="15">
        <f t="shared" si="244"/>
        <v>41233.499131944445</v>
      </c>
      <c r="T3157" s="15">
        <f t="shared" si="245"/>
        <v>41262.499131944445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2</v>
      </c>
      <c r="P3158" s="13">
        <f t="shared" si="243"/>
        <v>1.06</v>
      </c>
      <c r="Q3158" s="10" t="s">
        <v>8314</v>
      </c>
      <c r="R3158" t="s">
        <v>8315</v>
      </c>
      <c r="S3158" s="15">
        <f t="shared" si="244"/>
        <v>41026.953055555554</v>
      </c>
      <c r="T3158" s="15">
        <f t="shared" si="245"/>
        <v>41060.953055555554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2</v>
      </c>
      <c r="P3159" s="13">
        <f t="shared" si="243"/>
        <v>2.27</v>
      </c>
      <c r="Q3159" s="10" t="s">
        <v>8314</v>
      </c>
      <c r="R3159" t="s">
        <v>8315</v>
      </c>
      <c r="S3159" s="15">
        <f t="shared" si="244"/>
        <v>41829.788252314815</v>
      </c>
      <c r="T3159" s="15">
        <f t="shared" si="245"/>
        <v>41838.208333333336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2</v>
      </c>
      <c r="P3160" s="13">
        <f t="shared" si="243"/>
        <v>1.33</v>
      </c>
      <c r="Q3160" s="10" t="s">
        <v>8314</v>
      </c>
      <c r="R3160" t="s">
        <v>8315</v>
      </c>
      <c r="S3160" s="15">
        <f t="shared" si="244"/>
        <v>41447.839722222219</v>
      </c>
      <c r="T3160" s="15">
        <f t="shared" si="245"/>
        <v>41476.839722222219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6</v>
      </c>
      <c r="P3161" s="13">
        <f t="shared" si="243"/>
        <v>1.75</v>
      </c>
      <c r="Q3161" s="10" t="s">
        <v>8314</v>
      </c>
      <c r="R3161" t="s">
        <v>8315</v>
      </c>
      <c r="S3161" s="15">
        <f t="shared" si="244"/>
        <v>40884.066678240742</v>
      </c>
      <c r="T3161" s="15">
        <f t="shared" si="245"/>
        <v>40925.958333333336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2</v>
      </c>
      <c r="P3162" s="13">
        <f t="shared" si="243"/>
        <v>1.58</v>
      </c>
      <c r="Q3162" s="10" t="s">
        <v>8314</v>
      </c>
      <c r="R3162" t="s">
        <v>8315</v>
      </c>
      <c r="S3162" s="15">
        <f t="shared" si="244"/>
        <v>41841.26489583333</v>
      </c>
      <c r="T3162" s="15">
        <f t="shared" si="245"/>
        <v>41863.207638888889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5</v>
      </c>
      <c r="P3163" s="13">
        <f t="shared" si="243"/>
        <v>1.22</v>
      </c>
      <c r="Q3163" s="10" t="s">
        <v>8314</v>
      </c>
      <c r="R3163" t="s">
        <v>8315</v>
      </c>
      <c r="S3163" s="15">
        <f t="shared" si="244"/>
        <v>41897.536134259259</v>
      </c>
      <c r="T3163" s="15">
        <f t="shared" si="245"/>
        <v>41926.536134259259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2</v>
      </c>
      <c r="P3164" s="13">
        <f t="shared" si="243"/>
        <v>1.43</v>
      </c>
      <c r="Q3164" s="10" t="s">
        <v>8314</v>
      </c>
      <c r="R3164" t="s">
        <v>8315</v>
      </c>
      <c r="S3164" s="15">
        <f t="shared" si="244"/>
        <v>41799.685902777775</v>
      </c>
      <c r="T3164" s="15">
        <f t="shared" si="245"/>
        <v>41826.083333333336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</v>
      </c>
      <c r="P3165" s="13">
        <f t="shared" si="243"/>
        <v>1.25</v>
      </c>
      <c r="Q3165" s="10" t="s">
        <v>8314</v>
      </c>
      <c r="R3165" t="s">
        <v>8315</v>
      </c>
      <c r="S3165" s="15">
        <f t="shared" si="244"/>
        <v>41775.753761574073</v>
      </c>
      <c r="T3165" s="15">
        <f t="shared" si="245"/>
        <v>41804.753761574073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4</v>
      </c>
      <c r="P3166" s="13">
        <f t="shared" si="243"/>
        <v>1.27</v>
      </c>
      <c r="Q3166" s="10" t="s">
        <v>8314</v>
      </c>
      <c r="R3166" t="s">
        <v>8315</v>
      </c>
      <c r="S3166" s="15">
        <f t="shared" si="244"/>
        <v>41766.80572916667</v>
      </c>
      <c r="T3166" s="15">
        <f t="shared" si="245"/>
        <v>41798.80572916667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12</v>
      </c>
      <c r="P3167" s="13">
        <f t="shared" si="243"/>
        <v>4.29</v>
      </c>
      <c r="Q3167" s="10" t="s">
        <v>8314</v>
      </c>
      <c r="R3167" t="s">
        <v>8315</v>
      </c>
      <c r="S3167" s="15">
        <f t="shared" si="244"/>
        <v>40644.159259259257</v>
      </c>
      <c r="T3167" s="15">
        <f t="shared" si="245"/>
        <v>40665.165972222225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0</v>
      </c>
      <c r="P3168" s="13">
        <f t="shared" si="243"/>
        <v>0.1</v>
      </c>
      <c r="Q3168" s="10" t="s">
        <v>8314</v>
      </c>
      <c r="R3168" t="s">
        <v>8315</v>
      </c>
      <c r="S3168" s="15">
        <f t="shared" si="244"/>
        <v>41940.69158564815</v>
      </c>
      <c r="T3168" s="15">
        <f t="shared" si="245"/>
        <v>41968.332638888889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3</v>
      </c>
      <c r="P3169" s="13">
        <f t="shared" si="243"/>
        <v>1.56</v>
      </c>
      <c r="Q3169" s="10" t="s">
        <v>8314</v>
      </c>
      <c r="R3169" t="s">
        <v>8315</v>
      </c>
      <c r="S3169" s="15">
        <f t="shared" si="244"/>
        <v>41839.175706018519</v>
      </c>
      <c r="T3169" s="15">
        <f t="shared" si="245"/>
        <v>41852.175706018519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3</v>
      </c>
      <c r="P3170" s="13">
        <f t="shared" si="243"/>
        <v>1.41</v>
      </c>
      <c r="Q3170" s="10" t="s">
        <v>8314</v>
      </c>
      <c r="R3170" t="s">
        <v>8315</v>
      </c>
      <c r="S3170" s="15">
        <f t="shared" si="244"/>
        <v>41772.105937500004</v>
      </c>
      <c r="T3170" s="15">
        <f t="shared" si="245"/>
        <v>41802.916666666664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</v>
      </c>
      <c r="P3171" s="13">
        <f t="shared" si="243"/>
        <v>1.04</v>
      </c>
      <c r="Q3171" s="10" t="s">
        <v>8314</v>
      </c>
      <c r="R3171" t="s">
        <v>8315</v>
      </c>
      <c r="S3171" s="15">
        <f t="shared" si="244"/>
        <v>41591.737974537034</v>
      </c>
      <c r="T3171" s="15">
        <f t="shared" si="245"/>
        <v>41620.207638888889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4</v>
      </c>
      <c r="P3172" s="13">
        <f t="shared" si="243"/>
        <v>1.2</v>
      </c>
      <c r="Q3172" s="10" t="s">
        <v>8314</v>
      </c>
      <c r="R3172" t="s">
        <v>8315</v>
      </c>
      <c r="S3172" s="15">
        <f t="shared" si="244"/>
        <v>41789.080370370371</v>
      </c>
      <c r="T3172" s="15">
        <f t="shared" si="245"/>
        <v>41821.166666666664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</v>
      </c>
      <c r="P3173" s="13">
        <f t="shared" si="243"/>
        <v>0.73</v>
      </c>
      <c r="Q3173" s="10" t="s">
        <v>8314</v>
      </c>
      <c r="R3173" t="s">
        <v>8315</v>
      </c>
      <c r="S3173" s="15">
        <f t="shared" si="244"/>
        <v>42466.608310185184</v>
      </c>
      <c r="T3173" s="15">
        <f t="shared" si="245"/>
        <v>42495.608310185184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4</v>
      </c>
      <c r="P3174" s="13">
        <f t="shared" si="243"/>
        <v>2.93</v>
      </c>
      <c r="Q3174" s="10" t="s">
        <v>8314</v>
      </c>
      <c r="R3174" t="s">
        <v>8315</v>
      </c>
      <c r="S3174" s="15">
        <f t="shared" si="244"/>
        <v>40923.729953703703</v>
      </c>
      <c r="T3174" s="15">
        <f t="shared" si="245"/>
        <v>40952.729953703703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</v>
      </c>
      <c r="P3175" s="13">
        <f t="shared" si="243"/>
        <v>1.1499999999999999</v>
      </c>
      <c r="Q3175" s="10" t="s">
        <v>8314</v>
      </c>
      <c r="R3175" t="s">
        <v>8315</v>
      </c>
      <c r="S3175" s="15">
        <f t="shared" si="244"/>
        <v>41878.878379629627</v>
      </c>
      <c r="T3175" s="15">
        <f t="shared" si="245"/>
        <v>41907.878379629627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3</v>
      </c>
      <c r="P3176" s="13">
        <f t="shared" si="243"/>
        <v>3.7</v>
      </c>
      <c r="Q3176" s="10" t="s">
        <v>8314</v>
      </c>
      <c r="R3176" t="s">
        <v>8315</v>
      </c>
      <c r="S3176" s="15">
        <f t="shared" si="244"/>
        <v>41862.864675925928</v>
      </c>
      <c r="T3176" s="15">
        <f t="shared" si="245"/>
        <v>41875.864675925928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2</v>
      </c>
      <c r="P3177" s="13">
        <f t="shared" si="243"/>
        <v>1.42</v>
      </c>
      <c r="Q3177" s="10" t="s">
        <v>8314</v>
      </c>
      <c r="R3177" t="s">
        <v>8315</v>
      </c>
      <c r="S3177" s="15">
        <f t="shared" si="244"/>
        <v>40531.886886574073</v>
      </c>
      <c r="T3177" s="15">
        <f t="shared" si="245"/>
        <v>40590.886886574073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4</v>
      </c>
      <c r="P3178" s="13">
        <f t="shared" si="243"/>
        <v>1.51</v>
      </c>
      <c r="Q3178" s="10" t="s">
        <v>8314</v>
      </c>
      <c r="R3178" t="s">
        <v>8315</v>
      </c>
      <c r="S3178" s="15">
        <f t="shared" si="244"/>
        <v>41477.930914351848</v>
      </c>
      <c r="T3178" s="15">
        <f t="shared" si="245"/>
        <v>41503.625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3</v>
      </c>
      <c r="P3179" s="13">
        <f t="shared" si="243"/>
        <v>1.61</v>
      </c>
      <c r="Q3179" s="10" t="s">
        <v>8314</v>
      </c>
      <c r="R3179" t="s">
        <v>8315</v>
      </c>
      <c r="S3179" s="15">
        <f t="shared" si="244"/>
        <v>41781.666770833333</v>
      </c>
      <c r="T3179" s="15">
        <f t="shared" si="245"/>
        <v>41810.666770833333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5</v>
      </c>
      <c r="P3180" s="13">
        <f t="shared" si="243"/>
        <v>1.05</v>
      </c>
      <c r="Q3180" s="10" t="s">
        <v>8314</v>
      </c>
      <c r="R3180" t="s">
        <v>8315</v>
      </c>
      <c r="S3180" s="15">
        <f t="shared" si="244"/>
        <v>41806.605034722219</v>
      </c>
      <c r="T3180" s="15">
        <f t="shared" si="245"/>
        <v>41835.605034722219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2</v>
      </c>
      <c r="P3181" s="13">
        <f t="shared" si="243"/>
        <v>1.32</v>
      </c>
      <c r="Q3181" s="10" t="s">
        <v>8314</v>
      </c>
      <c r="R3181" t="s">
        <v>8315</v>
      </c>
      <c r="S3181" s="15">
        <f t="shared" si="244"/>
        <v>41375.702210648145</v>
      </c>
      <c r="T3181" s="15">
        <f t="shared" si="245"/>
        <v>41399.702210648145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7</v>
      </c>
      <c r="P3182" s="13">
        <f t="shared" si="243"/>
        <v>1.8</v>
      </c>
      <c r="Q3182" s="10" t="s">
        <v>8314</v>
      </c>
      <c r="R3182" t="s">
        <v>8315</v>
      </c>
      <c r="S3182" s="15">
        <f t="shared" si="244"/>
        <v>41780.412604166668</v>
      </c>
      <c r="T3182" s="15">
        <f t="shared" si="245"/>
        <v>41809.412604166668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16</v>
      </c>
      <c r="P3183" s="13">
        <f t="shared" si="243"/>
        <v>5.4</v>
      </c>
      <c r="Q3183" s="10" t="s">
        <v>8314</v>
      </c>
      <c r="R3183" t="s">
        <v>8315</v>
      </c>
      <c r="S3183" s="15">
        <f t="shared" si="244"/>
        <v>41779.310034722221</v>
      </c>
      <c r="T3183" s="15">
        <f t="shared" si="245"/>
        <v>41804.666666666664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</v>
      </c>
      <c r="P3184" s="13">
        <f t="shared" si="243"/>
        <v>0.53</v>
      </c>
      <c r="Q3184" s="10" t="s">
        <v>8314</v>
      </c>
      <c r="R3184" t="s">
        <v>8315</v>
      </c>
      <c r="S3184" s="15">
        <f t="shared" si="244"/>
        <v>40883.949317129627</v>
      </c>
      <c r="T3184" s="15">
        <f t="shared" si="245"/>
        <v>40938.708333333336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3</v>
      </c>
      <c r="P3185" s="13">
        <f t="shared" si="243"/>
        <v>1.18</v>
      </c>
      <c r="Q3185" s="10" t="s">
        <v>8314</v>
      </c>
      <c r="R3185" t="s">
        <v>8315</v>
      </c>
      <c r="S3185" s="15">
        <f t="shared" si="244"/>
        <v>41491.79478009259</v>
      </c>
      <c r="T3185" s="15">
        <f t="shared" si="245"/>
        <v>41508.79478009259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2</v>
      </c>
      <c r="P3186" s="13">
        <f t="shared" si="243"/>
        <v>1.74</v>
      </c>
      <c r="Q3186" s="10" t="s">
        <v>8314</v>
      </c>
      <c r="R3186" t="s">
        <v>8315</v>
      </c>
      <c r="S3186" s="15">
        <f t="shared" si="244"/>
        <v>41791.993414351848</v>
      </c>
      <c r="T3186" s="15">
        <f t="shared" si="245"/>
        <v>41820.993414351848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8</v>
      </c>
      <c r="P3187" s="13">
        <f t="shared" si="243"/>
        <v>3.33</v>
      </c>
      <c r="Q3187" s="10" t="s">
        <v>8314</v>
      </c>
      <c r="R3187" t="s">
        <v>8315</v>
      </c>
      <c r="S3187" s="15">
        <f t="shared" si="244"/>
        <v>41829.977326388893</v>
      </c>
      <c r="T3187" s="15">
        <f t="shared" si="245"/>
        <v>41835.977326388893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3</v>
      </c>
      <c r="P3188" s="13">
        <f t="shared" si="243"/>
        <v>1.1399999999999999</v>
      </c>
      <c r="Q3188" s="10" t="s">
        <v>8314</v>
      </c>
      <c r="R3188" t="s">
        <v>8315</v>
      </c>
      <c r="S3188" s="15">
        <f t="shared" si="244"/>
        <v>41868.924050925925</v>
      </c>
      <c r="T3188" s="15">
        <f t="shared" si="245"/>
        <v>41897.875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</v>
      </c>
      <c r="P3189" s="13">
        <f t="shared" si="243"/>
        <v>0.32</v>
      </c>
      <c r="Q3189" s="10" t="s">
        <v>8314</v>
      </c>
      <c r="R3189" t="s">
        <v>8315</v>
      </c>
      <c r="S3189" s="15">
        <f t="shared" si="244"/>
        <v>41835.666354166664</v>
      </c>
      <c r="T3189" s="15">
        <f t="shared" si="245"/>
        <v>41854.666354166664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39</v>
      </c>
      <c r="P3190" s="13">
        <f t="shared" si="243"/>
        <v>8.56</v>
      </c>
      <c r="Q3190" s="10" t="s">
        <v>8314</v>
      </c>
      <c r="R3190" t="s">
        <v>8356</v>
      </c>
      <c r="S3190" s="15">
        <f t="shared" si="244"/>
        <v>42144.415532407409</v>
      </c>
      <c r="T3190" s="15">
        <f t="shared" si="245"/>
        <v>42164.415532407409</v>
      </c>
      <c r="U3190">
        <f>YEAR(S:S)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0</v>
      </c>
      <c r="P3191" s="13">
        <f t="shared" si="243"/>
        <v>4</v>
      </c>
      <c r="Q3191" s="10" t="s">
        <v>8314</v>
      </c>
      <c r="R3191" t="s">
        <v>8356</v>
      </c>
      <c r="S3191" s="15">
        <f t="shared" si="244"/>
        <v>42118.346435185187</v>
      </c>
      <c r="T3191" s="15">
        <f t="shared" si="245"/>
        <v>42147.346435185187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2</v>
      </c>
      <c r="P3192" s="13">
        <f t="shared" si="243"/>
        <v>0</v>
      </c>
      <c r="Q3192" s="10" t="s">
        <v>8314</v>
      </c>
      <c r="R3192" t="s">
        <v>8356</v>
      </c>
      <c r="S3192" s="15">
        <f t="shared" si="244"/>
        <v>42683.151331018518</v>
      </c>
      <c r="T3192" s="15">
        <f t="shared" si="245"/>
        <v>42712.192997685182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2</v>
      </c>
      <c r="P3193" s="13">
        <f t="shared" si="243"/>
        <v>18.75</v>
      </c>
      <c r="Q3193" s="10" t="s">
        <v>8314</v>
      </c>
      <c r="R3193" t="s">
        <v>8356</v>
      </c>
      <c r="S3193" s="15">
        <f t="shared" si="244"/>
        <v>42538.755428240736</v>
      </c>
      <c r="T3193" s="15">
        <f t="shared" si="245"/>
        <v>42597.755428240736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13">
        <f t="shared" si="243"/>
        <v>9.3800000000000008</v>
      </c>
      <c r="Q3194" s="10" t="s">
        <v>8314</v>
      </c>
      <c r="R3194" t="s">
        <v>8356</v>
      </c>
      <c r="S3194" s="15">
        <f t="shared" si="244"/>
        <v>42018.94049768518</v>
      </c>
      <c r="T3194" s="15">
        <f t="shared" si="245"/>
        <v>42062.916666666672</v>
      </c>
      <c r="U3194">
        <f t="shared" ref="U3194:U3195" si="246">YEAR(S:S)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2</v>
      </c>
      <c r="P3195" s="13">
        <f t="shared" si="243"/>
        <v>3.13</v>
      </c>
      <c r="Q3195" s="10" t="s">
        <v>8314</v>
      </c>
      <c r="R3195" t="s">
        <v>8356</v>
      </c>
      <c r="S3195" s="15">
        <f t="shared" si="244"/>
        <v>42010.968240740738</v>
      </c>
      <c r="T3195" s="15">
        <f t="shared" si="245"/>
        <v>42054.968240740738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1</v>
      </c>
      <c r="P3196" s="13">
        <f t="shared" si="243"/>
        <v>0</v>
      </c>
      <c r="Q3196" s="10" t="s">
        <v>8314</v>
      </c>
      <c r="R3196" t="s">
        <v>8356</v>
      </c>
      <c r="S3196" s="15">
        <f t="shared" si="244"/>
        <v>42182.062476851846</v>
      </c>
      <c r="T3196" s="15">
        <f t="shared" si="245"/>
        <v>42211.062476851846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2</v>
      </c>
      <c r="P3197" s="13">
        <f t="shared" si="243"/>
        <v>1.92</v>
      </c>
      <c r="Q3197" s="10" t="s">
        <v>8314</v>
      </c>
      <c r="R3197" t="s">
        <v>8356</v>
      </c>
      <c r="S3197" s="15">
        <f t="shared" si="244"/>
        <v>42017.594236111108</v>
      </c>
      <c r="T3197" s="15">
        <f t="shared" si="245"/>
        <v>42046.594236111108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13">
        <f t="shared" si="243"/>
        <v>12.5</v>
      </c>
      <c r="Q3198" s="10" t="s">
        <v>8314</v>
      </c>
      <c r="R3198" t="s">
        <v>8356</v>
      </c>
      <c r="S3198" s="15">
        <f t="shared" si="244"/>
        <v>42157.598090277781</v>
      </c>
      <c r="T3198" s="15">
        <f t="shared" si="245"/>
        <v>42216.583333333328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</v>
      </c>
      <c r="P3199" s="13">
        <f t="shared" si="243"/>
        <v>18.75</v>
      </c>
      <c r="Q3199" s="10" t="s">
        <v>8314</v>
      </c>
      <c r="R3199" t="s">
        <v>8356</v>
      </c>
      <c r="S3199" s="15">
        <f t="shared" si="244"/>
        <v>42009.493263888886</v>
      </c>
      <c r="T3199" s="15">
        <f t="shared" si="245"/>
        <v>42038.493263888886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13">
        <f t="shared" si="243"/>
        <v>25</v>
      </c>
      <c r="Q3200" s="10" t="s">
        <v>8314</v>
      </c>
      <c r="R3200" t="s">
        <v>8356</v>
      </c>
      <c r="S3200" s="15">
        <f t="shared" si="244"/>
        <v>42013.424502314811</v>
      </c>
      <c r="T3200" s="15">
        <f t="shared" si="245"/>
        <v>42050.424502314811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2</v>
      </c>
      <c r="P3201" s="13">
        <f t="shared" si="243"/>
        <v>1.42</v>
      </c>
      <c r="Q3201" s="10" t="s">
        <v>8314</v>
      </c>
      <c r="R3201" t="s">
        <v>8356</v>
      </c>
      <c r="S3201" s="15">
        <f t="shared" si="244"/>
        <v>41858.761782407404</v>
      </c>
      <c r="T3201" s="15">
        <f t="shared" si="245"/>
        <v>41887.875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 s="13">
        <f t="shared" si="243"/>
        <v>75</v>
      </c>
      <c r="Q3202" s="10" t="s">
        <v>8314</v>
      </c>
      <c r="R3202" t="s">
        <v>8356</v>
      </c>
      <c r="S3202" s="15">
        <f t="shared" si="244"/>
        <v>42460.320613425924</v>
      </c>
      <c r="T3202" s="15">
        <f t="shared" si="245"/>
        <v>42489.231944444444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4</v>
      </c>
      <c r="P3203" s="13">
        <f t="shared" ref="P3203:P3266" si="248">IFERROR(ROUND(E3203/L3203,2),0)</f>
        <v>37.5</v>
      </c>
      <c r="Q3203" s="10" t="s">
        <v>8314</v>
      </c>
      <c r="R3203" t="s">
        <v>8356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(((I3203/60)/60)/24)+DATE(1970,1,)</f>
        <v>41881.767094907409</v>
      </c>
      <c r="U3203">
        <f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2</v>
      </c>
      <c r="P3204" s="13">
        <f t="shared" si="248"/>
        <v>3</v>
      </c>
      <c r="Q3204" s="10" t="s">
        <v>8314</v>
      </c>
      <c r="R3204" t="s">
        <v>8356</v>
      </c>
      <c r="S3204" s="15">
        <f t="shared" si="249"/>
        <v>42293.853541666671</v>
      </c>
      <c r="T3204" s="15">
        <f t="shared" si="250"/>
        <v>42351.249305555553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7</v>
      </c>
      <c r="P3205" s="13">
        <f t="shared" si="248"/>
        <v>12.33</v>
      </c>
      <c r="Q3205" s="10" t="s">
        <v>8314</v>
      </c>
      <c r="R3205" t="s">
        <v>8356</v>
      </c>
      <c r="S3205" s="15">
        <f t="shared" si="249"/>
        <v>42242.988680555558</v>
      </c>
      <c r="T3205" s="15">
        <f t="shared" si="250"/>
        <v>42271.988680555558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15</v>
      </c>
      <c r="P3206" s="13">
        <f t="shared" si="248"/>
        <v>0</v>
      </c>
      <c r="Q3206" s="10" t="s">
        <v>8314</v>
      </c>
      <c r="R3206" t="s">
        <v>8356</v>
      </c>
      <c r="S3206" s="15">
        <f t="shared" si="249"/>
        <v>42172.686099537037</v>
      </c>
      <c r="T3206" s="15">
        <f t="shared" si="250"/>
        <v>42201.676388888889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1</v>
      </c>
      <c r="P3207" s="13">
        <f t="shared" si="248"/>
        <v>6</v>
      </c>
      <c r="Q3207" s="10" t="s">
        <v>8314</v>
      </c>
      <c r="R3207" t="s">
        <v>8356</v>
      </c>
      <c r="S3207" s="15">
        <f t="shared" si="249"/>
        <v>42095.374675925923</v>
      </c>
      <c r="T3207" s="15">
        <f t="shared" si="250"/>
        <v>42124.374675925923</v>
      </c>
      <c r="U3207">
        <f>YEAR(S:S)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1</v>
      </c>
      <c r="P3208" s="13">
        <f t="shared" si="248"/>
        <v>0</v>
      </c>
      <c r="Q3208" s="10" t="s">
        <v>8314</v>
      </c>
      <c r="R3208" t="s">
        <v>8356</v>
      </c>
      <c r="S3208" s="15">
        <f t="shared" si="249"/>
        <v>42236.276053240741</v>
      </c>
      <c r="T3208" s="15">
        <f t="shared" si="250"/>
        <v>42265.276053240741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1</v>
      </c>
      <c r="P3209" s="13">
        <f t="shared" si="248"/>
        <v>1.97</v>
      </c>
      <c r="Q3209" s="10" t="s">
        <v>8314</v>
      </c>
      <c r="R3209" t="s">
        <v>8356</v>
      </c>
      <c r="S3209" s="15">
        <f t="shared" si="249"/>
        <v>42057.277858796297</v>
      </c>
      <c r="T3209" s="15">
        <f t="shared" si="250"/>
        <v>42116.236192129625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</v>
      </c>
      <c r="P3210" s="13">
        <f t="shared" si="248"/>
        <v>0.87</v>
      </c>
      <c r="Q3210" s="10" t="s">
        <v>8314</v>
      </c>
      <c r="R3210" t="s">
        <v>8315</v>
      </c>
      <c r="S3210" s="15">
        <f t="shared" si="249"/>
        <v>41827.605057870373</v>
      </c>
      <c r="T3210" s="15">
        <f t="shared" si="250"/>
        <v>41847.605057870373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</v>
      </c>
      <c r="P3211" s="13">
        <f t="shared" si="248"/>
        <v>0.31</v>
      </c>
      <c r="Q3211" s="10" t="s">
        <v>8314</v>
      </c>
      <c r="R3211" t="s">
        <v>8315</v>
      </c>
      <c r="S3211" s="15">
        <f t="shared" si="249"/>
        <v>41778.637245370373</v>
      </c>
      <c r="T3211" s="15">
        <f t="shared" si="250"/>
        <v>41809.958333333336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2</v>
      </c>
      <c r="P3212" s="13">
        <f t="shared" si="248"/>
        <v>1.17</v>
      </c>
      <c r="Q3212" s="10" t="s">
        <v>8314</v>
      </c>
      <c r="R3212" t="s">
        <v>8315</v>
      </c>
      <c r="S3212" s="15">
        <f t="shared" si="249"/>
        <v>41013.936562499999</v>
      </c>
      <c r="T3212" s="15">
        <f t="shared" si="250"/>
        <v>41060.165972222225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0</v>
      </c>
      <c r="P3213" s="13">
        <f t="shared" si="248"/>
        <v>0.22</v>
      </c>
      <c r="Q3213" s="10" t="s">
        <v>8314</v>
      </c>
      <c r="R3213" t="s">
        <v>8315</v>
      </c>
      <c r="S3213" s="15">
        <f t="shared" si="249"/>
        <v>41834.586574074077</v>
      </c>
      <c r="T3213" s="15">
        <f t="shared" si="250"/>
        <v>41865.083333333336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2</v>
      </c>
      <c r="P3214" s="13">
        <f t="shared" si="248"/>
        <v>0.74</v>
      </c>
      <c r="Q3214" s="10" t="s">
        <v>8314</v>
      </c>
      <c r="R3214" t="s">
        <v>8315</v>
      </c>
      <c r="S3214" s="15">
        <f t="shared" si="249"/>
        <v>41829.795729166668</v>
      </c>
      <c r="T3214" s="15">
        <f t="shared" si="250"/>
        <v>41858.795729166668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</v>
      </c>
      <c r="P3215" s="13">
        <f t="shared" si="248"/>
        <v>1.49</v>
      </c>
      <c r="Q3215" s="10" t="s">
        <v>8314</v>
      </c>
      <c r="R3215" t="s">
        <v>8315</v>
      </c>
      <c r="S3215" s="15">
        <f t="shared" si="249"/>
        <v>42171.763414351852</v>
      </c>
      <c r="T3215" s="15">
        <f t="shared" si="250"/>
        <v>42210.763414351852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</v>
      </c>
      <c r="P3216" s="13">
        <f t="shared" si="248"/>
        <v>0.61</v>
      </c>
      <c r="Q3216" s="10" t="s">
        <v>8314</v>
      </c>
      <c r="R3216" t="s">
        <v>8315</v>
      </c>
      <c r="S3216" s="15">
        <f t="shared" si="249"/>
        <v>42337.792511574073</v>
      </c>
      <c r="T3216" s="15">
        <f t="shared" si="250"/>
        <v>42373.996527777781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0</v>
      </c>
      <c r="P3217" s="13">
        <f t="shared" si="248"/>
        <v>0.52</v>
      </c>
      <c r="Q3217" s="10" t="s">
        <v>8314</v>
      </c>
      <c r="R3217" t="s">
        <v>8315</v>
      </c>
      <c r="S3217" s="15">
        <f t="shared" si="249"/>
        <v>42219.665173611109</v>
      </c>
      <c r="T3217" s="15">
        <f t="shared" si="250"/>
        <v>42256.165972222225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4</v>
      </c>
      <c r="P3218" s="13">
        <f t="shared" si="248"/>
        <v>2</v>
      </c>
      <c r="Q3218" s="10" t="s">
        <v>8314</v>
      </c>
      <c r="R3218" t="s">
        <v>8315</v>
      </c>
      <c r="S3218" s="15">
        <f t="shared" si="249"/>
        <v>42165.462627314817</v>
      </c>
      <c r="T3218" s="15">
        <f t="shared" si="250"/>
        <v>42195.604166666672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2</v>
      </c>
      <c r="P3219" s="13">
        <f t="shared" si="248"/>
        <v>0.67</v>
      </c>
      <c r="Q3219" s="10" t="s">
        <v>8314</v>
      </c>
      <c r="R3219" t="s">
        <v>8315</v>
      </c>
      <c r="S3219" s="15">
        <f t="shared" si="249"/>
        <v>42648.546111111107</v>
      </c>
      <c r="T3219" s="15">
        <f t="shared" si="250"/>
        <v>42677.546111111107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</v>
      </c>
      <c r="P3220" s="13">
        <f t="shared" si="248"/>
        <v>0.38</v>
      </c>
      <c r="Q3220" s="10" t="s">
        <v>8314</v>
      </c>
      <c r="R3220" t="s">
        <v>8315</v>
      </c>
      <c r="S3220" s="15">
        <f t="shared" si="249"/>
        <v>41971.002152777779</v>
      </c>
      <c r="T3220" s="15">
        <f t="shared" si="250"/>
        <v>42003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0</v>
      </c>
      <c r="P3221" s="13">
        <f t="shared" si="248"/>
        <v>0.57999999999999996</v>
      </c>
      <c r="Q3221" s="10" t="s">
        <v>8314</v>
      </c>
      <c r="R3221" t="s">
        <v>8315</v>
      </c>
      <c r="S3221" s="15">
        <f t="shared" si="249"/>
        <v>42050.983182870375</v>
      </c>
      <c r="T3221" s="15">
        <f t="shared" si="250"/>
        <v>42084.941516203704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0</v>
      </c>
      <c r="P3222" s="13">
        <f t="shared" si="248"/>
        <v>1.1499999999999999</v>
      </c>
      <c r="Q3222" s="10" t="s">
        <v>8314</v>
      </c>
      <c r="R3222" t="s">
        <v>8315</v>
      </c>
      <c r="S3222" s="15">
        <f t="shared" si="249"/>
        <v>42772.833379629628</v>
      </c>
      <c r="T3222" s="15">
        <f t="shared" si="250"/>
        <v>42805.875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2</v>
      </c>
      <c r="P3223" s="13">
        <f t="shared" si="248"/>
        <v>0.6</v>
      </c>
      <c r="Q3223" s="10" t="s">
        <v>8314</v>
      </c>
      <c r="R3223" t="s">
        <v>8315</v>
      </c>
      <c r="S3223" s="15">
        <f t="shared" si="249"/>
        <v>42155.696793981479</v>
      </c>
      <c r="T3223" s="15">
        <f t="shared" si="250"/>
        <v>42189.696793981479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3</v>
      </c>
      <c r="P3224" s="13">
        <f t="shared" si="248"/>
        <v>0.8</v>
      </c>
      <c r="Q3224" s="10" t="s">
        <v>8314</v>
      </c>
      <c r="R3224" t="s">
        <v>8315</v>
      </c>
      <c r="S3224" s="15">
        <f t="shared" si="249"/>
        <v>42270.582141203704</v>
      </c>
      <c r="T3224" s="15">
        <f t="shared" si="250"/>
        <v>42300.895138888889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2</v>
      </c>
      <c r="P3225" s="13">
        <f t="shared" si="248"/>
        <v>0.88</v>
      </c>
      <c r="Q3225" s="10" t="s">
        <v>8314</v>
      </c>
      <c r="R3225" t="s">
        <v>8315</v>
      </c>
      <c r="S3225" s="15">
        <f t="shared" si="249"/>
        <v>42206.835370370376</v>
      </c>
      <c r="T3225" s="15">
        <f t="shared" si="250"/>
        <v>42235.835370370376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0</v>
      </c>
      <c r="P3226" s="13">
        <f t="shared" si="248"/>
        <v>0.3</v>
      </c>
      <c r="Q3226" s="10" t="s">
        <v>8314</v>
      </c>
      <c r="R3226" t="s">
        <v>8315</v>
      </c>
      <c r="S3226" s="15">
        <f t="shared" si="249"/>
        <v>42697.850844907407</v>
      </c>
      <c r="T3226" s="15">
        <f t="shared" si="250"/>
        <v>42744.208333333328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3</v>
      </c>
      <c r="P3227" s="13">
        <f t="shared" si="248"/>
        <v>1.67</v>
      </c>
      <c r="Q3227" s="10" t="s">
        <v>8314</v>
      </c>
      <c r="R3227" t="s">
        <v>8315</v>
      </c>
      <c r="S3227" s="15">
        <f t="shared" si="249"/>
        <v>42503.559467592597</v>
      </c>
      <c r="T3227" s="15">
        <f t="shared" si="250"/>
        <v>42523.875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5</v>
      </c>
      <c r="P3228" s="13">
        <f t="shared" si="248"/>
        <v>3.1</v>
      </c>
      <c r="Q3228" s="10" t="s">
        <v>8314</v>
      </c>
      <c r="R3228" t="s">
        <v>8315</v>
      </c>
      <c r="S3228" s="15">
        <f t="shared" si="249"/>
        <v>42277.583472222221</v>
      </c>
      <c r="T3228" s="15">
        <f t="shared" si="250"/>
        <v>42306.583472222221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5</v>
      </c>
      <c r="P3229" s="13">
        <f t="shared" si="248"/>
        <v>2.17</v>
      </c>
      <c r="Q3229" s="10" t="s">
        <v>8314</v>
      </c>
      <c r="R3229" t="s">
        <v>8315</v>
      </c>
      <c r="S3229" s="15">
        <f t="shared" si="249"/>
        <v>42722.882361111115</v>
      </c>
      <c r="T3229" s="15">
        <f t="shared" si="250"/>
        <v>42751.882361111115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</v>
      </c>
      <c r="P3230" s="13">
        <f t="shared" si="248"/>
        <v>1.76</v>
      </c>
      <c r="Q3230" s="10" t="s">
        <v>8314</v>
      </c>
      <c r="R3230" t="s">
        <v>8315</v>
      </c>
      <c r="S3230" s="15">
        <f t="shared" si="249"/>
        <v>42323.70930555556</v>
      </c>
      <c r="T3230" s="15">
        <f t="shared" si="250"/>
        <v>42354.207638888889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0</v>
      </c>
      <c r="P3231" s="13">
        <f t="shared" si="248"/>
        <v>0.32</v>
      </c>
      <c r="Q3231" s="10" t="s">
        <v>8314</v>
      </c>
      <c r="R3231" t="s">
        <v>8315</v>
      </c>
      <c r="S3231" s="15">
        <f t="shared" si="249"/>
        <v>41933.291643518518</v>
      </c>
      <c r="T3231" s="15">
        <f t="shared" si="250"/>
        <v>41962.333310185189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2</v>
      </c>
      <c r="P3232" s="13">
        <f t="shared" si="248"/>
        <v>1.73</v>
      </c>
      <c r="Q3232" s="10" t="s">
        <v>8314</v>
      </c>
      <c r="R3232" t="s">
        <v>8315</v>
      </c>
      <c r="S3232" s="15">
        <f t="shared" si="249"/>
        <v>41898.168125000004</v>
      </c>
      <c r="T3232" s="15">
        <f t="shared" si="250"/>
        <v>41912.165972222225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6</v>
      </c>
      <c r="P3233" s="13">
        <f t="shared" si="248"/>
        <v>2.25</v>
      </c>
      <c r="Q3233" s="10" t="s">
        <v>8314</v>
      </c>
      <c r="R3233" t="s">
        <v>8315</v>
      </c>
      <c r="S3233" s="15">
        <f t="shared" si="249"/>
        <v>42446.943831018521</v>
      </c>
      <c r="T3233" s="15">
        <f t="shared" si="250"/>
        <v>42475.943831018521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6</v>
      </c>
      <c r="P3234" s="13">
        <f t="shared" si="248"/>
        <v>2.38</v>
      </c>
      <c r="Q3234" s="10" t="s">
        <v>8314</v>
      </c>
      <c r="R3234" t="s">
        <v>8315</v>
      </c>
      <c r="S3234" s="15">
        <f t="shared" si="249"/>
        <v>42463.81385416667</v>
      </c>
      <c r="T3234" s="15">
        <f t="shared" si="250"/>
        <v>42493.165972222225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</v>
      </c>
      <c r="P3235" s="13">
        <f t="shared" si="248"/>
        <v>1</v>
      </c>
      <c r="Q3235" s="10" t="s">
        <v>8314</v>
      </c>
      <c r="R3235" t="s">
        <v>8315</v>
      </c>
      <c r="S3235" s="15">
        <f t="shared" si="249"/>
        <v>42766.805034722223</v>
      </c>
      <c r="T3235" s="15">
        <f t="shared" si="250"/>
        <v>42795.805034722223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2</v>
      </c>
      <c r="P3236" s="13">
        <f t="shared" si="248"/>
        <v>0.53</v>
      </c>
      <c r="Q3236" s="10" t="s">
        <v>8314</v>
      </c>
      <c r="R3236" t="s">
        <v>8315</v>
      </c>
      <c r="S3236" s="15">
        <f t="shared" si="249"/>
        <v>42734.789444444439</v>
      </c>
      <c r="T3236" s="15">
        <f t="shared" si="250"/>
        <v>42766.979861111111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0</v>
      </c>
      <c r="P3237" s="13">
        <f t="shared" si="248"/>
        <v>0.34</v>
      </c>
      <c r="Q3237" s="10" t="s">
        <v>8314</v>
      </c>
      <c r="R3237" t="s">
        <v>8315</v>
      </c>
      <c r="S3237" s="15">
        <f t="shared" si="249"/>
        <v>42522.347812499997</v>
      </c>
      <c r="T3237" s="15">
        <f t="shared" si="250"/>
        <v>42551.347812499997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0</v>
      </c>
      <c r="P3238" s="13">
        <f t="shared" si="248"/>
        <v>0.55000000000000004</v>
      </c>
      <c r="Q3238" s="10" t="s">
        <v>8314</v>
      </c>
      <c r="R3238" t="s">
        <v>8315</v>
      </c>
      <c r="S3238" s="15">
        <f t="shared" si="249"/>
        <v>42702.917048611111</v>
      </c>
      <c r="T3238" s="15">
        <f t="shared" si="250"/>
        <v>42731.917048611111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0</v>
      </c>
      <c r="P3239" s="13">
        <f t="shared" si="248"/>
        <v>0.22</v>
      </c>
      <c r="Q3239" s="10" t="s">
        <v>8314</v>
      </c>
      <c r="R3239" t="s">
        <v>8315</v>
      </c>
      <c r="S3239" s="15">
        <f t="shared" si="249"/>
        <v>42252.474351851852</v>
      </c>
      <c r="T3239" s="15">
        <f t="shared" si="250"/>
        <v>42275.165972222225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2</v>
      </c>
      <c r="P3240" s="13">
        <f t="shared" si="248"/>
        <v>0.76</v>
      </c>
      <c r="Q3240" s="10" t="s">
        <v>8314</v>
      </c>
      <c r="R3240" t="s">
        <v>8315</v>
      </c>
      <c r="S3240" s="15">
        <f t="shared" si="249"/>
        <v>42156.510393518518</v>
      </c>
      <c r="T3240" s="15">
        <f t="shared" si="250"/>
        <v>42185.510393518518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</v>
      </c>
      <c r="P3241" s="13">
        <f t="shared" si="248"/>
        <v>0.57999999999999996</v>
      </c>
      <c r="Q3241" s="10" t="s">
        <v>8314</v>
      </c>
      <c r="R3241" t="s">
        <v>8315</v>
      </c>
      <c r="S3241" s="15">
        <f t="shared" si="249"/>
        <v>42278.089039351849</v>
      </c>
      <c r="T3241" s="15">
        <f t="shared" si="250"/>
        <v>42301.999305555553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2</v>
      </c>
      <c r="P3242" s="13">
        <f t="shared" si="248"/>
        <v>1.76</v>
      </c>
      <c r="Q3242" s="10" t="s">
        <v>8314</v>
      </c>
      <c r="R3242" t="s">
        <v>8315</v>
      </c>
      <c r="S3242" s="15">
        <f t="shared" si="249"/>
        <v>42754.693842592591</v>
      </c>
      <c r="T3242" s="15">
        <f t="shared" si="250"/>
        <v>42781.958333333328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</v>
      </c>
      <c r="P3243" s="13">
        <f t="shared" si="248"/>
        <v>0.36</v>
      </c>
      <c r="Q3243" s="10" t="s">
        <v>8314</v>
      </c>
      <c r="R3243" t="s">
        <v>8315</v>
      </c>
      <c r="S3243" s="15">
        <f t="shared" si="249"/>
        <v>41893.324884259258</v>
      </c>
      <c r="T3243" s="15">
        <f t="shared" si="250"/>
        <v>41925.290972222225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</v>
      </c>
      <c r="P3244" s="13">
        <f t="shared" si="248"/>
        <v>0.33</v>
      </c>
      <c r="Q3244" s="10" t="s">
        <v>8314</v>
      </c>
      <c r="R3244" t="s">
        <v>8315</v>
      </c>
      <c r="S3244" s="15">
        <f t="shared" si="249"/>
        <v>41871.755694444444</v>
      </c>
      <c r="T3244" s="15">
        <f t="shared" si="250"/>
        <v>41900.755694444444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</v>
      </c>
      <c r="P3245" s="13">
        <f t="shared" si="248"/>
        <v>0.85</v>
      </c>
      <c r="Q3245" s="10" t="s">
        <v>8314</v>
      </c>
      <c r="R3245" t="s">
        <v>8315</v>
      </c>
      <c r="S3245" s="15">
        <f t="shared" si="249"/>
        <v>42262.096782407403</v>
      </c>
      <c r="T3245" s="15">
        <f t="shared" si="250"/>
        <v>42285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4</v>
      </c>
      <c r="P3246" s="13">
        <f t="shared" si="248"/>
        <v>0.86</v>
      </c>
      <c r="Q3246" s="10" t="s">
        <v>8314</v>
      </c>
      <c r="R3246" t="s">
        <v>8315</v>
      </c>
      <c r="S3246" s="15">
        <f t="shared" si="249"/>
        <v>42675.694236111114</v>
      </c>
      <c r="T3246" s="15">
        <f t="shared" si="250"/>
        <v>42704.735902777778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0</v>
      </c>
      <c r="P3247" s="13">
        <f t="shared" si="248"/>
        <v>0.22</v>
      </c>
      <c r="Q3247" s="10" t="s">
        <v>8314</v>
      </c>
      <c r="R3247" t="s">
        <v>8315</v>
      </c>
      <c r="S3247" s="15">
        <f t="shared" si="249"/>
        <v>42135.60020833333</v>
      </c>
      <c r="T3247" s="15">
        <f t="shared" si="250"/>
        <v>42166.083333333328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</v>
      </c>
      <c r="P3248" s="13">
        <f t="shared" si="248"/>
        <v>0.3</v>
      </c>
      <c r="Q3248" s="10" t="s">
        <v>8314</v>
      </c>
      <c r="R3248" t="s">
        <v>8315</v>
      </c>
      <c r="S3248" s="15">
        <f t="shared" si="249"/>
        <v>42230.472222222219</v>
      </c>
      <c r="T3248" s="15">
        <f t="shared" si="250"/>
        <v>42258.165972222225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2</v>
      </c>
      <c r="P3249" s="13">
        <f t="shared" si="248"/>
        <v>0.98</v>
      </c>
      <c r="Q3249" s="10" t="s">
        <v>8314</v>
      </c>
      <c r="R3249" t="s">
        <v>8315</v>
      </c>
      <c r="S3249" s="15">
        <f t="shared" si="249"/>
        <v>42167.434166666666</v>
      </c>
      <c r="T3249" s="15">
        <f t="shared" si="250"/>
        <v>42196.434166666666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0</v>
      </c>
      <c r="P3250" s="13">
        <f t="shared" si="248"/>
        <v>0.28000000000000003</v>
      </c>
      <c r="Q3250" s="10" t="s">
        <v>8314</v>
      </c>
      <c r="R3250" t="s">
        <v>8315</v>
      </c>
      <c r="S3250" s="15">
        <f t="shared" si="249"/>
        <v>42068.888391203705</v>
      </c>
      <c r="T3250" s="15">
        <f t="shared" si="250"/>
        <v>42097.846724537041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</v>
      </c>
      <c r="P3251" s="13">
        <f t="shared" si="248"/>
        <v>0.64</v>
      </c>
      <c r="Q3251" s="10" t="s">
        <v>8314</v>
      </c>
      <c r="R3251" t="s">
        <v>8315</v>
      </c>
      <c r="S3251" s="15">
        <f t="shared" si="249"/>
        <v>42145.746689814812</v>
      </c>
      <c r="T3251" s="15">
        <f t="shared" si="250"/>
        <v>42174.746689814812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0</v>
      </c>
      <c r="P3252" s="13">
        <f t="shared" si="248"/>
        <v>0.26</v>
      </c>
      <c r="Q3252" s="10" t="s">
        <v>8314</v>
      </c>
      <c r="R3252" t="s">
        <v>8315</v>
      </c>
      <c r="S3252" s="15">
        <f t="shared" si="249"/>
        <v>41918.742175925923</v>
      </c>
      <c r="T3252" s="15">
        <f t="shared" si="250"/>
        <v>41947.783842592595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4</v>
      </c>
      <c r="P3253" s="13">
        <f t="shared" si="248"/>
        <v>2.75</v>
      </c>
      <c r="Q3253" s="10" t="s">
        <v>8314</v>
      </c>
      <c r="R3253" t="s">
        <v>8315</v>
      </c>
      <c r="S3253" s="15">
        <f t="shared" si="249"/>
        <v>42146.731087962966</v>
      </c>
      <c r="T3253" s="15">
        <f t="shared" si="250"/>
        <v>42175.731087962966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2</v>
      </c>
      <c r="P3254" s="13">
        <f t="shared" si="248"/>
        <v>1.1000000000000001</v>
      </c>
      <c r="Q3254" s="10" t="s">
        <v>8314</v>
      </c>
      <c r="R3254" t="s">
        <v>8315</v>
      </c>
      <c r="S3254" s="15">
        <f t="shared" si="249"/>
        <v>42590.472685185188</v>
      </c>
      <c r="T3254" s="15">
        <f t="shared" si="250"/>
        <v>42619.472685185188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0</v>
      </c>
      <c r="P3255" s="13">
        <f t="shared" si="248"/>
        <v>0.48</v>
      </c>
      <c r="Q3255" s="10" t="s">
        <v>8314</v>
      </c>
      <c r="R3255" t="s">
        <v>8315</v>
      </c>
      <c r="S3255" s="15">
        <f t="shared" si="249"/>
        <v>42602.576712962968</v>
      </c>
      <c r="T3255" s="15">
        <f t="shared" si="250"/>
        <v>42620.15625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0</v>
      </c>
      <c r="P3256" s="13">
        <f t="shared" si="248"/>
        <v>0.3</v>
      </c>
      <c r="Q3256" s="10" t="s">
        <v>8314</v>
      </c>
      <c r="R3256" t="s">
        <v>8315</v>
      </c>
      <c r="S3256" s="15">
        <f t="shared" si="249"/>
        <v>42059.085752314815</v>
      </c>
      <c r="T3256" s="15">
        <f t="shared" si="250"/>
        <v>42088.044085648144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18</v>
      </c>
      <c r="P3257" s="13">
        <f t="shared" si="248"/>
        <v>3.06</v>
      </c>
      <c r="Q3257" s="10" t="s">
        <v>8314</v>
      </c>
      <c r="R3257" t="s">
        <v>8315</v>
      </c>
      <c r="S3257" s="15">
        <f t="shared" si="249"/>
        <v>41889.768229166664</v>
      </c>
      <c r="T3257" s="15">
        <f t="shared" si="250"/>
        <v>41918.768229166664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</v>
      </c>
      <c r="P3258" s="13">
        <f t="shared" si="248"/>
        <v>0.31</v>
      </c>
      <c r="Q3258" s="10" t="s">
        <v>8314</v>
      </c>
      <c r="R3258" t="s">
        <v>8315</v>
      </c>
      <c r="S3258" s="15">
        <f t="shared" si="249"/>
        <v>42144.573807870373</v>
      </c>
      <c r="T3258" s="15">
        <f t="shared" si="250"/>
        <v>42165.165972222225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3</v>
      </c>
      <c r="P3259" s="13">
        <f t="shared" si="248"/>
        <v>1.34</v>
      </c>
      <c r="Q3259" s="10" t="s">
        <v>8314</v>
      </c>
      <c r="R3259" t="s">
        <v>8315</v>
      </c>
      <c r="S3259" s="15">
        <f t="shared" si="249"/>
        <v>42758.559629629628</v>
      </c>
      <c r="T3259" s="15">
        <f t="shared" si="250"/>
        <v>42787.559629629628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</v>
      </c>
      <c r="P3260" s="13">
        <f t="shared" si="248"/>
        <v>0.71</v>
      </c>
      <c r="Q3260" s="10" t="s">
        <v>8314</v>
      </c>
      <c r="R3260" t="s">
        <v>8315</v>
      </c>
      <c r="S3260" s="15">
        <f t="shared" si="249"/>
        <v>41982.887280092589</v>
      </c>
      <c r="T3260" s="15">
        <f t="shared" si="250"/>
        <v>42011.887280092589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0</v>
      </c>
      <c r="P3261" s="13">
        <f t="shared" si="248"/>
        <v>0.55000000000000004</v>
      </c>
      <c r="Q3261" s="10" t="s">
        <v>8314</v>
      </c>
      <c r="R3261" t="s">
        <v>8315</v>
      </c>
      <c r="S3261" s="15">
        <f t="shared" si="249"/>
        <v>42614.760937500003</v>
      </c>
      <c r="T3261" s="15">
        <f t="shared" si="250"/>
        <v>42643.165972222225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</v>
      </c>
      <c r="P3262" s="13">
        <f t="shared" si="248"/>
        <v>0.73</v>
      </c>
      <c r="Q3262" s="10" t="s">
        <v>8314</v>
      </c>
      <c r="R3262" t="s">
        <v>8315</v>
      </c>
      <c r="S3262" s="15">
        <f t="shared" si="249"/>
        <v>42303.672662037032</v>
      </c>
      <c r="T3262" s="15">
        <f t="shared" si="250"/>
        <v>42337.714328703703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2</v>
      </c>
      <c r="P3263" s="13">
        <f t="shared" si="248"/>
        <v>1.08</v>
      </c>
      <c r="Q3263" s="10" t="s">
        <v>8314</v>
      </c>
      <c r="R3263" t="s">
        <v>8315</v>
      </c>
      <c r="S3263" s="15">
        <f t="shared" si="249"/>
        <v>42171.725416666668</v>
      </c>
      <c r="T3263" s="15">
        <f t="shared" si="250"/>
        <v>42200.725416666668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0</v>
      </c>
      <c r="P3264" s="13">
        <f t="shared" si="248"/>
        <v>0.39</v>
      </c>
      <c r="Q3264" s="10" t="s">
        <v>8314</v>
      </c>
      <c r="R3264" t="s">
        <v>8315</v>
      </c>
      <c r="S3264" s="15">
        <f t="shared" si="249"/>
        <v>41964.315532407403</v>
      </c>
      <c r="T3264" s="15">
        <f t="shared" si="250"/>
        <v>41994.166666666672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2</v>
      </c>
      <c r="P3265" s="13">
        <f t="shared" si="248"/>
        <v>0.76</v>
      </c>
      <c r="Q3265" s="10" t="s">
        <v>8314</v>
      </c>
      <c r="R3265" t="s">
        <v>8315</v>
      </c>
      <c r="S3265" s="15">
        <f t="shared" si="249"/>
        <v>42284.516064814816</v>
      </c>
      <c r="T3265" s="15">
        <f t="shared" si="250"/>
        <v>42306.875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2</v>
      </c>
      <c r="P3266" s="13">
        <f t="shared" si="248"/>
        <v>1.06</v>
      </c>
      <c r="Q3266" s="10" t="s">
        <v>8314</v>
      </c>
      <c r="R3266" t="s">
        <v>8315</v>
      </c>
      <c r="S3266" s="15">
        <f t="shared" si="249"/>
        <v>42016.800208333334</v>
      </c>
      <c r="T3266" s="15">
        <f t="shared" si="250"/>
        <v>42031.916666666672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2</v>
      </c>
      <c r="P3267" s="13">
        <f t="shared" ref="P3267:P3330" si="252">IFERROR(ROUND(E3267/L3267,2),0)</f>
        <v>0.81</v>
      </c>
      <c r="Q3267" s="10" t="s">
        <v>8314</v>
      </c>
      <c r="R3267" t="s">
        <v>8315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(((I3267/60)/60)/24)+DATE(1970,1,)</f>
        <v>42340.708333333328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</v>
      </c>
      <c r="P3268" s="13">
        <f t="shared" si="252"/>
        <v>0.31</v>
      </c>
      <c r="Q3268" s="10" t="s">
        <v>8314</v>
      </c>
      <c r="R3268" t="s">
        <v>8315</v>
      </c>
      <c r="S3268" s="15">
        <f t="shared" si="253"/>
        <v>42136.536134259266</v>
      </c>
      <c r="T3268" s="15">
        <f t="shared" si="254"/>
        <v>42166.875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0</v>
      </c>
      <c r="P3269" s="13">
        <f t="shared" si="252"/>
        <v>0.18</v>
      </c>
      <c r="Q3269" s="10" t="s">
        <v>8314</v>
      </c>
      <c r="R3269" t="s">
        <v>8315</v>
      </c>
      <c r="S3269" s="15">
        <f t="shared" si="253"/>
        <v>42172.757638888885</v>
      </c>
      <c r="T3269" s="15">
        <f t="shared" si="254"/>
        <v>42201.757638888885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3</v>
      </c>
      <c r="P3270" s="13">
        <f t="shared" si="252"/>
        <v>1.21</v>
      </c>
      <c r="Q3270" s="10" t="s">
        <v>8314</v>
      </c>
      <c r="R3270" t="s">
        <v>8315</v>
      </c>
      <c r="S3270" s="15">
        <f t="shared" si="253"/>
        <v>42590.90425925926</v>
      </c>
      <c r="T3270" s="15">
        <f t="shared" si="254"/>
        <v>42605.90425925926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</v>
      </c>
      <c r="P3271" s="13">
        <f t="shared" si="252"/>
        <v>0.73</v>
      </c>
      <c r="Q3271" s="10" t="s">
        <v>8314</v>
      </c>
      <c r="R3271" t="s">
        <v>8315</v>
      </c>
      <c r="S3271" s="15">
        <f t="shared" si="253"/>
        <v>42137.395798611105</v>
      </c>
      <c r="T3271" s="15">
        <f t="shared" si="254"/>
        <v>42170.458333333328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3</v>
      </c>
      <c r="P3272" s="13">
        <f t="shared" si="252"/>
        <v>1.7</v>
      </c>
      <c r="Q3272" s="10" t="s">
        <v>8314</v>
      </c>
      <c r="R3272" t="s">
        <v>8315</v>
      </c>
      <c r="S3272" s="15">
        <f t="shared" si="253"/>
        <v>42167.533159722225</v>
      </c>
      <c r="T3272" s="15">
        <f t="shared" si="254"/>
        <v>42196.533159722225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3</v>
      </c>
      <c r="P3273" s="13">
        <f t="shared" si="252"/>
        <v>1</v>
      </c>
      <c r="Q3273" s="10" t="s">
        <v>8314</v>
      </c>
      <c r="R3273" t="s">
        <v>8315</v>
      </c>
      <c r="S3273" s="15">
        <f t="shared" si="253"/>
        <v>41915.437210648146</v>
      </c>
      <c r="T3273" s="15">
        <f t="shared" si="254"/>
        <v>41944.478877314818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</v>
      </c>
      <c r="P3274" s="13">
        <f t="shared" si="252"/>
        <v>0.35</v>
      </c>
      <c r="Q3274" s="10" t="s">
        <v>8314</v>
      </c>
      <c r="R3274" t="s">
        <v>8315</v>
      </c>
      <c r="S3274" s="15">
        <f t="shared" si="253"/>
        <v>42284.500104166669</v>
      </c>
      <c r="T3274" s="15">
        <f t="shared" si="254"/>
        <v>42313.541770833333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</v>
      </c>
      <c r="P3275" s="13">
        <f t="shared" si="252"/>
        <v>2.4300000000000002</v>
      </c>
      <c r="Q3275" s="10" t="s">
        <v>8314</v>
      </c>
      <c r="R3275" t="s">
        <v>8315</v>
      </c>
      <c r="S3275" s="15">
        <f t="shared" si="253"/>
        <v>42611.801412037035</v>
      </c>
      <c r="T3275" s="15">
        <f t="shared" si="254"/>
        <v>42626.791666666672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0</v>
      </c>
      <c r="P3276" s="13">
        <f t="shared" si="252"/>
        <v>0.17</v>
      </c>
      <c r="Q3276" s="10" t="s">
        <v>8314</v>
      </c>
      <c r="R3276" t="s">
        <v>8315</v>
      </c>
      <c r="S3276" s="15">
        <f t="shared" si="253"/>
        <v>42400.704537037032</v>
      </c>
      <c r="T3276" s="15">
        <f t="shared" si="254"/>
        <v>42443.875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3</v>
      </c>
      <c r="P3277" s="13">
        <f t="shared" si="252"/>
        <v>4.17</v>
      </c>
      <c r="Q3277" s="10" t="s">
        <v>8314</v>
      </c>
      <c r="R3277" t="s">
        <v>8315</v>
      </c>
      <c r="S3277" s="15">
        <f t="shared" si="253"/>
        <v>42017.88045138889</v>
      </c>
      <c r="T3277" s="15">
        <f t="shared" si="254"/>
        <v>42043.1875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</v>
      </c>
      <c r="P3278" s="13">
        <f t="shared" si="252"/>
        <v>0.5</v>
      </c>
      <c r="Q3278" s="10" t="s">
        <v>8314</v>
      </c>
      <c r="R3278" t="s">
        <v>8315</v>
      </c>
      <c r="S3278" s="15">
        <f t="shared" si="253"/>
        <v>42426.949988425928</v>
      </c>
      <c r="T3278" s="15">
        <f t="shared" si="254"/>
        <v>42460.165972222225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</v>
      </c>
      <c r="P3279" s="13">
        <f t="shared" si="252"/>
        <v>0.5</v>
      </c>
      <c r="Q3279" s="10" t="s">
        <v>8314</v>
      </c>
      <c r="R3279" t="s">
        <v>8315</v>
      </c>
      <c r="S3279" s="15">
        <f t="shared" si="253"/>
        <v>41931.682939814818</v>
      </c>
      <c r="T3279" s="15">
        <f t="shared" si="254"/>
        <v>41960.724606481483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2</v>
      </c>
      <c r="P3280" s="13">
        <f t="shared" si="252"/>
        <v>1.47</v>
      </c>
      <c r="Q3280" s="10" t="s">
        <v>8314</v>
      </c>
      <c r="R3280" t="s">
        <v>8315</v>
      </c>
      <c r="S3280" s="15">
        <f t="shared" si="253"/>
        <v>42124.848414351851</v>
      </c>
      <c r="T3280" s="15">
        <f t="shared" si="254"/>
        <v>42153.848414351851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</v>
      </c>
      <c r="P3281" s="13">
        <f t="shared" si="252"/>
        <v>0.79</v>
      </c>
      <c r="Q3281" s="10" t="s">
        <v>8314</v>
      </c>
      <c r="R3281" t="s">
        <v>8315</v>
      </c>
      <c r="S3281" s="15">
        <f t="shared" si="253"/>
        <v>42431.102534722217</v>
      </c>
      <c r="T3281" s="15">
        <f t="shared" si="254"/>
        <v>42460.06086805556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3</v>
      </c>
      <c r="P3282" s="13">
        <f t="shared" si="252"/>
        <v>1.67</v>
      </c>
      <c r="Q3282" s="10" t="s">
        <v>8314</v>
      </c>
      <c r="R3282" t="s">
        <v>8315</v>
      </c>
      <c r="S3282" s="15">
        <f t="shared" si="253"/>
        <v>42121.756921296299</v>
      </c>
      <c r="T3282" s="15">
        <f t="shared" si="254"/>
        <v>42155.208333333328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</v>
      </c>
      <c r="P3283" s="13">
        <f t="shared" si="252"/>
        <v>1.06</v>
      </c>
      <c r="Q3283" s="10" t="s">
        <v>8314</v>
      </c>
      <c r="R3283" t="s">
        <v>8315</v>
      </c>
      <c r="S3283" s="15">
        <f t="shared" si="253"/>
        <v>42219.019733796296</v>
      </c>
      <c r="T3283" s="15">
        <f t="shared" si="254"/>
        <v>42248.019733796296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0</v>
      </c>
      <c r="P3284" s="13">
        <f t="shared" si="252"/>
        <v>0.21</v>
      </c>
      <c r="Q3284" s="10" t="s">
        <v>8314</v>
      </c>
      <c r="R3284" t="s">
        <v>8315</v>
      </c>
      <c r="S3284" s="15">
        <f t="shared" si="253"/>
        <v>42445.19430555556</v>
      </c>
      <c r="T3284" s="15">
        <f t="shared" si="254"/>
        <v>42488.19430555556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6</v>
      </c>
      <c r="P3285" s="13">
        <f t="shared" si="252"/>
        <v>1.06</v>
      </c>
      <c r="Q3285" s="10" t="s">
        <v>8314</v>
      </c>
      <c r="R3285" t="s">
        <v>8315</v>
      </c>
      <c r="S3285" s="15">
        <f t="shared" si="253"/>
        <v>42379.74418981481</v>
      </c>
      <c r="T3285" s="15">
        <f t="shared" si="254"/>
        <v>42409.875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2</v>
      </c>
      <c r="P3286" s="13">
        <f t="shared" si="252"/>
        <v>3.33</v>
      </c>
      <c r="Q3286" s="10" t="s">
        <v>8314</v>
      </c>
      <c r="R3286" t="s">
        <v>8315</v>
      </c>
      <c r="S3286" s="15">
        <f t="shared" si="253"/>
        <v>42380.884872685187</v>
      </c>
      <c r="T3286" s="15">
        <f t="shared" si="254"/>
        <v>42397.249305555553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</v>
      </c>
      <c r="P3287" s="13">
        <f t="shared" si="252"/>
        <v>0.62</v>
      </c>
      <c r="Q3287" s="10" t="s">
        <v>8314</v>
      </c>
      <c r="R3287" t="s">
        <v>8315</v>
      </c>
      <c r="S3287" s="15">
        <f t="shared" si="253"/>
        <v>42762.942430555559</v>
      </c>
      <c r="T3287" s="15">
        <f t="shared" si="254"/>
        <v>42793.208333333328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0</v>
      </c>
      <c r="P3288" s="13">
        <f t="shared" si="252"/>
        <v>0.41</v>
      </c>
      <c r="Q3288" s="10" t="s">
        <v>8314</v>
      </c>
      <c r="R3288" t="s">
        <v>8315</v>
      </c>
      <c r="S3288" s="15">
        <f t="shared" si="253"/>
        <v>42567.840069444443</v>
      </c>
      <c r="T3288" s="15">
        <f t="shared" si="254"/>
        <v>42596.840069444443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2</v>
      </c>
      <c r="P3289" s="13">
        <f t="shared" si="252"/>
        <v>1.47</v>
      </c>
      <c r="Q3289" s="10" t="s">
        <v>8314</v>
      </c>
      <c r="R3289" t="s">
        <v>8315</v>
      </c>
      <c r="S3289" s="15">
        <f t="shared" si="253"/>
        <v>42311.750324074077</v>
      </c>
      <c r="T3289" s="15">
        <f t="shared" si="254"/>
        <v>42335.750324074077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</v>
      </c>
      <c r="P3290" s="13">
        <f t="shared" si="252"/>
        <v>0.24</v>
      </c>
      <c r="Q3290" s="10" t="s">
        <v>8314</v>
      </c>
      <c r="R3290" t="s">
        <v>8315</v>
      </c>
      <c r="S3290" s="15">
        <f t="shared" si="253"/>
        <v>42505.774479166663</v>
      </c>
      <c r="T3290" s="15">
        <f t="shared" si="254"/>
        <v>42540.958333333328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10</v>
      </c>
      <c r="P3291" s="13">
        <f t="shared" si="252"/>
        <v>2</v>
      </c>
      <c r="Q3291" s="10" t="s">
        <v>8314</v>
      </c>
      <c r="R3291" t="s">
        <v>8315</v>
      </c>
      <c r="S3291" s="15">
        <f t="shared" si="253"/>
        <v>42758.368078703701</v>
      </c>
      <c r="T3291" s="15">
        <f t="shared" si="254"/>
        <v>42785.368078703701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3</v>
      </c>
      <c r="P3292" s="13">
        <f t="shared" si="252"/>
        <v>0.69</v>
      </c>
      <c r="Q3292" s="10" t="s">
        <v>8314</v>
      </c>
      <c r="R3292" t="s">
        <v>8315</v>
      </c>
      <c r="S3292" s="15">
        <f t="shared" si="253"/>
        <v>42775.51494212963</v>
      </c>
      <c r="T3292" s="15">
        <f t="shared" si="254"/>
        <v>42804.51494212963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10</v>
      </c>
      <c r="P3293" s="13">
        <f t="shared" si="252"/>
        <v>3.57</v>
      </c>
      <c r="Q3293" s="10" t="s">
        <v>8314</v>
      </c>
      <c r="R3293" t="s">
        <v>8315</v>
      </c>
      <c r="S3293" s="15">
        <f t="shared" si="253"/>
        <v>42232.702546296292</v>
      </c>
      <c r="T3293" s="15">
        <f t="shared" si="254"/>
        <v>42263.165972222225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50</v>
      </c>
      <c r="P3294" s="13">
        <f t="shared" si="252"/>
        <v>3.33</v>
      </c>
      <c r="Q3294" s="10" t="s">
        <v>8314</v>
      </c>
      <c r="R3294" t="s">
        <v>8315</v>
      </c>
      <c r="S3294" s="15">
        <f t="shared" si="253"/>
        <v>42282.770231481481</v>
      </c>
      <c r="T3294" s="15">
        <f t="shared" si="254"/>
        <v>42341.811898148153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</v>
      </c>
      <c r="P3295" s="13">
        <f t="shared" si="252"/>
        <v>0.55000000000000004</v>
      </c>
      <c r="Q3295" s="10" t="s">
        <v>8314</v>
      </c>
      <c r="R3295" t="s">
        <v>8315</v>
      </c>
      <c r="S3295" s="15">
        <f t="shared" si="253"/>
        <v>42768.425370370373</v>
      </c>
      <c r="T3295" s="15">
        <f t="shared" si="254"/>
        <v>42797.425370370373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8</v>
      </c>
      <c r="P3296" s="13">
        <f t="shared" si="252"/>
        <v>2.08</v>
      </c>
      <c r="Q3296" s="10" t="s">
        <v>8314</v>
      </c>
      <c r="R3296" t="s">
        <v>8315</v>
      </c>
      <c r="S3296" s="15">
        <f t="shared" si="253"/>
        <v>42141.541134259256</v>
      </c>
      <c r="T3296" s="15">
        <f t="shared" si="254"/>
        <v>42170.541134259256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7</v>
      </c>
      <c r="P3297" s="13">
        <f t="shared" si="252"/>
        <v>1.85</v>
      </c>
      <c r="Q3297" s="10" t="s">
        <v>8314</v>
      </c>
      <c r="R3297" t="s">
        <v>8315</v>
      </c>
      <c r="S3297" s="15">
        <f t="shared" si="253"/>
        <v>42609.442465277782</v>
      </c>
      <c r="T3297" s="15">
        <f t="shared" si="254"/>
        <v>42638.442465277782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3</v>
      </c>
      <c r="P3298" s="13">
        <f t="shared" si="252"/>
        <v>1.06</v>
      </c>
      <c r="Q3298" s="10" t="s">
        <v>8314</v>
      </c>
      <c r="R3298" t="s">
        <v>8315</v>
      </c>
      <c r="S3298" s="15">
        <f t="shared" si="253"/>
        <v>42309.756620370375</v>
      </c>
      <c r="T3298" s="15">
        <f t="shared" si="254"/>
        <v>42329.916666666672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</v>
      </c>
      <c r="P3299" s="13">
        <f t="shared" si="252"/>
        <v>1.1399999999999999</v>
      </c>
      <c r="Q3299" s="10" t="s">
        <v>8314</v>
      </c>
      <c r="R3299" t="s">
        <v>8315</v>
      </c>
      <c r="S3299" s="15">
        <f t="shared" si="253"/>
        <v>42193.771481481483</v>
      </c>
      <c r="T3299" s="15">
        <f t="shared" si="254"/>
        <v>42211.957638888889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</v>
      </c>
      <c r="P3300" s="13">
        <f t="shared" si="252"/>
        <v>0.69</v>
      </c>
      <c r="Q3300" s="10" t="s">
        <v>8314</v>
      </c>
      <c r="R3300" t="s">
        <v>8315</v>
      </c>
      <c r="S3300" s="15">
        <f t="shared" si="253"/>
        <v>42239.957962962959</v>
      </c>
      <c r="T3300" s="15">
        <f t="shared" si="254"/>
        <v>42259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2</v>
      </c>
      <c r="P3301" s="13">
        <f t="shared" si="252"/>
        <v>0.79</v>
      </c>
      <c r="Q3301" s="10" t="s">
        <v>8314</v>
      </c>
      <c r="R3301" t="s">
        <v>8315</v>
      </c>
      <c r="S3301" s="15">
        <f t="shared" si="253"/>
        <v>42261.917395833334</v>
      </c>
      <c r="T3301" s="15">
        <f t="shared" si="254"/>
        <v>42290.917395833334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2</v>
      </c>
      <c r="P3302" s="13">
        <f t="shared" si="252"/>
        <v>0.56999999999999995</v>
      </c>
      <c r="Q3302" s="10" t="s">
        <v>8314</v>
      </c>
      <c r="R3302" t="s">
        <v>8315</v>
      </c>
      <c r="S3302" s="15">
        <f t="shared" si="253"/>
        <v>42102.743773148148</v>
      </c>
      <c r="T3302" s="15">
        <f t="shared" si="254"/>
        <v>42122.743773148148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2</v>
      </c>
      <c r="P3303" s="13">
        <f t="shared" si="252"/>
        <v>0.71</v>
      </c>
      <c r="Q3303" s="10" t="s">
        <v>8314</v>
      </c>
      <c r="R3303" t="s">
        <v>8315</v>
      </c>
      <c r="S3303" s="15">
        <f t="shared" si="253"/>
        <v>42538.73583333334</v>
      </c>
      <c r="T3303" s="15">
        <f t="shared" si="254"/>
        <v>42582.290972222225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</v>
      </c>
      <c r="P3304" s="13">
        <f t="shared" si="252"/>
        <v>1</v>
      </c>
      <c r="Q3304" s="10" t="s">
        <v>8314</v>
      </c>
      <c r="R3304" t="s">
        <v>8315</v>
      </c>
      <c r="S3304" s="15">
        <f t="shared" si="253"/>
        <v>42681.35157407407</v>
      </c>
      <c r="T3304" s="15">
        <f t="shared" si="254"/>
        <v>42710.35157407407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3</v>
      </c>
      <c r="P3305" s="13">
        <f t="shared" si="252"/>
        <v>1.43</v>
      </c>
      <c r="Q3305" s="10" t="s">
        <v>8314</v>
      </c>
      <c r="R3305" t="s">
        <v>8315</v>
      </c>
      <c r="S3305" s="15">
        <f t="shared" si="253"/>
        <v>42056.65143518518</v>
      </c>
      <c r="T3305" s="15">
        <f t="shared" si="254"/>
        <v>42090.609768518523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0</v>
      </c>
      <c r="P3306" s="13">
        <f t="shared" si="252"/>
        <v>0.28999999999999998</v>
      </c>
      <c r="Q3306" s="10" t="s">
        <v>8314</v>
      </c>
      <c r="R3306" t="s">
        <v>8315</v>
      </c>
      <c r="S3306" s="15">
        <f t="shared" si="253"/>
        <v>42696.624444444446</v>
      </c>
      <c r="T3306" s="15">
        <f t="shared" si="254"/>
        <v>42725.624444444446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</v>
      </c>
      <c r="P3307" s="13">
        <f t="shared" si="252"/>
        <v>2.5</v>
      </c>
      <c r="Q3307" s="10" t="s">
        <v>8314</v>
      </c>
      <c r="R3307" t="s">
        <v>8315</v>
      </c>
      <c r="S3307" s="15">
        <f t="shared" si="253"/>
        <v>42186.855879629627</v>
      </c>
      <c r="T3307" s="15">
        <f t="shared" si="254"/>
        <v>42215.855879629627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3</v>
      </c>
      <c r="P3308" s="13">
        <f t="shared" si="252"/>
        <v>0.89</v>
      </c>
      <c r="Q3308" s="10" t="s">
        <v>8314</v>
      </c>
      <c r="R3308" t="s">
        <v>8315</v>
      </c>
      <c r="S3308" s="15">
        <f t="shared" si="253"/>
        <v>42493.219236111108</v>
      </c>
      <c r="T3308" s="15">
        <f t="shared" si="254"/>
        <v>42530.125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5</v>
      </c>
      <c r="P3309" s="13">
        <f t="shared" si="252"/>
        <v>2.38</v>
      </c>
      <c r="Q3309" s="10" t="s">
        <v>8314</v>
      </c>
      <c r="R3309" t="s">
        <v>8315</v>
      </c>
      <c r="S3309" s="15">
        <f t="shared" si="253"/>
        <v>42475.057164351849</v>
      </c>
      <c r="T3309" s="15">
        <f t="shared" si="254"/>
        <v>42504.057164351849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</v>
      </c>
      <c r="P3310" s="13">
        <f t="shared" si="252"/>
        <v>0.82</v>
      </c>
      <c r="Q3310" s="10" t="s">
        <v>8314</v>
      </c>
      <c r="R3310" t="s">
        <v>8315</v>
      </c>
      <c r="S3310" s="15">
        <f t="shared" si="253"/>
        <v>42452.876909722225</v>
      </c>
      <c r="T3310" s="15">
        <f t="shared" si="254"/>
        <v>42472.876909722225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13</v>
      </c>
      <c r="P3311" s="13">
        <f t="shared" si="252"/>
        <v>1.52</v>
      </c>
      <c r="Q3311" s="10" t="s">
        <v>8314</v>
      </c>
      <c r="R3311" t="s">
        <v>8315</v>
      </c>
      <c r="S3311" s="15">
        <f t="shared" si="253"/>
        <v>42628.650208333333</v>
      </c>
      <c r="T3311" s="15">
        <f t="shared" si="254"/>
        <v>42658.650208333333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</v>
      </c>
      <c r="P3312" s="13">
        <f t="shared" si="252"/>
        <v>1.45</v>
      </c>
      <c r="Q3312" s="10" t="s">
        <v>8314</v>
      </c>
      <c r="R3312" t="s">
        <v>8315</v>
      </c>
      <c r="S3312" s="15">
        <f t="shared" si="253"/>
        <v>42253.928530092591</v>
      </c>
      <c r="T3312" s="15">
        <f t="shared" si="254"/>
        <v>42282.928530092591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2</v>
      </c>
      <c r="P3313" s="13">
        <f t="shared" si="252"/>
        <v>1</v>
      </c>
      <c r="Q3313" s="10" t="s">
        <v>8314</v>
      </c>
      <c r="R3313" t="s">
        <v>8315</v>
      </c>
      <c r="S3313" s="15">
        <f t="shared" si="253"/>
        <v>42264.29178240741</v>
      </c>
      <c r="T3313" s="15">
        <f t="shared" si="254"/>
        <v>42293.29178240741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2</v>
      </c>
      <c r="P3314" s="13">
        <f t="shared" si="252"/>
        <v>1.1000000000000001</v>
      </c>
      <c r="Q3314" s="10" t="s">
        <v>8314</v>
      </c>
      <c r="R3314" t="s">
        <v>8315</v>
      </c>
      <c r="S3314" s="15">
        <f t="shared" si="253"/>
        <v>42664.809560185182</v>
      </c>
      <c r="T3314" s="15">
        <f t="shared" si="254"/>
        <v>42684.916666666672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2</v>
      </c>
      <c r="P3315" s="13">
        <f t="shared" si="252"/>
        <v>1.55</v>
      </c>
      <c r="Q3315" s="10" t="s">
        <v>8314</v>
      </c>
      <c r="R3315" t="s">
        <v>8315</v>
      </c>
      <c r="S3315" s="15">
        <f t="shared" si="253"/>
        <v>42382.244409722218</v>
      </c>
      <c r="T3315" s="15">
        <f t="shared" si="254"/>
        <v>42395.041666666672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6</v>
      </c>
      <c r="P3316" s="13">
        <f t="shared" si="252"/>
        <v>0.78</v>
      </c>
      <c r="Q3316" s="10" t="s">
        <v>8314</v>
      </c>
      <c r="R3316" t="s">
        <v>8315</v>
      </c>
      <c r="S3316" s="15">
        <f t="shared" si="253"/>
        <v>42105.267488425925</v>
      </c>
      <c r="T3316" s="15">
        <f t="shared" si="254"/>
        <v>42131.836805555555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</v>
      </c>
      <c r="P3317" s="13">
        <f t="shared" si="252"/>
        <v>0.51</v>
      </c>
      <c r="Q3317" s="10" t="s">
        <v>8314</v>
      </c>
      <c r="R3317" t="s">
        <v>8315</v>
      </c>
      <c r="S3317" s="15">
        <f t="shared" si="253"/>
        <v>42466.303715277783</v>
      </c>
      <c r="T3317" s="15">
        <f t="shared" si="254"/>
        <v>42495.303715277783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0</v>
      </c>
      <c r="P3318" s="13">
        <f t="shared" si="252"/>
        <v>0.36</v>
      </c>
      <c r="Q3318" s="10" t="s">
        <v>8314</v>
      </c>
      <c r="R3318" t="s">
        <v>8315</v>
      </c>
      <c r="S3318" s="15">
        <f t="shared" si="253"/>
        <v>41826.871238425927</v>
      </c>
      <c r="T3318" s="15">
        <f t="shared" si="254"/>
        <v>41858.57916666667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4</v>
      </c>
      <c r="P3319" s="13">
        <f t="shared" si="252"/>
        <v>2.5</v>
      </c>
      <c r="Q3319" s="10" t="s">
        <v>8314</v>
      </c>
      <c r="R3319" t="s">
        <v>8315</v>
      </c>
      <c r="S3319" s="15">
        <f t="shared" si="253"/>
        <v>42499.039629629624</v>
      </c>
      <c r="T3319" s="15">
        <f t="shared" si="254"/>
        <v>42528.039629629624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2</v>
      </c>
      <c r="P3320" s="13">
        <f t="shared" si="252"/>
        <v>1.41</v>
      </c>
      <c r="Q3320" s="10" t="s">
        <v>8314</v>
      </c>
      <c r="R3320" t="s">
        <v>8315</v>
      </c>
      <c r="S3320" s="15">
        <f t="shared" si="253"/>
        <v>42431.302002314813</v>
      </c>
      <c r="T3320" s="15">
        <f t="shared" si="254"/>
        <v>42470.104166666672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9</v>
      </c>
      <c r="P3321" s="13">
        <f t="shared" si="252"/>
        <v>2.81</v>
      </c>
      <c r="Q3321" s="10" t="s">
        <v>8314</v>
      </c>
      <c r="R3321" t="s">
        <v>8315</v>
      </c>
      <c r="S3321" s="15">
        <f t="shared" si="253"/>
        <v>41990.585486111115</v>
      </c>
      <c r="T3321" s="15">
        <f t="shared" si="254"/>
        <v>42034.585486111115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2</v>
      </c>
      <c r="P3322" s="13">
        <f t="shared" si="252"/>
        <v>1.18</v>
      </c>
      <c r="Q3322" s="10" t="s">
        <v>8314</v>
      </c>
      <c r="R3322" t="s">
        <v>8315</v>
      </c>
      <c r="S3322" s="15">
        <f t="shared" si="253"/>
        <v>42513.045798611114</v>
      </c>
      <c r="T3322" s="15">
        <f t="shared" si="254"/>
        <v>42542.045798611114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9</v>
      </c>
      <c r="P3323" s="13">
        <f t="shared" si="252"/>
        <v>3</v>
      </c>
      <c r="Q3323" s="10" t="s">
        <v>8314</v>
      </c>
      <c r="R3323" t="s">
        <v>8315</v>
      </c>
      <c r="S3323" s="15">
        <f t="shared" si="253"/>
        <v>41914.100289351853</v>
      </c>
      <c r="T3323" s="15">
        <f t="shared" si="254"/>
        <v>41927.165972222225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</v>
      </c>
      <c r="P3324" s="13">
        <f t="shared" si="252"/>
        <v>1.96</v>
      </c>
      <c r="Q3324" s="10" t="s">
        <v>8314</v>
      </c>
      <c r="R3324" t="s">
        <v>8315</v>
      </c>
      <c r="S3324" s="15">
        <f t="shared" si="253"/>
        <v>42521.010370370372</v>
      </c>
      <c r="T3324" s="15">
        <f t="shared" si="254"/>
        <v>42542.163194444445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5</v>
      </c>
      <c r="P3325" s="13">
        <f t="shared" si="252"/>
        <v>0.92</v>
      </c>
      <c r="Q3325" s="10" t="s">
        <v>8314</v>
      </c>
      <c r="R3325" t="s">
        <v>8315</v>
      </c>
      <c r="S3325" s="15">
        <f t="shared" si="253"/>
        <v>42608.36583333333</v>
      </c>
      <c r="T3325" s="15">
        <f t="shared" si="254"/>
        <v>42637.36583333333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3</v>
      </c>
      <c r="P3326" s="13">
        <f t="shared" si="252"/>
        <v>4.5</v>
      </c>
      <c r="Q3326" s="10" t="s">
        <v>8314</v>
      </c>
      <c r="R3326" t="s">
        <v>8315</v>
      </c>
      <c r="S3326" s="15">
        <f t="shared" si="253"/>
        <v>42512.58321759259</v>
      </c>
      <c r="T3326" s="15">
        <f t="shared" si="254"/>
        <v>42525.58321759259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</v>
      </c>
      <c r="P3327" s="13">
        <f t="shared" si="252"/>
        <v>3</v>
      </c>
      <c r="Q3327" s="10" t="s">
        <v>8314</v>
      </c>
      <c r="R3327" t="s">
        <v>8315</v>
      </c>
      <c r="S3327" s="15">
        <f t="shared" si="253"/>
        <v>42064.785613425927</v>
      </c>
      <c r="T3327" s="15">
        <f t="shared" si="254"/>
        <v>42098.743946759263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</v>
      </c>
      <c r="P3328" s="13">
        <f t="shared" si="252"/>
        <v>0.74</v>
      </c>
      <c r="Q3328" s="10" t="s">
        <v>8314</v>
      </c>
      <c r="R3328" t="s">
        <v>8315</v>
      </c>
      <c r="S3328" s="15">
        <f t="shared" si="253"/>
        <v>42041.714178240742</v>
      </c>
      <c r="T3328" s="15">
        <f t="shared" si="254"/>
        <v>42070.67251157407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5</v>
      </c>
      <c r="P3329" s="13">
        <f t="shared" si="252"/>
        <v>1.27</v>
      </c>
      <c r="Q3329" s="10" t="s">
        <v>8314</v>
      </c>
      <c r="R3329" t="s">
        <v>8315</v>
      </c>
      <c r="S3329" s="15">
        <f t="shared" si="253"/>
        <v>42468.374606481477</v>
      </c>
      <c r="T3329" s="15">
        <f t="shared" si="254"/>
        <v>42497.374606481477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2</v>
      </c>
      <c r="P3330" s="13">
        <f t="shared" si="252"/>
        <v>4.67</v>
      </c>
      <c r="Q3330" s="10" t="s">
        <v>8314</v>
      </c>
      <c r="R3330" t="s">
        <v>8315</v>
      </c>
      <c r="S3330" s="15">
        <f t="shared" si="253"/>
        <v>41822.57503472222</v>
      </c>
      <c r="T3330" s="15">
        <f t="shared" si="254"/>
        <v>41824.041666666664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4</v>
      </c>
      <c r="P3331" s="13">
        <f t="shared" ref="P3331:P3394" si="256">IFERROR(ROUND(E3331/L3331,2),0)</f>
        <v>1.58</v>
      </c>
      <c r="Q3331" s="10" t="s">
        <v>8314</v>
      </c>
      <c r="R3331" t="s">
        <v>8315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(((I3331/60)/60)/24)+DATE(1970,1,)</f>
        <v>41846.958333333336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3</v>
      </c>
      <c r="P3332" s="13">
        <f t="shared" si="256"/>
        <v>0.59</v>
      </c>
      <c r="Q3332" s="10" t="s">
        <v>8314</v>
      </c>
      <c r="R3332" t="s">
        <v>8315</v>
      </c>
      <c r="S3332" s="15">
        <f t="shared" si="257"/>
        <v>42065.887361111112</v>
      </c>
      <c r="T3332" s="15">
        <f t="shared" si="258"/>
        <v>42094.845694444448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</v>
      </c>
      <c r="P3333" s="13">
        <f t="shared" si="256"/>
        <v>0.63</v>
      </c>
      <c r="Q3333" s="10" t="s">
        <v>8314</v>
      </c>
      <c r="R3333" t="s">
        <v>8315</v>
      </c>
      <c r="S3333" s="15">
        <f t="shared" si="257"/>
        <v>42248.697754629626</v>
      </c>
      <c r="T3333" s="15">
        <f t="shared" si="258"/>
        <v>42282.697754629626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</v>
      </c>
      <c r="P3334" s="13">
        <f t="shared" si="256"/>
        <v>0.48</v>
      </c>
      <c r="Q3334" s="10" t="s">
        <v>8314</v>
      </c>
      <c r="R3334" t="s">
        <v>8315</v>
      </c>
      <c r="S3334" s="15">
        <f t="shared" si="257"/>
        <v>41809.860300925924</v>
      </c>
      <c r="T3334" s="15">
        <f t="shared" si="258"/>
        <v>41838.860300925924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</v>
      </c>
      <c r="P3335" s="13">
        <f t="shared" si="256"/>
        <v>0.36</v>
      </c>
      <c r="Q3335" s="10" t="s">
        <v>8314</v>
      </c>
      <c r="R3335" t="s">
        <v>8315</v>
      </c>
      <c r="S3335" s="15">
        <f t="shared" si="257"/>
        <v>42148.676851851851</v>
      </c>
      <c r="T3335" s="15">
        <f t="shared" si="258"/>
        <v>42169.676851851851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</v>
      </c>
      <c r="P3336" s="13">
        <f t="shared" si="256"/>
        <v>0.87</v>
      </c>
      <c r="Q3336" s="10" t="s">
        <v>8314</v>
      </c>
      <c r="R3336" t="s">
        <v>8315</v>
      </c>
      <c r="S3336" s="15">
        <f t="shared" si="257"/>
        <v>42185.521087962959</v>
      </c>
      <c r="T3336" s="15">
        <f t="shared" si="258"/>
        <v>42214.521087962959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</v>
      </c>
      <c r="P3337" s="13">
        <f t="shared" si="256"/>
        <v>0.63</v>
      </c>
      <c r="Q3337" s="10" t="s">
        <v>8314</v>
      </c>
      <c r="R3337" t="s">
        <v>8315</v>
      </c>
      <c r="S3337" s="15">
        <f t="shared" si="257"/>
        <v>41827.674143518518</v>
      </c>
      <c r="T3337" s="15">
        <f t="shared" si="258"/>
        <v>41853.958333333336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16</v>
      </c>
      <c r="P3338" s="13">
        <f t="shared" si="256"/>
        <v>4.4400000000000004</v>
      </c>
      <c r="Q3338" s="10" t="s">
        <v>8314</v>
      </c>
      <c r="R3338" t="s">
        <v>8315</v>
      </c>
      <c r="S3338" s="15">
        <f t="shared" si="257"/>
        <v>42437.398680555561</v>
      </c>
      <c r="T3338" s="15">
        <f t="shared" si="258"/>
        <v>42464.35701388889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2</v>
      </c>
      <c r="P3339" s="13">
        <f t="shared" si="256"/>
        <v>1.18</v>
      </c>
      <c r="Q3339" s="10" t="s">
        <v>8314</v>
      </c>
      <c r="R3339" t="s">
        <v>8315</v>
      </c>
      <c r="S3339" s="15">
        <f t="shared" si="257"/>
        <v>41901.282025462962</v>
      </c>
      <c r="T3339" s="15">
        <f t="shared" si="258"/>
        <v>41921.875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0</v>
      </c>
      <c r="P3340" s="13">
        <f t="shared" si="256"/>
        <v>0.36</v>
      </c>
      <c r="Q3340" s="10" t="s">
        <v>8314</v>
      </c>
      <c r="R3340" t="s">
        <v>8315</v>
      </c>
      <c r="S3340" s="15">
        <f t="shared" si="257"/>
        <v>42769.574999999997</v>
      </c>
      <c r="T3340" s="15">
        <f t="shared" si="258"/>
        <v>42789.574999999997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</v>
      </c>
      <c r="P3341" s="13">
        <f t="shared" si="256"/>
        <v>0.85</v>
      </c>
      <c r="Q3341" s="10" t="s">
        <v>8314</v>
      </c>
      <c r="R3341" t="s">
        <v>8315</v>
      </c>
      <c r="S3341" s="15">
        <f t="shared" si="257"/>
        <v>42549.665717592594</v>
      </c>
      <c r="T3341" s="15">
        <f t="shared" si="258"/>
        <v>42578.665717592594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</v>
      </c>
      <c r="P3342" s="13">
        <f t="shared" si="256"/>
        <v>1.05</v>
      </c>
      <c r="Q3342" s="10" t="s">
        <v>8314</v>
      </c>
      <c r="R3342" t="s">
        <v>8315</v>
      </c>
      <c r="S3342" s="15">
        <f t="shared" si="257"/>
        <v>42685.974004629628</v>
      </c>
      <c r="T3342" s="15">
        <f t="shared" si="258"/>
        <v>42709.974004629628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</v>
      </c>
      <c r="P3343" s="13">
        <f t="shared" si="256"/>
        <v>1.43</v>
      </c>
      <c r="Q3343" s="10" t="s">
        <v>8314</v>
      </c>
      <c r="R3343" t="s">
        <v>8315</v>
      </c>
      <c r="S3343" s="15">
        <f t="shared" si="257"/>
        <v>42510.798854166671</v>
      </c>
      <c r="T3343" s="15">
        <f t="shared" si="258"/>
        <v>42532.708333333328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</v>
      </c>
      <c r="P3344" s="13">
        <f t="shared" si="256"/>
        <v>0.51</v>
      </c>
      <c r="Q3344" s="10" t="s">
        <v>8314</v>
      </c>
      <c r="R3344" t="s">
        <v>8315</v>
      </c>
      <c r="S3344" s="15">
        <f t="shared" si="257"/>
        <v>42062.296412037031</v>
      </c>
      <c r="T3344" s="15">
        <f t="shared" si="258"/>
        <v>42094.207638888889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6</v>
      </c>
      <c r="P3345" s="13">
        <f t="shared" si="256"/>
        <v>1.74</v>
      </c>
      <c r="Q3345" s="10" t="s">
        <v>8314</v>
      </c>
      <c r="R3345" t="s">
        <v>8315</v>
      </c>
      <c r="S3345" s="15">
        <f t="shared" si="257"/>
        <v>42452.916481481487</v>
      </c>
      <c r="T3345" s="15">
        <f t="shared" si="258"/>
        <v>42472.554166666669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</v>
      </c>
      <c r="P3346" s="13">
        <f t="shared" si="256"/>
        <v>1</v>
      </c>
      <c r="Q3346" s="10" t="s">
        <v>8314</v>
      </c>
      <c r="R3346" t="s">
        <v>8315</v>
      </c>
      <c r="S3346" s="15">
        <f t="shared" si="257"/>
        <v>41851.200150462959</v>
      </c>
      <c r="T3346" s="15">
        <f t="shared" si="258"/>
        <v>41880.200150462959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8</v>
      </c>
      <c r="P3347" s="13">
        <f t="shared" si="256"/>
        <v>3</v>
      </c>
      <c r="Q3347" s="10" t="s">
        <v>8314</v>
      </c>
      <c r="R3347" t="s">
        <v>8315</v>
      </c>
      <c r="S3347" s="15">
        <f t="shared" si="257"/>
        <v>42053.106111111112</v>
      </c>
      <c r="T3347" s="15">
        <f t="shared" si="258"/>
        <v>42111.025694444441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3</v>
      </c>
      <c r="P3348" s="13">
        <f t="shared" si="256"/>
        <v>2.17</v>
      </c>
      <c r="Q3348" s="10" t="s">
        <v>8314</v>
      </c>
      <c r="R3348" t="s">
        <v>8315</v>
      </c>
      <c r="S3348" s="15">
        <f t="shared" si="257"/>
        <v>42054.024421296301</v>
      </c>
      <c r="T3348" s="15">
        <f t="shared" si="258"/>
        <v>42060.024421296301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2</v>
      </c>
      <c r="P3349" s="13">
        <f t="shared" si="256"/>
        <v>1.73</v>
      </c>
      <c r="Q3349" s="10" t="s">
        <v>8314</v>
      </c>
      <c r="R3349" t="s">
        <v>8315</v>
      </c>
      <c r="S3349" s="15">
        <f t="shared" si="257"/>
        <v>42484.551550925928</v>
      </c>
      <c r="T3349" s="15">
        <f t="shared" si="258"/>
        <v>42497.875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</v>
      </c>
      <c r="P3350" s="13">
        <f t="shared" si="256"/>
        <v>0.47</v>
      </c>
      <c r="Q3350" s="10" t="s">
        <v>8314</v>
      </c>
      <c r="R3350" t="s">
        <v>8315</v>
      </c>
      <c r="S3350" s="15">
        <f t="shared" si="257"/>
        <v>42466.558796296296</v>
      </c>
      <c r="T3350" s="15">
        <f t="shared" si="258"/>
        <v>42489.165972222225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4</v>
      </c>
      <c r="P3351" s="13">
        <f t="shared" si="256"/>
        <v>2.57</v>
      </c>
      <c r="Q3351" s="10" t="s">
        <v>8314</v>
      </c>
      <c r="R3351" t="s">
        <v>8315</v>
      </c>
      <c r="S3351" s="15">
        <f t="shared" si="257"/>
        <v>42513.110787037032</v>
      </c>
      <c r="T3351" s="15">
        <f t="shared" si="258"/>
        <v>42533.708333333328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</v>
      </c>
      <c r="P3352" s="13">
        <f t="shared" si="256"/>
        <v>0.71</v>
      </c>
      <c r="Q3352" s="10" t="s">
        <v>8314</v>
      </c>
      <c r="R3352" t="s">
        <v>8315</v>
      </c>
      <c r="S3352" s="15">
        <f t="shared" si="257"/>
        <v>42302.701516203699</v>
      </c>
      <c r="T3352" s="15">
        <f t="shared" si="258"/>
        <v>42336.958333333328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</v>
      </c>
      <c r="P3353" s="13">
        <f t="shared" si="256"/>
        <v>0.67</v>
      </c>
      <c r="Q3353" s="10" t="s">
        <v>8314</v>
      </c>
      <c r="R3353" t="s">
        <v>8315</v>
      </c>
      <c r="S3353" s="15">
        <f t="shared" si="257"/>
        <v>41806.395428240743</v>
      </c>
      <c r="T3353" s="15">
        <f t="shared" si="258"/>
        <v>41842.458333333336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</v>
      </c>
      <c r="P3354" s="13">
        <f t="shared" si="256"/>
        <v>0.51</v>
      </c>
      <c r="Q3354" s="10" t="s">
        <v>8314</v>
      </c>
      <c r="R3354" t="s">
        <v>8315</v>
      </c>
      <c r="S3354" s="15">
        <f t="shared" si="257"/>
        <v>42495.992800925931</v>
      </c>
      <c r="T3354" s="15">
        <f t="shared" si="258"/>
        <v>42551.958333333328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7</v>
      </c>
      <c r="P3355" s="13">
        <f t="shared" si="256"/>
        <v>0.8</v>
      </c>
      <c r="Q3355" s="10" t="s">
        <v>8314</v>
      </c>
      <c r="R3355" t="s">
        <v>8315</v>
      </c>
      <c r="S3355" s="15">
        <f t="shared" si="257"/>
        <v>42479.432291666672</v>
      </c>
      <c r="T3355" s="15">
        <f t="shared" si="258"/>
        <v>42491.958333333328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</v>
      </c>
      <c r="P3356" s="13">
        <f t="shared" si="256"/>
        <v>0.64</v>
      </c>
      <c r="Q3356" s="10" t="s">
        <v>8314</v>
      </c>
      <c r="R3356" t="s">
        <v>8315</v>
      </c>
      <c r="S3356" s="15">
        <f t="shared" si="257"/>
        <v>42270.7269212963</v>
      </c>
      <c r="T3356" s="15">
        <f t="shared" si="258"/>
        <v>42305.167361111111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2</v>
      </c>
      <c r="P3357" s="13">
        <f t="shared" si="256"/>
        <v>2.33</v>
      </c>
      <c r="Q3357" s="10" t="s">
        <v>8314</v>
      </c>
      <c r="R3357" t="s">
        <v>8315</v>
      </c>
      <c r="S3357" s="15">
        <f t="shared" si="257"/>
        <v>42489.619525462964</v>
      </c>
      <c r="T3357" s="15">
        <f t="shared" si="258"/>
        <v>42499.470138888893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2</v>
      </c>
      <c r="P3358" s="13">
        <f t="shared" si="256"/>
        <v>1.3</v>
      </c>
      <c r="Q3358" s="10" t="s">
        <v>8314</v>
      </c>
      <c r="R3358" t="s">
        <v>8315</v>
      </c>
      <c r="S3358" s="15">
        <f t="shared" si="257"/>
        <v>42536.815648148149</v>
      </c>
      <c r="T3358" s="15">
        <f t="shared" si="258"/>
        <v>42565.815648148149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2</v>
      </c>
      <c r="P3359" s="13">
        <f t="shared" si="256"/>
        <v>1.67</v>
      </c>
      <c r="Q3359" s="10" t="s">
        <v>8314</v>
      </c>
      <c r="R3359" t="s">
        <v>8315</v>
      </c>
      <c r="S3359" s="15">
        <f t="shared" si="257"/>
        <v>41822.417939814812</v>
      </c>
      <c r="T3359" s="15">
        <f t="shared" si="258"/>
        <v>41851.417939814812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0</v>
      </c>
      <c r="P3360" s="13">
        <f t="shared" si="256"/>
        <v>0.22</v>
      </c>
      <c r="Q3360" s="10" t="s">
        <v>8314</v>
      </c>
      <c r="R3360" t="s">
        <v>8315</v>
      </c>
      <c r="S3360" s="15">
        <f t="shared" si="257"/>
        <v>41932.311099537037</v>
      </c>
      <c r="T3360" s="15">
        <f t="shared" si="258"/>
        <v>41961.352766203709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</v>
      </c>
      <c r="P3361" s="13">
        <f t="shared" si="256"/>
        <v>1.52</v>
      </c>
      <c r="Q3361" s="10" t="s">
        <v>8314</v>
      </c>
      <c r="R3361" t="s">
        <v>8315</v>
      </c>
      <c r="S3361" s="15">
        <f t="shared" si="257"/>
        <v>42746.057106481487</v>
      </c>
      <c r="T3361" s="15">
        <f t="shared" si="258"/>
        <v>42790.057106481487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0</v>
      </c>
      <c r="P3362" s="13">
        <f t="shared" si="256"/>
        <v>0.49</v>
      </c>
      <c r="Q3362" s="10" t="s">
        <v>8314</v>
      </c>
      <c r="R3362" t="s">
        <v>8315</v>
      </c>
      <c r="S3362" s="15">
        <f t="shared" si="257"/>
        <v>42697.082673611112</v>
      </c>
      <c r="T3362" s="15">
        <f t="shared" si="258"/>
        <v>42717.665972222225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</v>
      </c>
      <c r="P3363" s="13">
        <f t="shared" si="256"/>
        <v>0.51</v>
      </c>
      <c r="Q3363" s="10" t="s">
        <v>8314</v>
      </c>
      <c r="R3363" t="s">
        <v>8315</v>
      </c>
      <c r="S3363" s="15">
        <f t="shared" si="257"/>
        <v>41866.025347222225</v>
      </c>
      <c r="T3363" s="15">
        <f t="shared" si="258"/>
        <v>41882.665972222225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7</v>
      </c>
      <c r="P3364" s="13">
        <f t="shared" si="256"/>
        <v>1.75</v>
      </c>
      <c r="Q3364" s="10" t="s">
        <v>8314</v>
      </c>
      <c r="R3364" t="s">
        <v>8315</v>
      </c>
      <c r="S3364" s="15">
        <f t="shared" si="257"/>
        <v>42056.091631944444</v>
      </c>
      <c r="T3364" s="15">
        <f t="shared" si="258"/>
        <v>42069.204861111109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0</v>
      </c>
      <c r="P3365" s="13">
        <f t="shared" si="256"/>
        <v>1.35</v>
      </c>
      <c r="Q3365" s="10" t="s">
        <v>8314</v>
      </c>
      <c r="R3365" t="s">
        <v>8315</v>
      </c>
      <c r="S3365" s="15">
        <f t="shared" si="257"/>
        <v>41851.771354166667</v>
      </c>
      <c r="T3365" s="15">
        <f t="shared" si="258"/>
        <v>41869.666666666664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</v>
      </c>
      <c r="P3366" s="13">
        <f t="shared" si="256"/>
        <v>0.49</v>
      </c>
      <c r="Q3366" s="10" t="s">
        <v>8314</v>
      </c>
      <c r="R3366" t="s">
        <v>8315</v>
      </c>
      <c r="S3366" s="15">
        <f t="shared" si="257"/>
        <v>42422.977418981478</v>
      </c>
      <c r="T3366" s="15">
        <f t="shared" si="258"/>
        <v>42443.875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</v>
      </c>
      <c r="P3367" s="13">
        <f t="shared" si="256"/>
        <v>11.33</v>
      </c>
      <c r="Q3367" s="10" t="s">
        <v>8314</v>
      </c>
      <c r="R3367" t="s">
        <v>8315</v>
      </c>
      <c r="S3367" s="15">
        <f t="shared" si="257"/>
        <v>42321.101759259262</v>
      </c>
      <c r="T3367" s="15">
        <f t="shared" si="258"/>
        <v>42350.101759259262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7</v>
      </c>
      <c r="P3368" s="13">
        <f t="shared" si="256"/>
        <v>1.89</v>
      </c>
      <c r="Q3368" s="10" t="s">
        <v>8314</v>
      </c>
      <c r="R3368" t="s">
        <v>8315</v>
      </c>
      <c r="S3368" s="15">
        <f t="shared" si="257"/>
        <v>42107.067557870367</v>
      </c>
      <c r="T3368" s="15">
        <f t="shared" si="258"/>
        <v>42136.067557870367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5</v>
      </c>
      <c r="P3369" s="13">
        <f t="shared" si="256"/>
        <v>1.1299999999999999</v>
      </c>
      <c r="Q3369" s="10" t="s">
        <v>8314</v>
      </c>
      <c r="R3369" t="s">
        <v>8315</v>
      </c>
      <c r="S3369" s="15">
        <f t="shared" si="257"/>
        <v>42192.933958333335</v>
      </c>
      <c r="T3369" s="15">
        <f t="shared" si="258"/>
        <v>42216.933958333335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3</v>
      </c>
      <c r="P3370" s="13">
        <f t="shared" si="256"/>
        <v>1.39</v>
      </c>
      <c r="Q3370" s="10" t="s">
        <v>8314</v>
      </c>
      <c r="R3370" t="s">
        <v>8315</v>
      </c>
      <c r="S3370" s="15">
        <f t="shared" si="257"/>
        <v>41969.199756944443</v>
      </c>
      <c r="T3370" s="15">
        <f t="shared" si="258"/>
        <v>42004.208333333328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</v>
      </c>
      <c r="P3371" s="13">
        <f t="shared" si="256"/>
        <v>0.59</v>
      </c>
      <c r="Q3371" s="10" t="s">
        <v>8314</v>
      </c>
      <c r="R3371" t="s">
        <v>8315</v>
      </c>
      <c r="S3371" s="15">
        <f t="shared" si="257"/>
        <v>42690.041435185187</v>
      </c>
      <c r="T3371" s="15">
        <f t="shared" si="258"/>
        <v>42749.041435185187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2</v>
      </c>
      <c r="P3372" s="13">
        <f t="shared" si="256"/>
        <v>1.23</v>
      </c>
      <c r="Q3372" s="10" t="s">
        <v>8314</v>
      </c>
      <c r="R3372" t="s">
        <v>8315</v>
      </c>
      <c r="S3372" s="15">
        <f t="shared" si="257"/>
        <v>42690.334317129629</v>
      </c>
      <c r="T3372" s="15">
        <f t="shared" si="258"/>
        <v>42720.333333333328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16</v>
      </c>
      <c r="P3373" s="13">
        <f t="shared" si="256"/>
        <v>3.44</v>
      </c>
      <c r="Q3373" s="10" t="s">
        <v>8314</v>
      </c>
      <c r="R3373" t="s">
        <v>8315</v>
      </c>
      <c r="S3373" s="15">
        <f t="shared" si="257"/>
        <v>42312.874594907407</v>
      </c>
      <c r="T3373" s="15">
        <f t="shared" si="258"/>
        <v>42339.874594907407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3</v>
      </c>
      <c r="P3374" s="13">
        <f t="shared" si="256"/>
        <v>1.1499999999999999</v>
      </c>
      <c r="Q3374" s="10" t="s">
        <v>8314</v>
      </c>
      <c r="R3374" t="s">
        <v>8315</v>
      </c>
      <c r="S3374" s="15">
        <f t="shared" si="257"/>
        <v>41855.548101851848</v>
      </c>
      <c r="T3374" s="15">
        <f t="shared" si="258"/>
        <v>41875.207638888889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2</v>
      </c>
      <c r="P3375" s="13">
        <f t="shared" si="256"/>
        <v>1</v>
      </c>
      <c r="Q3375" s="10" t="s">
        <v>8314</v>
      </c>
      <c r="R3375" t="s">
        <v>8315</v>
      </c>
      <c r="S3375" s="15">
        <f t="shared" si="257"/>
        <v>42179.854629629626</v>
      </c>
      <c r="T3375" s="15">
        <f t="shared" si="258"/>
        <v>42202.666666666672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</v>
      </c>
      <c r="P3376" s="13">
        <f t="shared" si="256"/>
        <v>0.57999999999999996</v>
      </c>
      <c r="Q3376" s="10" t="s">
        <v>8314</v>
      </c>
      <c r="R3376" t="s">
        <v>8315</v>
      </c>
      <c r="S3376" s="15">
        <f t="shared" si="257"/>
        <v>42275.731666666667</v>
      </c>
      <c r="T3376" s="15">
        <f t="shared" si="258"/>
        <v>42304.731666666667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</v>
      </c>
      <c r="P3377" s="13">
        <f t="shared" si="256"/>
        <v>1.76</v>
      </c>
      <c r="Q3377" s="10" t="s">
        <v>8314</v>
      </c>
      <c r="R3377" t="s">
        <v>8315</v>
      </c>
      <c r="S3377" s="15">
        <f t="shared" si="257"/>
        <v>41765.610798611109</v>
      </c>
      <c r="T3377" s="15">
        <f t="shared" si="258"/>
        <v>41776.610798611109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0</v>
      </c>
      <c r="P3378" s="13">
        <f t="shared" si="256"/>
        <v>1.58</v>
      </c>
      <c r="Q3378" s="10" t="s">
        <v>8314</v>
      </c>
      <c r="R3378" t="s">
        <v>8315</v>
      </c>
      <c r="S3378" s="15">
        <f t="shared" si="257"/>
        <v>42059.701319444444</v>
      </c>
      <c r="T3378" s="15">
        <f t="shared" si="258"/>
        <v>42118.659652777773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0</v>
      </c>
      <c r="P3379" s="13">
        <f t="shared" si="256"/>
        <v>0.39</v>
      </c>
      <c r="Q3379" s="10" t="s">
        <v>8314</v>
      </c>
      <c r="R3379" t="s">
        <v>8315</v>
      </c>
      <c r="S3379" s="15">
        <f t="shared" si="257"/>
        <v>42053.732627314821</v>
      </c>
      <c r="T3379" s="15">
        <f t="shared" si="258"/>
        <v>42082.705555555556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5</v>
      </c>
      <c r="P3380" s="13">
        <f t="shared" si="256"/>
        <v>1.43</v>
      </c>
      <c r="Q3380" s="10" t="s">
        <v>8314</v>
      </c>
      <c r="R3380" t="s">
        <v>8315</v>
      </c>
      <c r="S3380" s="15">
        <f t="shared" si="257"/>
        <v>41858.355393518519</v>
      </c>
      <c r="T3380" s="15">
        <f t="shared" si="258"/>
        <v>41881.547222222223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2</v>
      </c>
      <c r="P3381" s="13">
        <f t="shared" si="256"/>
        <v>0.79</v>
      </c>
      <c r="Q3381" s="10" t="s">
        <v>8314</v>
      </c>
      <c r="R3381" t="s">
        <v>8315</v>
      </c>
      <c r="S3381" s="15">
        <f t="shared" si="257"/>
        <v>42225.513888888891</v>
      </c>
      <c r="T3381" s="15">
        <f t="shared" si="258"/>
        <v>42241.958333333328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</v>
      </c>
      <c r="P3382" s="13">
        <f t="shared" si="256"/>
        <v>1.07</v>
      </c>
      <c r="Q3382" s="10" t="s">
        <v>8314</v>
      </c>
      <c r="R3382" t="s">
        <v>8315</v>
      </c>
      <c r="S3382" s="15">
        <f t="shared" si="257"/>
        <v>41937.95344907407</v>
      </c>
      <c r="T3382" s="15">
        <f t="shared" si="258"/>
        <v>41971.995115740734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</v>
      </c>
      <c r="P3383" s="13">
        <f t="shared" si="256"/>
        <v>0.63</v>
      </c>
      <c r="Q3383" s="10" t="s">
        <v>8314</v>
      </c>
      <c r="R3383" t="s">
        <v>8315</v>
      </c>
      <c r="S3383" s="15">
        <f t="shared" si="257"/>
        <v>42044.184988425928</v>
      </c>
      <c r="T3383" s="15">
        <f t="shared" si="258"/>
        <v>42073.143321759257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</v>
      </c>
      <c r="P3384" s="13">
        <f t="shared" si="256"/>
        <v>0.65</v>
      </c>
      <c r="Q3384" s="10" t="s">
        <v>8314</v>
      </c>
      <c r="R3384" t="s">
        <v>8315</v>
      </c>
      <c r="S3384" s="15">
        <f t="shared" si="257"/>
        <v>42559.431203703702</v>
      </c>
      <c r="T3384" s="15">
        <f t="shared" si="258"/>
        <v>42582.957638888889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2</v>
      </c>
      <c r="P3385" s="13">
        <f t="shared" si="256"/>
        <v>1</v>
      </c>
      <c r="Q3385" s="10" t="s">
        <v>8314</v>
      </c>
      <c r="R3385" t="s">
        <v>8315</v>
      </c>
      <c r="S3385" s="15">
        <f t="shared" si="257"/>
        <v>42524.782638888893</v>
      </c>
      <c r="T3385" s="15">
        <f t="shared" si="258"/>
        <v>42543.782638888893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</v>
      </c>
      <c r="P3386" s="13">
        <f t="shared" si="256"/>
        <v>0.47</v>
      </c>
      <c r="Q3386" s="10" t="s">
        <v>8314</v>
      </c>
      <c r="R3386" t="s">
        <v>8315</v>
      </c>
      <c r="S3386" s="15">
        <f t="shared" si="257"/>
        <v>42292.087592592594</v>
      </c>
      <c r="T3386" s="15">
        <f t="shared" si="258"/>
        <v>42328.125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2</v>
      </c>
      <c r="P3387" s="13">
        <f t="shared" si="256"/>
        <v>2</v>
      </c>
      <c r="Q3387" s="10" t="s">
        <v>8314</v>
      </c>
      <c r="R3387" t="s">
        <v>8315</v>
      </c>
      <c r="S3387" s="15">
        <f t="shared" si="257"/>
        <v>41953.8675</v>
      </c>
      <c r="T3387" s="15">
        <f t="shared" si="258"/>
        <v>41982.8675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</v>
      </c>
      <c r="P3388" s="13">
        <f t="shared" si="256"/>
        <v>0.71</v>
      </c>
      <c r="Q3388" s="10" t="s">
        <v>8314</v>
      </c>
      <c r="R3388" t="s">
        <v>8315</v>
      </c>
      <c r="S3388" s="15">
        <f t="shared" si="257"/>
        <v>41946.644745370373</v>
      </c>
      <c r="T3388" s="15">
        <f t="shared" si="258"/>
        <v>41975.644745370373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</v>
      </c>
      <c r="P3389" s="13">
        <f t="shared" si="256"/>
        <v>0.83</v>
      </c>
      <c r="Q3389" s="10" t="s">
        <v>8314</v>
      </c>
      <c r="R3389" t="s">
        <v>8315</v>
      </c>
      <c r="S3389" s="15">
        <f t="shared" si="257"/>
        <v>41947.762592592589</v>
      </c>
      <c r="T3389" s="15">
        <f t="shared" si="258"/>
        <v>41986.762592592597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2</v>
      </c>
      <c r="P3390" s="13">
        <f t="shared" si="256"/>
        <v>0.64</v>
      </c>
      <c r="Q3390" s="10" t="s">
        <v>8314</v>
      </c>
      <c r="R3390" t="s">
        <v>8315</v>
      </c>
      <c r="S3390" s="15">
        <f t="shared" si="257"/>
        <v>42143.461122685185</v>
      </c>
      <c r="T3390" s="15">
        <f t="shared" si="258"/>
        <v>42172.461122685185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0</v>
      </c>
      <c r="P3391" s="13">
        <f t="shared" si="256"/>
        <v>0.47</v>
      </c>
      <c r="Q3391" s="10" t="s">
        <v>8314</v>
      </c>
      <c r="R3391" t="s">
        <v>8315</v>
      </c>
      <c r="S3391" s="15">
        <f t="shared" si="257"/>
        <v>42494.563449074078</v>
      </c>
      <c r="T3391" s="15">
        <f t="shared" si="258"/>
        <v>42523.563449074078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2</v>
      </c>
      <c r="P3392" s="13">
        <f t="shared" si="256"/>
        <v>1.27</v>
      </c>
      <c r="Q3392" s="10" t="s">
        <v>8314</v>
      </c>
      <c r="R3392" t="s">
        <v>8315</v>
      </c>
      <c r="S3392" s="15">
        <f t="shared" si="257"/>
        <v>41815.774826388886</v>
      </c>
      <c r="T3392" s="15">
        <f t="shared" si="258"/>
        <v>41829.774826388886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6</v>
      </c>
      <c r="P3393" s="13">
        <f t="shared" si="256"/>
        <v>1.56</v>
      </c>
      <c r="Q3393" s="10" t="s">
        <v>8314</v>
      </c>
      <c r="R3393" t="s">
        <v>8315</v>
      </c>
      <c r="S3393" s="15">
        <f t="shared" si="257"/>
        <v>41830.545694444445</v>
      </c>
      <c r="T3393" s="15">
        <f t="shared" si="258"/>
        <v>41858.936111111114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5</v>
      </c>
      <c r="P3394" s="13">
        <f t="shared" si="256"/>
        <v>2.25</v>
      </c>
      <c r="Q3394" s="10" t="s">
        <v>8314</v>
      </c>
      <c r="R3394" t="s">
        <v>8315</v>
      </c>
      <c r="S3394" s="15">
        <f t="shared" si="257"/>
        <v>42446.845543981486</v>
      </c>
      <c r="T3394" s="15">
        <f t="shared" si="258"/>
        <v>42495.845543981486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2</v>
      </c>
      <c r="P3395" s="13">
        <f t="shared" ref="P3395:P3458" si="260">IFERROR(ROUND(E3395/L3395,2),0)</f>
        <v>0.59</v>
      </c>
      <c r="Q3395" s="10" t="s">
        <v>8314</v>
      </c>
      <c r="R3395" t="s">
        <v>8315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(((I3395/60)/60)/24)+DATE(1970,1,)</f>
        <v>41948.031944444447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5</v>
      </c>
      <c r="P3396" s="13">
        <f t="shared" si="260"/>
        <v>0.96</v>
      </c>
      <c r="Q3396" s="10" t="s">
        <v>8314</v>
      </c>
      <c r="R3396" t="s">
        <v>8315</v>
      </c>
      <c r="S3396" s="15">
        <f t="shared" si="261"/>
        <v>41817.59542824074</v>
      </c>
      <c r="T3396" s="15">
        <f t="shared" si="262"/>
        <v>41846.59542824074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5</v>
      </c>
      <c r="P3397" s="13">
        <f t="shared" si="260"/>
        <v>0.68</v>
      </c>
      <c r="Q3397" s="10" t="s">
        <v>8314</v>
      </c>
      <c r="R3397" t="s">
        <v>8315</v>
      </c>
      <c r="S3397" s="15">
        <f t="shared" si="261"/>
        <v>42140.712314814817</v>
      </c>
      <c r="T3397" s="15">
        <f t="shared" si="262"/>
        <v>42153.756944444445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2</v>
      </c>
      <c r="P3398" s="13">
        <f t="shared" si="260"/>
        <v>0.93</v>
      </c>
      <c r="Q3398" s="10" t="s">
        <v>8314</v>
      </c>
      <c r="R3398" t="s">
        <v>8315</v>
      </c>
      <c r="S3398" s="15">
        <f t="shared" si="261"/>
        <v>41764.44663194444</v>
      </c>
      <c r="T3398" s="15">
        <f t="shared" si="262"/>
        <v>41790.165972222225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10</v>
      </c>
      <c r="P3399" s="13">
        <f t="shared" si="260"/>
        <v>1.08</v>
      </c>
      <c r="Q3399" s="10" t="s">
        <v>8314</v>
      </c>
      <c r="R3399" t="s">
        <v>8315</v>
      </c>
      <c r="S3399" s="15">
        <f t="shared" si="261"/>
        <v>42378.478344907402</v>
      </c>
      <c r="T3399" s="15">
        <f t="shared" si="262"/>
        <v>42417.916666666672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</v>
      </c>
      <c r="P3400" s="13">
        <f t="shared" si="260"/>
        <v>0.4</v>
      </c>
      <c r="Q3400" s="10" t="s">
        <v>8314</v>
      </c>
      <c r="R3400" t="s">
        <v>8315</v>
      </c>
      <c r="S3400" s="15">
        <f t="shared" si="261"/>
        <v>41941.75203703704</v>
      </c>
      <c r="T3400" s="15">
        <f t="shared" si="262"/>
        <v>41963.708333333328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2</v>
      </c>
      <c r="P3401" s="13">
        <f t="shared" si="260"/>
        <v>0.56999999999999995</v>
      </c>
      <c r="Q3401" s="10" t="s">
        <v>8314</v>
      </c>
      <c r="R3401" t="s">
        <v>8315</v>
      </c>
      <c r="S3401" s="15">
        <f t="shared" si="261"/>
        <v>42026.920428240745</v>
      </c>
      <c r="T3401" s="15">
        <f t="shared" si="262"/>
        <v>42055.920428240745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0</v>
      </c>
      <c r="P3402" s="13">
        <f t="shared" si="260"/>
        <v>0.31</v>
      </c>
      <c r="Q3402" s="10" t="s">
        <v>8314</v>
      </c>
      <c r="R3402" t="s">
        <v>8315</v>
      </c>
      <c r="S3402" s="15">
        <f t="shared" si="261"/>
        <v>41834.953865740739</v>
      </c>
      <c r="T3402" s="15">
        <f t="shared" si="262"/>
        <v>41878.953865740739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</v>
      </c>
      <c r="P3403" s="13">
        <f t="shared" si="260"/>
        <v>0.39</v>
      </c>
      <c r="Q3403" s="10" t="s">
        <v>8314</v>
      </c>
      <c r="R3403" t="s">
        <v>8315</v>
      </c>
      <c r="S3403" s="15">
        <f t="shared" si="261"/>
        <v>42193.723912037036</v>
      </c>
      <c r="T3403" s="15">
        <f t="shared" si="262"/>
        <v>42222.723912037036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0</v>
      </c>
      <c r="P3404" s="13">
        <f t="shared" si="260"/>
        <v>0.16</v>
      </c>
      <c r="Q3404" s="10" t="s">
        <v>8314</v>
      </c>
      <c r="R3404" t="s">
        <v>8315</v>
      </c>
      <c r="S3404" s="15">
        <f t="shared" si="261"/>
        <v>42290.61855324074</v>
      </c>
      <c r="T3404" s="15">
        <f t="shared" si="262"/>
        <v>42319.104861111111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</v>
      </c>
      <c r="P3405" s="13">
        <f t="shared" si="260"/>
        <v>1.53</v>
      </c>
      <c r="Q3405" s="10" t="s">
        <v>8314</v>
      </c>
      <c r="R3405" t="s">
        <v>8315</v>
      </c>
      <c r="S3405" s="15">
        <f t="shared" si="261"/>
        <v>42150.462083333332</v>
      </c>
      <c r="T3405" s="15">
        <f t="shared" si="262"/>
        <v>42179.462083333332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5</v>
      </c>
      <c r="P3406" s="13">
        <f t="shared" si="260"/>
        <v>8.67</v>
      </c>
      <c r="Q3406" s="10" t="s">
        <v>8314</v>
      </c>
      <c r="R3406" t="s">
        <v>8315</v>
      </c>
      <c r="S3406" s="15">
        <f t="shared" si="261"/>
        <v>42152.503495370373</v>
      </c>
      <c r="T3406" s="15">
        <f t="shared" si="262"/>
        <v>42171.503495370373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7</v>
      </c>
      <c r="P3407" s="13">
        <f t="shared" si="260"/>
        <v>1.53</v>
      </c>
      <c r="Q3407" s="10" t="s">
        <v>8314</v>
      </c>
      <c r="R3407" t="s">
        <v>8315</v>
      </c>
      <c r="S3407" s="15">
        <f t="shared" si="261"/>
        <v>42410.017199074078</v>
      </c>
      <c r="T3407" s="15">
        <f t="shared" si="262"/>
        <v>42429.999305555553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0</v>
      </c>
      <c r="P3408" s="13">
        <f t="shared" si="260"/>
        <v>0.27</v>
      </c>
      <c r="Q3408" s="10" t="s">
        <v>8314</v>
      </c>
      <c r="R3408" t="s">
        <v>8315</v>
      </c>
      <c r="S3408" s="15">
        <f t="shared" si="261"/>
        <v>41791.492777777778</v>
      </c>
      <c r="T3408" s="15">
        <f t="shared" si="262"/>
        <v>41835.492777777778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</v>
      </c>
      <c r="P3409" s="13">
        <f t="shared" si="260"/>
        <v>0.37</v>
      </c>
      <c r="Q3409" s="10" t="s">
        <v>8314</v>
      </c>
      <c r="R3409" t="s">
        <v>8315</v>
      </c>
      <c r="S3409" s="15">
        <f t="shared" si="261"/>
        <v>41796.422326388885</v>
      </c>
      <c r="T3409" s="15">
        <f t="shared" si="262"/>
        <v>41825.422326388885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5</v>
      </c>
      <c r="P3410" s="13">
        <f t="shared" si="260"/>
        <v>1.39</v>
      </c>
      <c r="Q3410" s="10" t="s">
        <v>8314</v>
      </c>
      <c r="R3410" t="s">
        <v>8315</v>
      </c>
      <c r="S3410" s="15">
        <f t="shared" si="261"/>
        <v>41808.991944444446</v>
      </c>
      <c r="T3410" s="15">
        <f t="shared" si="262"/>
        <v>41837.991944444446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5</v>
      </c>
      <c r="P3411" s="13">
        <f t="shared" si="260"/>
        <v>1.19</v>
      </c>
      <c r="Q3411" s="10" t="s">
        <v>8314</v>
      </c>
      <c r="R3411" t="s">
        <v>8315</v>
      </c>
      <c r="S3411" s="15">
        <f t="shared" si="261"/>
        <v>42544.814328703709</v>
      </c>
      <c r="T3411" s="15">
        <f t="shared" si="262"/>
        <v>42581.873611111107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</v>
      </c>
      <c r="P3412" s="13">
        <f t="shared" si="260"/>
        <v>0.63</v>
      </c>
      <c r="Q3412" s="10" t="s">
        <v>8314</v>
      </c>
      <c r="R3412" t="s">
        <v>8315</v>
      </c>
      <c r="S3412" s="15">
        <f t="shared" si="261"/>
        <v>42500.041550925926</v>
      </c>
      <c r="T3412" s="15">
        <f t="shared" si="262"/>
        <v>42526.291666666672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0</v>
      </c>
      <c r="P3413" s="13">
        <f t="shared" si="260"/>
        <v>0.32</v>
      </c>
      <c r="Q3413" s="10" t="s">
        <v>8314</v>
      </c>
      <c r="R3413" t="s">
        <v>8315</v>
      </c>
      <c r="S3413" s="15">
        <f t="shared" si="261"/>
        <v>42265.022824074069</v>
      </c>
      <c r="T3413" s="15">
        <f t="shared" si="262"/>
        <v>42284.022824074069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</v>
      </c>
      <c r="P3414" s="13">
        <f t="shared" si="260"/>
        <v>0.96</v>
      </c>
      <c r="Q3414" s="10" t="s">
        <v>8314</v>
      </c>
      <c r="R3414" t="s">
        <v>8315</v>
      </c>
      <c r="S3414" s="15">
        <f t="shared" si="261"/>
        <v>41879.959050925929</v>
      </c>
      <c r="T3414" s="15">
        <f t="shared" si="262"/>
        <v>41908.959050925929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5</v>
      </c>
      <c r="P3415" s="13">
        <f t="shared" si="260"/>
        <v>1.79</v>
      </c>
      <c r="Q3415" s="10" t="s">
        <v>8314</v>
      </c>
      <c r="R3415" t="s">
        <v>8315</v>
      </c>
      <c r="S3415" s="15">
        <f t="shared" si="261"/>
        <v>42053.733078703706</v>
      </c>
      <c r="T3415" s="15">
        <f t="shared" si="262"/>
        <v>42062.207638888889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</v>
      </c>
      <c r="P3416" s="13">
        <f t="shared" si="260"/>
        <v>0.56999999999999995</v>
      </c>
      <c r="Q3416" s="10" t="s">
        <v>8314</v>
      </c>
      <c r="R3416" t="s">
        <v>8315</v>
      </c>
      <c r="S3416" s="15">
        <f t="shared" si="261"/>
        <v>42675.832465277781</v>
      </c>
      <c r="T3416" s="15">
        <f t="shared" si="262"/>
        <v>42704.332638888889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13</v>
      </c>
      <c r="P3417" s="13">
        <f t="shared" si="260"/>
        <v>2.78</v>
      </c>
      <c r="Q3417" s="10" t="s">
        <v>8314</v>
      </c>
      <c r="R3417" t="s">
        <v>8315</v>
      </c>
      <c r="S3417" s="15">
        <f t="shared" si="261"/>
        <v>42467.144166666665</v>
      </c>
      <c r="T3417" s="15">
        <f t="shared" si="262"/>
        <v>42476.979166666672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</v>
      </c>
      <c r="P3418" s="13">
        <f t="shared" si="260"/>
        <v>0.83</v>
      </c>
      <c r="Q3418" s="10" t="s">
        <v>8314</v>
      </c>
      <c r="R3418" t="s">
        <v>8315</v>
      </c>
      <c r="S3418" s="15">
        <f t="shared" si="261"/>
        <v>42089.412557870368</v>
      </c>
      <c r="T3418" s="15">
        <f t="shared" si="262"/>
        <v>42116.770833333328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</v>
      </c>
      <c r="P3419" s="13">
        <f t="shared" si="260"/>
        <v>0.56000000000000005</v>
      </c>
      <c r="Q3419" s="10" t="s">
        <v>8314</v>
      </c>
      <c r="R3419" t="s">
        <v>8315</v>
      </c>
      <c r="S3419" s="15">
        <f t="shared" si="261"/>
        <v>41894.91375</v>
      </c>
      <c r="T3419" s="15">
        <f t="shared" si="262"/>
        <v>41937.029861111114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</v>
      </c>
      <c r="P3420" s="13">
        <f t="shared" si="260"/>
        <v>0.45</v>
      </c>
      <c r="Q3420" s="10" t="s">
        <v>8314</v>
      </c>
      <c r="R3420" t="s">
        <v>8315</v>
      </c>
      <c r="S3420" s="15">
        <f t="shared" si="261"/>
        <v>41752.83457175926</v>
      </c>
      <c r="T3420" s="15">
        <f t="shared" si="262"/>
        <v>41781.83457175926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</v>
      </c>
      <c r="P3421" s="13">
        <f t="shared" si="260"/>
        <v>0.54</v>
      </c>
      <c r="Q3421" s="10" t="s">
        <v>8314</v>
      </c>
      <c r="R3421" t="s">
        <v>8315</v>
      </c>
      <c r="S3421" s="15">
        <f t="shared" si="261"/>
        <v>42448.821585648147</v>
      </c>
      <c r="T3421" s="15">
        <f t="shared" si="262"/>
        <v>42465.895833333328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4</v>
      </c>
      <c r="P3422" s="13">
        <f t="shared" si="260"/>
        <v>0.74</v>
      </c>
      <c r="Q3422" s="10" t="s">
        <v>8314</v>
      </c>
      <c r="R3422" t="s">
        <v>8315</v>
      </c>
      <c r="S3422" s="15">
        <f t="shared" si="261"/>
        <v>42405.090300925927</v>
      </c>
      <c r="T3422" s="15">
        <f t="shared" si="262"/>
        <v>42413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0</v>
      </c>
      <c r="P3423" s="13">
        <f t="shared" si="260"/>
        <v>0.26</v>
      </c>
      <c r="Q3423" s="10" t="s">
        <v>8314</v>
      </c>
      <c r="R3423" t="s">
        <v>8315</v>
      </c>
      <c r="S3423" s="15">
        <f t="shared" si="261"/>
        <v>42037.791238425925</v>
      </c>
      <c r="T3423" s="15">
        <f t="shared" si="262"/>
        <v>42066.791238425925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</v>
      </c>
      <c r="P3424" s="13">
        <f t="shared" si="260"/>
        <v>0.54</v>
      </c>
      <c r="Q3424" s="10" t="s">
        <v>8314</v>
      </c>
      <c r="R3424" t="s">
        <v>8315</v>
      </c>
      <c r="S3424" s="15">
        <f t="shared" si="261"/>
        <v>42323.562222222223</v>
      </c>
      <c r="T3424" s="15">
        <f t="shared" si="262"/>
        <v>42351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10</v>
      </c>
      <c r="P3425" s="13">
        <f t="shared" si="260"/>
        <v>2.5</v>
      </c>
      <c r="Q3425" s="10" t="s">
        <v>8314</v>
      </c>
      <c r="R3425" t="s">
        <v>8315</v>
      </c>
      <c r="S3425" s="15">
        <f t="shared" si="261"/>
        <v>42088.911354166667</v>
      </c>
      <c r="T3425" s="15">
        <f t="shared" si="262"/>
        <v>42117.911354166667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0</v>
      </c>
      <c r="P3426" s="13">
        <f t="shared" si="260"/>
        <v>0.33</v>
      </c>
      <c r="Q3426" s="10" t="s">
        <v>8314</v>
      </c>
      <c r="R3426" t="s">
        <v>8315</v>
      </c>
      <c r="S3426" s="15">
        <f t="shared" si="261"/>
        <v>42018.676898148144</v>
      </c>
      <c r="T3426" s="15">
        <f t="shared" si="262"/>
        <v>42039.290972222225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0</v>
      </c>
      <c r="P3427" s="13">
        <f t="shared" si="260"/>
        <v>0.24</v>
      </c>
      <c r="Q3427" s="10" t="s">
        <v>8314</v>
      </c>
      <c r="R3427" t="s">
        <v>8315</v>
      </c>
      <c r="S3427" s="15">
        <f t="shared" si="261"/>
        <v>41884.617314814815</v>
      </c>
      <c r="T3427" s="15">
        <f t="shared" si="262"/>
        <v>41915.617314814815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</v>
      </c>
      <c r="P3428" s="13">
        <f t="shared" si="260"/>
        <v>0.28999999999999998</v>
      </c>
      <c r="Q3428" s="10" t="s">
        <v>8314</v>
      </c>
      <c r="R3428" t="s">
        <v>8315</v>
      </c>
      <c r="S3428" s="15">
        <f t="shared" si="261"/>
        <v>41884.056747685187</v>
      </c>
      <c r="T3428" s="15">
        <f t="shared" si="262"/>
        <v>41902.083333333336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2</v>
      </c>
      <c r="P3429" s="13">
        <f t="shared" si="260"/>
        <v>0.86</v>
      </c>
      <c r="Q3429" s="10" t="s">
        <v>8314</v>
      </c>
      <c r="R3429" t="s">
        <v>8315</v>
      </c>
      <c r="S3429" s="15">
        <f t="shared" si="261"/>
        <v>41792.645277777774</v>
      </c>
      <c r="T3429" s="15">
        <f t="shared" si="262"/>
        <v>41821.645277777774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</v>
      </c>
      <c r="P3430" s="13">
        <f t="shared" si="260"/>
        <v>0.49</v>
      </c>
      <c r="Q3430" s="10" t="s">
        <v>8314</v>
      </c>
      <c r="R3430" t="s">
        <v>8315</v>
      </c>
      <c r="S3430" s="15">
        <f t="shared" si="261"/>
        <v>42038.720451388886</v>
      </c>
      <c r="T3430" s="15">
        <f t="shared" si="262"/>
        <v>42062.708333333328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17</v>
      </c>
      <c r="P3431" s="13">
        <f t="shared" si="260"/>
        <v>2.08</v>
      </c>
      <c r="Q3431" s="10" t="s">
        <v>8314</v>
      </c>
      <c r="R3431" t="s">
        <v>8315</v>
      </c>
      <c r="S3431" s="15">
        <f t="shared" si="261"/>
        <v>42662.021539351852</v>
      </c>
      <c r="T3431" s="15">
        <f t="shared" si="262"/>
        <v>42675.021539351852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</v>
      </c>
      <c r="P3432" s="13">
        <f t="shared" si="260"/>
        <v>0.35</v>
      </c>
      <c r="Q3432" s="10" t="s">
        <v>8314</v>
      </c>
      <c r="R3432" t="s">
        <v>8315</v>
      </c>
      <c r="S3432" s="15">
        <f t="shared" si="261"/>
        <v>41820.945613425924</v>
      </c>
      <c r="T3432" s="15">
        <f t="shared" si="262"/>
        <v>41849.945613425924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</v>
      </c>
      <c r="P3433" s="13">
        <f t="shared" si="260"/>
        <v>1.19</v>
      </c>
      <c r="Q3433" s="10" t="s">
        <v>8314</v>
      </c>
      <c r="R3433" t="s">
        <v>8315</v>
      </c>
      <c r="S3433" s="15">
        <f t="shared" si="261"/>
        <v>41839.730937500004</v>
      </c>
      <c r="T3433" s="15">
        <f t="shared" si="262"/>
        <v>41868.730937500004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</v>
      </c>
      <c r="P3434" s="13">
        <f t="shared" si="260"/>
        <v>0.6</v>
      </c>
      <c r="Q3434" s="10" t="s">
        <v>8314</v>
      </c>
      <c r="R3434" t="s">
        <v>8315</v>
      </c>
      <c r="S3434" s="15">
        <f t="shared" si="261"/>
        <v>42380.581180555557</v>
      </c>
      <c r="T3434" s="15">
        <f t="shared" si="262"/>
        <v>42404.916666666672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0</v>
      </c>
      <c r="P3435" s="13">
        <f t="shared" si="260"/>
        <v>0.35</v>
      </c>
      <c r="Q3435" s="10" t="s">
        <v>8314</v>
      </c>
      <c r="R3435" t="s">
        <v>8315</v>
      </c>
      <c r="S3435" s="15">
        <f t="shared" si="261"/>
        <v>41776.063136574077</v>
      </c>
      <c r="T3435" s="15">
        <f t="shared" si="262"/>
        <v>41806.125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0</v>
      </c>
      <c r="P3436" s="13">
        <f t="shared" si="260"/>
        <v>0.15</v>
      </c>
      <c r="Q3436" s="10" t="s">
        <v>8314</v>
      </c>
      <c r="R3436" t="s">
        <v>8315</v>
      </c>
      <c r="S3436" s="15">
        <f t="shared" si="261"/>
        <v>41800.380428240744</v>
      </c>
      <c r="T3436" s="15">
        <f t="shared" si="262"/>
        <v>41829.380428240744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3</v>
      </c>
      <c r="P3437" s="13">
        <f t="shared" si="260"/>
        <v>1.32</v>
      </c>
      <c r="Q3437" s="10" t="s">
        <v>8314</v>
      </c>
      <c r="R3437" t="s">
        <v>8315</v>
      </c>
      <c r="S3437" s="15">
        <f t="shared" si="261"/>
        <v>42572.61681712963</v>
      </c>
      <c r="T3437" s="15">
        <f t="shared" si="262"/>
        <v>42588.125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0</v>
      </c>
      <c r="P3438" s="13">
        <f t="shared" si="260"/>
        <v>0.65</v>
      </c>
      <c r="Q3438" s="10" t="s">
        <v>8314</v>
      </c>
      <c r="R3438" t="s">
        <v>8315</v>
      </c>
      <c r="S3438" s="15">
        <f t="shared" si="261"/>
        <v>41851.541585648149</v>
      </c>
      <c r="T3438" s="15">
        <f t="shared" si="262"/>
        <v>41871.686111111114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</v>
      </c>
      <c r="P3439" s="13">
        <f t="shared" si="260"/>
        <v>0.67</v>
      </c>
      <c r="Q3439" s="10" t="s">
        <v>8314</v>
      </c>
      <c r="R3439" t="s">
        <v>8315</v>
      </c>
      <c r="S3439" s="15">
        <f t="shared" si="261"/>
        <v>42205.710879629631</v>
      </c>
      <c r="T3439" s="15">
        <f t="shared" si="262"/>
        <v>42234.710879629631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</v>
      </c>
      <c r="P3440" s="13">
        <f t="shared" si="260"/>
        <v>1.64</v>
      </c>
      <c r="Q3440" s="10" t="s">
        <v>8314</v>
      </c>
      <c r="R3440" t="s">
        <v>8315</v>
      </c>
      <c r="S3440" s="15">
        <f t="shared" si="261"/>
        <v>42100.927858796291</v>
      </c>
      <c r="T3440" s="15">
        <f t="shared" si="262"/>
        <v>42125.875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2</v>
      </c>
      <c r="P3441" s="13">
        <f t="shared" si="260"/>
        <v>1.28</v>
      </c>
      <c r="Q3441" s="10" t="s">
        <v>8314</v>
      </c>
      <c r="R3441" t="s">
        <v>8315</v>
      </c>
      <c r="S3441" s="15">
        <f t="shared" si="261"/>
        <v>42374.911226851851</v>
      </c>
      <c r="T3441" s="15">
        <f t="shared" si="262"/>
        <v>42387.207638888889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0</v>
      </c>
      <c r="P3442" s="13">
        <f t="shared" si="260"/>
        <v>0.27</v>
      </c>
      <c r="Q3442" s="10" t="s">
        <v>8314</v>
      </c>
      <c r="R3442" t="s">
        <v>8315</v>
      </c>
      <c r="S3442" s="15">
        <f t="shared" si="261"/>
        <v>41809.12300925926</v>
      </c>
      <c r="T3442" s="15">
        <f t="shared" si="262"/>
        <v>41830.677083333336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</v>
      </c>
      <c r="P3443" s="13">
        <f t="shared" si="260"/>
        <v>0.51</v>
      </c>
      <c r="Q3443" s="10" t="s">
        <v>8314</v>
      </c>
      <c r="R3443" t="s">
        <v>8315</v>
      </c>
      <c r="S3443" s="15">
        <f t="shared" si="261"/>
        <v>42294.429641203707</v>
      </c>
      <c r="T3443" s="15">
        <f t="shared" si="262"/>
        <v>42320.845138888893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8</v>
      </c>
      <c r="P3444" s="13">
        <f t="shared" si="260"/>
        <v>2.63</v>
      </c>
      <c r="Q3444" s="10" t="s">
        <v>8314</v>
      </c>
      <c r="R3444" t="s">
        <v>8315</v>
      </c>
      <c r="S3444" s="15">
        <f t="shared" si="261"/>
        <v>42124.841111111105</v>
      </c>
      <c r="T3444" s="15">
        <f t="shared" si="262"/>
        <v>42153.841111111105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2</v>
      </c>
      <c r="P3445" s="13">
        <f t="shared" si="260"/>
        <v>0.47</v>
      </c>
      <c r="Q3445" s="10" t="s">
        <v>8314</v>
      </c>
      <c r="R3445" t="s">
        <v>8315</v>
      </c>
      <c r="S3445" s="15">
        <f t="shared" si="261"/>
        <v>41861.524837962963</v>
      </c>
      <c r="T3445" s="15">
        <f t="shared" si="262"/>
        <v>41890.524837962963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7</v>
      </c>
      <c r="P3446" s="13">
        <f t="shared" si="260"/>
        <v>1.05</v>
      </c>
      <c r="Q3446" s="10" t="s">
        <v>8314</v>
      </c>
      <c r="R3446" t="s">
        <v>8315</v>
      </c>
      <c r="S3446" s="15">
        <f t="shared" si="261"/>
        <v>42521.291504629626</v>
      </c>
      <c r="T3446" s="15">
        <f t="shared" si="262"/>
        <v>42528.582638888889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</v>
      </c>
      <c r="P3447" s="13">
        <f t="shared" si="260"/>
        <v>0.68</v>
      </c>
      <c r="Q3447" s="10" t="s">
        <v>8314</v>
      </c>
      <c r="R3447" t="s">
        <v>8315</v>
      </c>
      <c r="S3447" s="15">
        <f t="shared" si="261"/>
        <v>42272.530509259261</v>
      </c>
      <c r="T3447" s="15">
        <f t="shared" si="262"/>
        <v>42299.530509259261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2</v>
      </c>
      <c r="P3448" s="13">
        <f t="shared" si="260"/>
        <v>0.84</v>
      </c>
      <c r="Q3448" s="10" t="s">
        <v>8314</v>
      </c>
      <c r="R3448" t="s">
        <v>8315</v>
      </c>
      <c r="S3448" s="15">
        <f t="shared" si="261"/>
        <v>42016.832465277781</v>
      </c>
      <c r="T3448" s="15">
        <f t="shared" si="262"/>
        <v>42039.513888888891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2</v>
      </c>
      <c r="P3449" s="13">
        <f t="shared" si="260"/>
        <v>1.5</v>
      </c>
      <c r="Q3449" s="10" t="s">
        <v>8314</v>
      </c>
      <c r="R3449" t="s">
        <v>8315</v>
      </c>
      <c r="S3449" s="15">
        <f t="shared" si="261"/>
        <v>42402.889027777783</v>
      </c>
      <c r="T3449" s="15">
        <f t="shared" si="262"/>
        <v>42446.847361111111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</v>
      </c>
      <c r="P3450" s="13">
        <f t="shared" si="260"/>
        <v>0.47</v>
      </c>
      <c r="Q3450" s="10" t="s">
        <v>8314</v>
      </c>
      <c r="R3450" t="s">
        <v>8315</v>
      </c>
      <c r="S3450" s="15">
        <f t="shared" si="261"/>
        <v>41960.119085648148</v>
      </c>
      <c r="T3450" s="15">
        <f t="shared" si="262"/>
        <v>41989.119085648148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3</v>
      </c>
      <c r="P3451" s="13">
        <f t="shared" si="260"/>
        <v>1.05</v>
      </c>
      <c r="Q3451" s="10" t="s">
        <v>8314</v>
      </c>
      <c r="R3451" t="s">
        <v>8315</v>
      </c>
      <c r="S3451" s="15">
        <f t="shared" si="261"/>
        <v>42532.052523148144</v>
      </c>
      <c r="T3451" s="15">
        <f t="shared" si="262"/>
        <v>42559.166666666672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4</v>
      </c>
      <c r="P3452" s="13">
        <f t="shared" si="260"/>
        <v>0.54</v>
      </c>
      <c r="Q3452" s="10" t="s">
        <v>8314</v>
      </c>
      <c r="R3452" t="s">
        <v>8315</v>
      </c>
      <c r="S3452" s="15">
        <f t="shared" si="261"/>
        <v>42036.704525462963</v>
      </c>
      <c r="T3452" s="15">
        <f t="shared" si="262"/>
        <v>42095.662858796291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3</v>
      </c>
      <c r="P3453" s="13">
        <f t="shared" si="260"/>
        <v>1.25</v>
      </c>
      <c r="Q3453" s="10" t="s">
        <v>8314</v>
      </c>
      <c r="R3453" t="s">
        <v>8315</v>
      </c>
      <c r="S3453" s="15">
        <f t="shared" si="261"/>
        <v>42088.723692129628</v>
      </c>
      <c r="T3453" s="15">
        <f t="shared" si="262"/>
        <v>42114.723692129628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2</v>
      </c>
      <c r="P3454" s="13">
        <f t="shared" si="260"/>
        <v>0.54</v>
      </c>
      <c r="Q3454" s="10" t="s">
        <v>8314</v>
      </c>
      <c r="R3454" t="s">
        <v>8315</v>
      </c>
      <c r="S3454" s="15">
        <f t="shared" si="261"/>
        <v>41820.639189814814</v>
      </c>
      <c r="T3454" s="15">
        <f t="shared" si="262"/>
        <v>41842.165972222225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7</v>
      </c>
      <c r="P3455" s="13">
        <f t="shared" si="260"/>
        <v>1.43</v>
      </c>
      <c r="Q3455" s="10" t="s">
        <v>8314</v>
      </c>
      <c r="R3455" t="s">
        <v>8315</v>
      </c>
      <c r="S3455" s="15">
        <f t="shared" si="261"/>
        <v>42535.97865740741</v>
      </c>
      <c r="T3455" s="15">
        <f t="shared" si="262"/>
        <v>42594.97865740741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3</v>
      </c>
      <c r="P3456" s="13">
        <f t="shared" si="260"/>
        <v>0.95</v>
      </c>
      <c r="Q3456" s="10" t="s">
        <v>8314</v>
      </c>
      <c r="R3456" t="s">
        <v>8315</v>
      </c>
      <c r="S3456" s="15">
        <f t="shared" si="261"/>
        <v>41821.698599537034</v>
      </c>
      <c r="T3456" s="15">
        <f t="shared" si="262"/>
        <v>41850.698599537034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0</v>
      </c>
      <c r="P3457" s="13">
        <f t="shared" si="260"/>
        <v>0.28999999999999998</v>
      </c>
      <c r="Q3457" s="10" t="s">
        <v>8314</v>
      </c>
      <c r="R3457" t="s">
        <v>8315</v>
      </c>
      <c r="S3457" s="15">
        <f t="shared" si="261"/>
        <v>42626.7503125</v>
      </c>
      <c r="T3457" s="15">
        <f t="shared" si="262"/>
        <v>42655.7503125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</v>
      </c>
      <c r="P3458" s="13">
        <f t="shared" si="260"/>
        <v>1.25</v>
      </c>
      <c r="Q3458" s="10" t="s">
        <v>8314</v>
      </c>
      <c r="R3458" t="s">
        <v>8315</v>
      </c>
      <c r="S3458" s="15">
        <f t="shared" si="261"/>
        <v>41821.205636574072</v>
      </c>
      <c r="T3458" s="15">
        <f t="shared" si="262"/>
        <v>41851.290972222225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</v>
      </c>
      <c r="P3459" s="13">
        <f t="shared" ref="P3459:P3522" si="264">IFERROR(ROUND(E3459/L3459,2),0)</f>
        <v>0.36</v>
      </c>
      <c r="Q3459" s="10" t="s">
        <v>8314</v>
      </c>
      <c r="R3459" t="s">
        <v>8315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(((I3459/60)/60)/24)+DATE(1970,1,)</f>
        <v>42046.249305555553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2</v>
      </c>
      <c r="P3460" s="13">
        <f t="shared" si="264"/>
        <v>0.74</v>
      </c>
      <c r="Q3460" s="10" t="s">
        <v>8314</v>
      </c>
      <c r="R3460" t="s">
        <v>8315</v>
      </c>
      <c r="S3460" s="15">
        <f t="shared" si="265"/>
        <v>42011.202581018515</v>
      </c>
      <c r="T3460" s="15">
        <f t="shared" si="266"/>
        <v>42037.185416666667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4</v>
      </c>
      <c r="P3461" s="13">
        <f t="shared" si="264"/>
        <v>0.56000000000000005</v>
      </c>
      <c r="Q3461" s="10" t="s">
        <v>8314</v>
      </c>
      <c r="R3461" t="s">
        <v>8315</v>
      </c>
      <c r="S3461" s="15">
        <f t="shared" si="265"/>
        <v>42480.479861111111</v>
      </c>
      <c r="T3461" s="15">
        <f t="shared" si="266"/>
        <v>42509.479861111111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4</v>
      </c>
      <c r="P3462" s="13">
        <f t="shared" si="264"/>
        <v>1.05</v>
      </c>
      <c r="Q3462" s="10" t="s">
        <v>8314</v>
      </c>
      <c r="R3462" t="s">
        <v>8315</v>
      </c>
      <c r="S3462" s="15">
        <f t="shared" si="265"/>
        <v>41852.527222222219</v>
      </c>
      <c r="T3462" s="15">
        <f t="shared" si="266"/>
        <v>41865.527222222219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4</v>
      </c>
      <c r="P3463" s="13">
        <f t="shared" si="264"/>
        <v>1.67</v>
      </c>
      <c r="Q3463" s="10" t="s">
        <v>8314</v>
      </c>
      <c r="R3463" t="s">
        <v>8315</v>
      </c>
      <c r="S3463" s="15">
        <f t="shared" si="265"/>
        <v>42643.632858796293</v>
      </c>
      <c r="T3463" s="15">
        <f t="shared" si="266"/>
        <v>42671.125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8</v>
      </c>
      <c r="P3464" s="13">
        <f t="shared" si="264"/>
        <v>1.18</v>
      </c>
      <c r="Q3464" s="10" t="s">
        <v>8314</v>
      </c>
      <c r="R3464" t="s">
        <v>8315</v>
      </c>
      <c r="S3464" s="15">
        <f t="shared" si="265"/>
        <v>42179.898472222223</v>
      </c>
      <c r="T3464" s="15">
        <f t="shared" si="266"/>
        <v>42194.75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0</v>
      </c>
      <c r="P3465" s="13">
        <f t="shared" si="264"/>
        <v>0.17</v>
      </c>
      <c r="Q3465" s="10" t="s">
        <v>8314</v>
      </c>
      <c r="R3465" t="s">
        <v>8315</v>
      </c>
      <c r="S3465" s="15">
        <f t="shared" si="265"/>
        <v>42612.918807870374</v>
      </c>
      <c r="T3465" s="15">
        <f t="shared" si="266"/>
        <v>42653.165972222225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0</v>
      </c>
      <c r="P3466" s="13">
        <f t="shared" si="264"/>
        <v>0.2</v>
      </c>
      <c r="Q3466" s="10" t="s">
        <v>8314</v>
      </c>
      <c r="R3466" t="s">
        <v>8315</v>
      </c>
      <c r="S3466" s="15">
        <f t="shared" si="265"/>
        <v>42575.130057870367</v>
      </c>
      <c r="T3466" s="15">
        <f t="shared" si="266"/>
        <v>42604.130057870367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</v>
      </c>
      <c r="P3467" s="13">
        <f t="shared" si="264"/>
        <v>0.5</v>
      </c>
      <c r="Q3467" s="10" t="s">
        <v>8314</v>
      </c>
      <c r="R3467" t="s">
        <v>8315</v>
      </c>
      <c r="S3467" s="15">
        <f t="shared" si="265"/>
        <v>42200.625833333332</v>
      </c>
      <c r="T3467" s="15">
        <f t="shared" si="266"/>
        <v>42224.666666666672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</v>
      </c>
      <c r="P3468" s="13">
        <f t="shared" si="264"/>
        <v>0.3</v>
      </c>
      <c r="Q3468" s="10" t="s">
        <v>8314</v>
      </c>
      <c r="R3468" t="s">
        <v>8315</v>
      </c>
      <c r="S3468" s="15">
        <f t="shared" si="265"/>
        <v>42420.019097222219</v>
      </c>
      <c r="T3468" s="15">
        <f t="shared" si="266"/>
        <v>42478.977430555555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</v>
      </c>
      <c r="P3469" s="13">
        <f t="shared" si="264"/>
        <v>0.36</v>
      </c>
      <c r="Q3469" s="10" t="s">
        <v>8314</v>
      </c>
      <c r="R3469" t="s">
        <v>8315</v>
      </c>
      <c r="S3469" s="15">
        <f t="shared" si="265"/>
        <v>42053.671666666662</v>
      </c>
      <c r="T3469" s="15">
        <f t="shared" si="266"/>
        <v>42082.630000000005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0</v>
      </c>
      <c r="P3470" s="13">
        <f t="shared" si="264"/>
        <v>1</v>
      </c>
      <c r="Q3470" s="10" t="s">
        <v>8314</v>
      </c>
      <c r="R3470" t="s">
        <v>8315</v>
      </c>
      <c r="S3470" s="15">
        <f t="shared" si="265"/>
        <v>42605.765381944439</v>
      </c>
      <c r="T3470" s="15">
        <f t="shared" si="266"/>
        <v>42633.125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</v>
      </c>
      <c r="P3471" s="13">
        <f t="shared" si="264"/>
        <v>0.25</v>
      </c>
      <c r="Q3471" s="10" t="s">
        <v>8314</v>
      </c>
      <c r="R3471" t="s">
        <v>8315</v>
      </c>
      <c r="S3471" s="15">
        <f t="shared" si="265"/>
        <v>42458.641724537039</v>
      </c>
      <c r="T3471" s="15">
        <f t="shared" si="266"/>
        <v>42487.641724537039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6</v>
      </c>
      <c r="P3472" s="13">
        <f t="shared" si="264"/>
        <v>1.78</v>
      </c>
      <c r="Q3472" s="10" t="s">
        <v>8314</v>
      </c>
      <c r="R3472" t="s">
        <v>8315</v>
      </c>
      <c r="S3472" s="15">
        <f t="shared" si="265"/>
        <v>42529.022013888884</v>
      </c>
      <c r="T3472" s="15">
        <f t="shared" si="266"/>
        <v>42565.901388888888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3</v>
      </c>
      <c r="P3473" s="13">
        <f t="shared" si="264"/>
        <v>0.5</v>
      </c>
      <c r="Q3473" s="10" t="s">
        <v>8314</v>
      </c>
      <c r="R3473" t="s">
        <v>8315</v>
      </c>
      <c r="S3473" s="15">
        <f t="shared" si="265"/>
        <v>41841.820486111108</v>
      </c>
      <c r="T3473" s="15">
        <f t="shared" si="266"/>
        <v>41881.833333333336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</v>
      </c>
      <c r="P3474" s="13">
        <f t="shared" si="264"/>
        <v>0.65</v>
      </c>
      <c r="Q3474" s="10" t="s">
        <v>8314</v>
      </c>
      <c r="R3474" t="s">
        <v>8315</v>
      </c>
      <c r="S3474" s="15">
        <f t="shared" si="265"/>
        <v>41928.170497685183</v>
      </c>
      <c r="T3474" s="15">
        <f t="shared" si="266"/>
        <v>41948.249305555553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0</v>
      </c>
      <c r="P3475" s="13">
        <f t="shared" si="264"/>
        <v>0.45</v>
      </c>
      <c r="Q3475" s="10" t="s">
        <v>8314</v>
      </c>
      <c r="R3475" t="s">
        <v>8315</v>
      </c>
      <c r="S3475" s="15">
        <f t="shared" si="265"/>
        <v>42062.834444444445</v>
      </c>
      <c r="T3475" s="15">
        <f t="shared" si="266"/>
        <v>42082.852083333331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</v>
      </c>
      <c r="P3476" s="13">
        <f t="shared" si="264"/>
        <v>0.38</v>
      </c>
      <c r="Q3476" s="10" t="s">
        <v>8314</v>
      </c>
      <c r="R3476" t="s">
        <v>8315</v>
      </c>
      <c r="S3476" s="15">
        <f t="shared" si="265"/>
        <v>42541.501516203702</v>
      </c>
      <c r="T3476" s="15">
        <f t="shared" si="266"/>
        <v>42570.501516203702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5</v>
      </c>
      <c r="P3477" s="13">
        <f t="shared" si="264"/>
        <v>0.88</v>
      </c>
      <c r="Q3477" s="10" t="s">
        <v>8314</v>
      </c>
      <c r="R3477" t="s">
        <v>8315</v>
      </c>
      <c r="S3477" s="15">
        <f t="shared" si="265"/>
        <v>41918.880833333329</v>
      </c>
      <c r="T3477" s="15">
        <f t="shared" si="266"/>
        <v>41945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5</v>
      </c>
      <c r="P3478" s="13">
        <f t="shared" si="264"/>
        <v>2.5</v>
      </c>
      <c r="Q3478" s="10" t="s">
        <v>8314</v>
      </c>
      <c r="R3478" t="s">
        <v>8315</v>
      </c>
      <c r="S3478" s="15">
        <f t="shared" si="265"/>
        <v>41921.279976851853</v>
      </c>
      <c r="T3478" s="15">
        <f t="shared" si="266"/>
        <v>41938.125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</v>
      </c>
      <c r="P3479" s="13">
        <f t="shared" si="264"/>
        <v>0.38</v>
      </c>
      <c r="Q3479" s="10" t="s">
        <v>8314</v>
      </c>
      <c r="R3479" t="s">
        <v>8315</v>
      </c>
      <c r="S3479" s="15">
        <f t="shared" si="265"/>
        <v>42128.736608796295</v>
      </c>
      <c r="T3479" s="15">
        <f t="shared" si="266"/>
        <v>42140.125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</v>
      </c>
      <c r="P3480" s="13">
        <f t="shared" si="264"/>
        <v>0.26</v>
      </c>
      <c r="Q3480" s="10" t="s">
        <v>8314</v>
      </c>
      <c r="R3480" t="s">
        <v>8315</v>
      </c>
      <c r="S3480" s="15">
        <f t="shared" si="265"/>
        <v>42053.916921296302</v>
      </c>
      <c r="T3480" s="15">
        <f t="shared" si="266"/>
        <v>42078.875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</v>
      </c>
      <c r="P3481" s="13">
        <f t="shared" si="264"/>
        <v>0.27</v>
      </c>
      <c r="Q3481" s="10" t="s">
        <v>8314</v>
      </c>
      <c r="R3481" t="s">
        <v>8315</v>
      </c>
      <c r="S3481" s="15">
        <f t="shared" si="265"/>
        <v>41781.855092592588</v>
      </c>
      <c r="T3481" s="15">
        <f t="shared" si="266"/>
        <v>41810.855092592588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</v>
      </c>
      <c r="P3482" s="13">
        <f t="shared" si="264"/>
        <v>1.1499999999999999</v>
      </c>
      <c r="Q3482" s="10" t="s">
        <v>8314</v>
      </c>
      <c r="R3482" t="s">
        <v>8315</v>
      </c>
      <c r="S3482" s="15">
        <f t="shared" si="265"/>
        <v>42171.317442129628</v>
      </c>
      <c r="T3482" s="15">
        <f t="shared" si="266"/>
        <v>42194.875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0</v>
      </c>
      <c r="P3483" s="13">
        <f t="shared" si="264"/>
        <v>0.16</v>
      </c>
      <c r="Q3483" s="10" t="s">
        <v>8314</v>
      </c>
      <c r="R3483" t="s">
        <v>8315</v>
      </c>
      <c r="S3483" s="15">
        <f t="shared" si="265"/>
        <v>41989.24754629629</v>
      </c>
      <c r="T3483" s="15">
        <f t="shared" si="266"/>
        <v>42005.24754629629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</v>
      </c>
      <c r="P3484" s="13">
        <f t="shared" si="264"/>
        <v>0.19</v>
      </c>
      <c r="Q3484" s="10" t="s">
        <v>8314</v>
      </c>
      <c r="R3484" t="s">
        <v>8315</v>
      </c>
      <c r="S3484" s="15">
        <f t="shared" si="265"/>
        <v>41796.771597222221</v>
      </c>
      <c r="T3484" s="15">
        <f t="shared" si="266"/>
        <v>41825.771597222221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0</v>
      </c>
      <c r="P3485" s="13">
        <f t="shared" si="264"/>
        <v>0.11</v>
      </c>
      <c r="Q3485" s="10" t="s">
        <v>8314</v>
      </c>
      <c r="R3485" t="s">
        <v>8315</v>
      </c>
      <c r="S3485" s="15">
        <f t="shared" si="265"/>
        <v>41793.668761574074</v>
      </c>
      <c r="T3485" s="15">
        <f t="shared" si="266"/>
        <v>41822.668761574074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</v>
      </c>
      <c r="P3486" s="13">
        <f t="shared" si="264"/>
        <v>0.34</v>
      </c>
      <c r="Q3486" s="10" t="s">
        <v>8314</v>
      </c>
      <c r="R3486" t="s">
        <v>8315</v>
      </c>
      <c r="S3486" s="15">
        <f t="shared" si="265"/>
        <v>42506.760405092587</v>
      </c>
      <c r="T3486" s="15">
        <f t="shared" si="266"/>
        <v>42535.760405092587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</v>
      </c>
      <c r="P3487" s="13">
        <f t="shared" si="264"/>
        <v>0.48</v>
      </c>
      <c r="Q3487" s="10" t="s">
        <v>8314</v>
      </c>
      <c r="R3487" t="s">
        <v>8315</v>
      </c>
      <c r="S3487" s="15">
        <f t="shared" si="265"/>
        <v>42372.693055555559</v>
      </c>
      <c r="T3487" s="15">
        <f t="shared" si="266"/>
        <v>42401.693055555559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0</v>
      </c>
      <c r="P3488" s="13">
        <f t="shared" si="264"/>
        <v>0.25</v>
      </c>
      <c r="Q3488" s="10" t="s">
        <v>8314</v>
      </c>
      <c r="R3488" t="s">
        <v>8315</v>
      </c>
      <c r="S3488" s="15">
        <f t="shared" si="265"/>
        <v>42126.87501157407</v>
      </c>
      <c r="T3488" s="15">
        <f t="shared" si="266"/>
        <v>42157.290972222225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</v>
      </c>
      <c r="P3489" s="13">
        <f t="shared" si="264"/>
        <v>0.2</v>
      </c>
      <c r="Q3489" s="10" t="s">
        <v>8314</v>
      </c>
      <c r="R3489" t="s">
        <v>8315</v>
      </c>
      <c r="S3489" s="15">
        <f t="shared" si="265"/>
        <v>42149.940416666665</v>
      </c>
      <c r="T3489" s="15">
        <f t="shared" si="266"/>
        <v>42178.940416666665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0</v>
      </c>
      <c r="P3490" s="13">
        <f t="shared" si="264"/>
        <v>0.45</v>
      </c>
      <c r="Q3490" s="10" t="s">
        <v>8314</v>
      </c>
      <c r="R3490" t="s">
        <v>8315</v>
      </c>
      <c r="S3490" s="15">
        <f t="shared" si="265"/>
        <v>42087.768055555556</v>
      </c>
      <c r="T3490" s="15">
        <f t="shared" si="266"/>
        <v>42110.666666666672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0</v>
      </c>
      <c r="P3491" s="13">
        <f t="shared" si="264"/>
        <v>0.17</v>
      </c>
      <c r="Q3491" s="10" t="s">
        <v>8314</v>
      </c>
      <c r="R3491" t="s">
        <v>8315</v>
      </c>
      <c r="S3491" s="15">
        <f t="shared" si="265"/>
        <v>41753.635775462964</v>
      </c>
      <c r="T3491" s="15">
        <f t="shared" si="266"/>
        <v>41782.875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</v>
      </c>
      <c r="P3492" s="13">
        <f t="shared" si="264"/>
        <v>0.44</v>
      </c>
      <c r="Q3492" s="10" t="s">
        <v>8314</v>
      </c>
      <c r="R3492" t="s">
        <v>8315</v>
      </c>
      <c r="S3492" s="15">
        <f t="shared" si="265"/>
        <v>42443.802361111113</v>
      </c>
      <c r="T3492" s="15">
        <f t="shared" si="266"/>
        <v>42472.802361111113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2</v>
      </c>
      <c r="P3493" s="13">
        <f t="shared" si="264"/>
        <v>1.2</v>
      </c>
      <c r="Q3493" s="10" t="s">
        <v>8314</v>
      </c>
      <c r="R3493" t="s">
        <v>8315</v>
      </c>
      <c r="S3493" s="15">
        <f t="shared" si="265"/>
        <v>42121.249814814815</v>
      </c>
      <c r="T3493" s="15">
        <f t="shared" si="266"/>
        <v>42141.249814814815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0</v>
      </c>
      <c r="P3494" s="13">
        <f t="shared" si="264"/>
        <v>0.31</v>
      </c>
      <c r="Q3494" s="10" t="s">
        <v>8314</v>
      </c>
      <c r="R3494" t="s">
        <v>8315</v>
      </c>
      <c r="S3494" s="15">
        <f t="shared" si="265"/>
        <v>42268.009224537032</v>
      </c>
      <c r="T3494" s="15">
        <f t="shared" si="266"/>
        <v>42302.009224537032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</v>
      </c>
      <c r="P3495" s="13">
        <f t="shared" si="264"/>
        <v>0.38</v>
      </c>
      <c r="Q3495" s="10" t="s">
        <v>8314</v>
      </c>
      <c r="R3495" t="s">
        <v>8315</v>
      </c>
      <c r="S3495" s="15">
        <f t="shared" si="265"/>
        <v>41848.866157407407</v>
      </c>
      <c r="T3495" s="15">
        <f t="shared" si="266"/>
        <v>41867.21597222222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3</v>
      </c>
      <c r="P3496" s="13">
        <f t="shared" si="264"/>
        <v>0.85</v>
      </c>
      <c r="Q3496" s="10" t="s">
        <v>8314</v>
      </c>
      <c r="R3496" t="s">
        <v>8315</v>
      </c>
      <c r="S3496" s="15">
        <f t="shared" si="265"/>
        <v>42689.214988425927</v>
      </c>
      <c r="T3496" s="15">
        <f t="shared" si="266"/>
        <v>42699.25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0</v>
      </c>
      <c r="P3497" s="13">
        <f t="shared" si="264"/>
        <v>0.15</v>
      </c>
      <c r="Q3497" s="10" t="s">
        <v>8314</v>
      </c>
      <c r="R3497" t="s">
        <v>8315</v>
      </c>
      <c r="S3497" s="15">
        <f t="shared" si="265"/>
        <v>41915.762835648151</v>
      </c>
      <c r="T3497" s="15">
        <f t="shared" si="266"/>
        <v>41943.720833333333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0</v>
      </c>
      <c r="P3498" s="13">
        <f t="shared" si="264"/>
        <v>0.14000000000000001</v>
      </c>
      <c r="Q3498" s="10" t="s">
        <v>8314</v>
      </c>
      <c r="R3498" t="s">
        <v>8315</v>
      </c>
      <c r="S3498" s="15">
        <f t="shared" si="265"/>
        <v>42584.846828703703</v>
      </c>
      <c r="T3498" s="15">
        <f t="shared" si="266"/>
        <v>42623.846828703703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</v>
      </c>
      <c r="P3499" s="13">
        <f t="shared" si="264"/>
        <v>0.22</v>
      </c>
      <c r="Q3499" s="10" t="s">
        <v>8314</v>
      </c>
      <c r="R3499" t="s">
        <v>8315</v>
      </c>
      <c r="S3499" s="15">
        <f t="shared" si="265"/>
        <v>42511.741944444439</v>
      </c>
      <c r="T3499" s="15">
        <f t="shared" si="266"/>
        <v>42522.916666666672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</v>
      </c>
      <c r="P3500" s="13">
        <f t="shared" si="264"/>
        <v>0.26</v>
      </c>
      <c r="Q3500" s="10" t="s">
        <v>8314</v>
      </c>
      <c r="R3500" t="s">
        <v>8315</v>
      </c>
      <c r="S3500" s="15">
        <f t="shared" si="265"/>
        <v>42459.15861111111</v>
      </c>
      <c r="T3500" s="15">
        <f t="shared" si="266"/>
        <v>42517.905555555553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</v>
      </c>
      <c r="P3501" s="13">
        <f t="shared" si="264"/>
        <v>0.31</v>
      </c>
      <c r="Q3501" s="10" t="s">
        <v>8314</v>
      </c>
      <c r="R3501" t="s">
        <v>8315</v>
      </c>
      <c r="S3501" s="15">
        <f t="shared" si="265"/>
        <v>42132.036168981482</v>
      </c>
      <c r="T3501" s="15">
        <f t="shared" si="266"/>
        <v>42185.290972222225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</v>
      </c>
      <c r="P3502" s="13">
        <f t="shared" si="264"/>
        <v>0.26</v>
      </c>
      <c r="Q3502" s="10" t="s">
        <v>8314</v>
      </c>
      <c r="R3502" t="s">
        <v>8315</v>
      </c>
      <c r="S3502" s="15">
        <f t="shared" si="265"/>
        <v>42419.91942129629</v>
      </c>
      <c r="T3502" s="15">
        <f t="shared" si="266"/>
        <v>42435.207638888889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</v>
      </c>
      <c r="P3503" s="13">
        <f t="shared" si="264"/>
        <v>0.26</v>
      </c>
      <c r="Q3503" s="10" t="s">
        <v>8314</v>
      </c>
      <c r="R3503" t="s">
        <v>8315</v>
      </c>
      <c r="S3503" s="15">
        <f t="shared" si="265"/>
        <v>42233.763831018514</v>
      </c>
      <c r="T3503" s="15">
        <f t="shared" si="266"/>
        <v>42257.763831018514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0</v>
      </c>
      <c r="P3504" s="13">
        <f t="shared" si="264"/>
        <v>0.32</v>
      </c>
      <c r="Q3504" s="10" t="s">
        <v>8314</v>
      </c>
      <c r="R3504" t="s">
        <v>8315</v>
      </c>
      <c r="S3504" s="15">
        <f t="shared" si="265"/>
        <v>42430.839398148149</v>
      </c>
      <c r="T3504" s="15">
        <f t="shared" si="266"/>
        <v>42444.165972222225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0</v>
      </c>
      <c r="P3505" s="13">
        <f t="shared" si="264"/>
        <v>0.26</v>
      </c>
      <c r="Q3505" s="10" t="s">
        <v>8314</v>
      </c>
      <c r="R3505" t="s">
        <v>8315</v>
      </c>
      <c r="S3505" s="15">
        <f t="shared" si="265"/>
        <v>42545.478333333333</v>
      </c>
      <c r="T3505" s="15">
        <f t="shared" si="266"/>
        <v>42574.478333333333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</v>
      </c>
      <c r="P3506" s="13">
        <f t="shared" si="264"/>
        <v>1.25</v>
      </c>
      <c r="Q3506" s="10" t="s">
        <v>8314</v>
      </c>
      <c r="R3506" t="s">
        <v>8315</v>
      </c>
      <c r="S3506" s="15">
        <f t="shared" si="265"/>
        <v>42297.748738425929</v>
      </c>
      <c r="T3506" s="15">
        <f t="shared" si="266"/>
        <v>42326.790405092594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0</v>
      </c>
      <c r="P3507" s="13">
        <f t="shared" si="264"/>
        <v>0.26</v>
      </c>
      <c r="Q3507" s="10" t="s">
        <v>8314</v>
      </c>
      <c r="R3507" t="s">
        <v>8315</v>
      </c>
      <c r="S3507" s="15">
        <f t="shared" si="265"/>
        <v>41760.935706018521</v>
      </c>
      <c r="T3507" s="15">
        <f t="shared" si="266"/>
        <v>41771.166666666664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0</v>
      </c>
      <c r="P3508" s="13">
        <f t="shared" si="264"/>
        <v>0.34</v>
      </c>
      <c r="Q3508" s="10" t="s">
        <v>8314</v>
      </c>
      <c r="R3508" t="s">
        <v>8315</v>
      </c>
      <c r="S3508" s="15">
        <f t="shared" si="265"/>
        <v>41829.734259259261</v>
      </c>
      <c r="T3508" s="15">
        <f t="shared" si="266"/>
        <v>41873.734259259261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0</v>
      </c>
      <c r="P3509" s="13">
        <f t="shared" si="264"/>
        <v>0.14000000000000001</v>
      </c>
      <c r="Q3509" s="10" t="s">
        <v>8314</v>
      </c>
      <c r="R3509" t="s">
        <v>8315</v>
      </c>
      <c r="S3509" s="15">
        <f t="shared" si="265"/>
        <v>42491.92288194444</v>
      </c>
      <c r="T3509" s="15">
        <f t="shared" si="266"/>
        <v>42520.92288194444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10</v>
      </c>
      <c r="P3510" s="13">
        <f t="shared" si="264"/>
        <v>0.67</v>
      </c>
      <c r="Q3510" s="10" t="s">
        <v>8314</v>
      </c>
      <c r="R3510" t="s">
        <v>8315</v>
      </c>
      <c r="S3510" s="15">
        <f t="shared" si="265"/>
        <v>42477.729780092588</v>
      </c>
      <c r="T3510" s="15">
        <f t="shared" si="266"/>
        <v>42499.875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0</v>
      </c>
      <c r="P3511" s="13">
        <f t="shared" si="264"/>
        <v>0.3</v>
      </c>
      <c r="Q3511" s="10" t="s">
        <v>8314</v>
      </c>
      <c r="R3511" t="s">
        <v>8315</v>
      </c>
      <c r="S3511" s="15">
        <f t="shared" si="265"/>
        <v>41950.859560185185</v>
      </c>
      <c r="T3511" s="15">
        <f t="shared" si="266"/>
        <v>41963.204861111109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</v>
      </c>
      <c r="P3512" s="13">
        <f t="shared" si="264"/>
        <v>0.67</v>
      </c>
      <c r="Q3512" s="10" t="s">
        <v>8314</v>
      </c>
      <c r="R3512" t="s">
        <v>8315</v>
      </c>
      <c r="S3512" s="15">
        <f t="shared" si="265"/>
        <v>41802.62090277778</v>
      </c>
      <c r="T3512" s="15">
        <f t="shared" si="266"/>
        <v>41821.62090277778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</v>
      </c>
      <c r="P3513" s="13">
        <f t="shared" si="264"/>
        <v>0.53</v>
      </c>
      <c r="Q3513" s="10" t="s">
        <v>8314</v>
      </c>
      <c r="R3513" t="s">
        <v>8315</v>
      </c>
      <c r="S3513" s="15">
        <f t="shared" si="265"/>
        <v>41927.873784722222</v>
      </c>
      <c r="T3513" s="15">
        <f t="shared" si="266"/>
        <v>41949.770833333336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</v>
      </c>
      <c r="P3514" s="13">
        <f t="shared" si="264"/>
        <v>0.59</v>
      </c>
      <c r="Q3514" s="10" t="s">
        <v>8314</v>
      </c>
      <c r="R3514" t="s">
        <v>8315</v>
      </c>
      <c r="S3514" s="15">
        <f t="shared" si="265"/>
        <v>42057.536944444444</v>
      </c>
      <c r="T3514" s="15">
        <f t="shared" si="266"/>
        <v>42116.49527777778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0</v>
      </c>
      <c r="P3515" s="13">
        <f t="shared" si="264"/>
        <v>0.23</v>
      </c>
      <c r="Q3515" s="10" t="s">
        <v>8314</v>
      </c>
      <c r="R3515" t="s">
        <v>8315</v>
      </c>
      <c r="S3515" s="15">
        <f t="shared" si="265"/>
        <v>41781.096203703702</v>
      </c>
      <c r="T3515" s="15">
        <f t="shared" si="266"/>
        <v>41793.207638888889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2</v>
      </c>
      <c r="P3516" s="13">
        <f t="shared" si="264"/>
        <v>1</v>
      </c>
      <c r="Q3516" s="10" t="s">
        <v>8314</v>
      </c>
      <c r="R3516" t="s">
        <v>8315</v>
      </c>
      <c r="S3516" s="15">
        <f t="shared" si="265"/>
        <v>42020.846666666665</v>
      </c>
      <c r="T3516" s="15">
        <f t="shared" si="266"/>
        <v>42036.207638888889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0</v>
      </c>
      <c r="P3517" s="13">
        <f t="shared" si="264"/>
        <v>0.22</v>
      </c>
      <c r="Q3517" s="10" t="s">
        <v>8314</v>
      </c>
      <c r="R3517" t="s">
        <v>8315</v>
      </c>
      <c r="S3517" s="15">
        <f t="shared" si="265"/>
        <v>42125.772812499999</v>
      </c>
      <c r="T3517" s="15">
        <f t="shared" si="266"/>
        <v>42154.772812499999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0</v>
      </c>
      <c r="P3518" s="13">
        <f t="shared" si="264"/>
        <v>0.91</v>
      </c>
      <c r="Q3518" s="10" t="s">
        <v>8314</v>
      </c>
      <c r="R3518" t="s">
        <v>8315</v>
      </c>
      <c r="S3518" s="15">
        <f t="shared" si="265"/>
        <v>41856.010069444441</v>
      </c>
      <c r="T3518" s="15">
        <f t="shared" si="266"/>
        <v>41889.125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0</v>
      </c>
      <c r="P3519" s="13">
        <f t="shared" si="264"/>
        <v>0.77</v>
      </c>
      <c r="Q3519" s="10" t="s">
        <v>8314</v>
      </c>
      <c r="R3519" t="s">
        <v>8315</v>
      </c>
      <c r="S3519" s="15">
        <f t="shared" si="265"/>
        <v>41794.817523148151</v>
      </c>
      <c r="T3519" s="15">
        <f t="shared" si="266"/>
        <v>41823.458333333336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</v>
      </c>
      <c r="P3520" s="13">
        <f t="shared" si="264"/>
        <v>0.3</v>
      </c>
      <c r="Q3520" s="10" t="s">
        <v>8314</v>
      </c>
      <c r="R3520" t="s">
        <v>8315</v>
      </c>
      <c r="S3520" s="15">
        <f t="shared" si="265"/>
        <v>41893.783553240741</v>
      </c>
      <c r="T3520" s="15">
        <f t="shared" si="266"/>
        <v>41913.597916666666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</v>
      </c>
      <c r="P3521" s="13">
        <f t="shared" si="264"/>
        <v>0.36</v>
      </c>
      <c r="Q3521" s="10" t="s">
        <v>8314</v>
      </c>
      <c r="R3521" t="s">
        <v>8315</v>
      </c>
      <c r="S3521" s="15">
        <f t="shared" si="265"/>
        <v>42037.598958333328</v>
      </c>
      <c r="T3521" s="15">
        <f t="shared" si="266"/>
        <v>42066.598958333328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</v>
      </c>
      <c r="P3522" s="13">
        <f t="shared" si="264"/>
        <v>0.48</v>
      </c>
      <c r="Q3522" s="10" t="s">
        <v>8314</v>
      </c>
      <c r="R3522" t="s">
        <v>8315</v>
      </c>
      <c r="S3522" s="15">
        <f t="shared" si="265"/>
        <v>42227.824212962965</v>
      </c>
      <c r="T3522" s="15">
        <f t="shared" si="266"/>
        <v>42252.57430555555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3</v>
      </c>
      <c r="P3523" s="13">
        <f t="shared" ref="P3523:P3586" si="268">IFERROR(ROUND(E3523/L3523,2),0)</f>
        <v>0.77</v>
      </c>
      <c r="Q3523" s="10" t="s">
        <v>8314</v>
      </c>
      <c r="R3523" t="s">
        <v>8315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(((I3523/60)/60)/24)+DATE(1970,1,)</f>
        <v>41910.361342592594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</v>
      </c>
      <c r="P3524" s="13">
        <f t="shared" si="268"/>
        <v>0.28999999999999998</v>
      </c>
      <c r="Q3524" s="10" t="s">
        <v>8314</v>
      </c>
      <c r="R3524" t="s">
        <v>8315</v>
      </c>
      <c r="S3524" s="15">
        <f t="shared" si="269"/>
        <v>42234.789884259255</v>
      </c>
      <c r="T3524" s="15">
        <f t="shared" si="270"/>
        <v>42261.420833333337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0</v>
      </c>
      <c r="P3525" s="13">
        <f t="shared" si="268"/>
        <v>0.13</v>
      </c>
      <c r="Q3525" s="10" t="s">
        <v>8314</v>
      </c>
      <c r="R3525" t="s">
        <v>8315</v>
      </c>
      <c r="S3525" s="15">
        <f t="shared" si="269"/>
        <v>42581.397546296299</v>
      </c>
      <c r="T3525" s="15">
        <f t="shared" si="270"/>
        <v>42637.958333333328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0</v>
      </c>
      <c r="P3526" s="13">
        <f t="shared" si="268"/>
        <v>0.14000000000000001</v>
      </c>
      <c r="Q3526" s="10" t="s">
        <v>8314</v>
      </c>
      <c r="R3526" t="s">
        <v>8315</v>
      </c>
      <c r="S3526" s="15">
        <f t="shared" si="269"/>
        <v>41880.76357638889</v>
      </c>
      <c r="T3526" s="15">
        <f t="shared" si="270"/>
        <v>41894.166666666664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2</v>
      </c>
      <c r="P3527" s="13">
        <f t="shared" si="268"/>
        <v>1.43</v>
      </c>
      <c r="Q3527" s="10" t="s">
        <v>8314</v>
      </c>
      <c r="R3527" t="s">
        <v>8315</v>
      </c>
      <c r="S3527" s="15">
        <f t="shared" si="269"/>
        <v>42214.6956712963</v>
      </c>
      <c r="T3527" s="15">
        <f t="shared" si="270"/>
        <v>42224.666666666672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0</v>
      </c>
      <c r="P3528" s="13">
        <f t="shared" si="268"/>
        <v>0.28999999999999998</v>
      </c>
      <c r="Q3528" s="10" t="s">
        <v>8314</v>
      </c>
      <c r="R3528" t="s">
        <v>8315</v>
      </c>
      <c r="S3528" s="15">
        <f t="shared" si="269"/>
        <v>42460.335312499999</v>
      </c>
      <c r="T3528" s="15">
        <f t="shared" si="270"/>
        <v>42487.249305555553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0</v>
      </c>
      <c r="P3529" s="13">
        <f t="shared" si="268"/>
        <v>0.12</v>
      </c>
      <c r="Q3529" s="10" t="s">
        <v>8314</v>
      </c>
      <c r="R3529" t="s">
        <v>8315</v>
      </c>
      <c r="S3529" s="15">
        <f t="shared" si="269"/>
        <v>42167.023206018523</v>
      </c>
      <c r="T3529" s="15">
        <f t="shared" si="270"/>
        <v>42195.165972222225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</v>
      </c>
      <c r="P3530" s="13">
        <f t="shared" si="268"/>
        <v>0.27</v>
      </c>
      <c r="Q3530" s="10" t="s">
        <v>8314</v>
      </c>
      <c r="R3530" t="s">
        <v>8315</v>
      </c>
      <c r="S3530" s="15">
        <f t="shared" si="269"/>
        <v>42733.50136574074</v>
      </c>
      <c r="T3530" s="15">
        <f t="shared" si="270"/>
        <v>42752.50136574074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2</v>
      </c>
      <c r="P3531" s="13">
        <f t="shared" si="268"/>
        <v>0.56000000000000005</v>
      </c>
      <c r="Q3531" s="10" t="s">
        <v>8314</v>
      </c>
      <c r="R3531" t="s">
        <v>8315</v>
      </c>
      <c r="S3531" s="15">
        <f t="shared" si="269"/>
        <v>42177.761782407411</v>
      </c>
      <c r="T3531" s="15">
        <f t="shared" si="270"/>
        <v>42197.041666666672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0</v>
      </c>
      <c r="P3532" s="13">
        <f t="shared" si="268"/>
        <v>0.45</v>
      </c>
      <c r="Q3532" s="10" t="s">
        <v>8314</v>
      </c>
      <c r="R3532" t="s">
        <v>8315</v>
      </c>
      <c r="S3532" s="15">
        <f t="shared" si="269"/>
        <v>42442.623344907406</v>
      </c>
      <c r="T3532" s="15">
        <f t="shared" si="270"/>
        <v>42469.833333333328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</v>
      </c>
      <c r="P3533" s="13">
        <f t="shared" si="268"/>
        <v>0.38</v>
      </c>
      <c r="Q3533" s="10" t="s">
        <v>8314</v>
      </c>
      <c r="R3533" t="s">
        <v>8315</v>
      </c>
      <c r="S3533" s="15">
        <f t="shared" si="269"/>
        <v>42521.654328703706</v>
      </c>
      <c r="T3533" s="15">
        <f t="shared" si="270"/>
        <v>42550.654328703706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</v>
      </c>
      <c r="P3534" s="13">
        <f t="shared" si="268"/>
        <v>0.37</v>
      </c>
      <c r="Q3534" s="10" t="s">
        <v>8314</v>
      </c>
      <c r="R3534" t="s">
        <v>8315</v>
      </c>
      <c r="S3534" s="15">
        <f t="shared" si="269"/>
        <v>41884.599849537037</v>
      </c>
      <c r="T3534" s="15">
        <f t="shared" si="270"/>
        <v>41899.165972222225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2</v>
      </c>
      <c r="P3535" s="13">
        <f t="shared" si="268"/>
        <v>1.25</v>
      </c>
      <c r="Q3535" s="10" t="s">
        <v>8314</v>
      </c>
      <c r="R3535" t="s">
        <v>8315</v>
      </c>
      <c r="S3535" s="15">
        <f t="shared" si="269"/>
        <v>42289.761192129634</v>
      </c>
      <c r="T3535" s="15">
        <f t="shared" si="270"/>
        <v>42318.802858796291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0</v>
      </c>
      <c r="P3536" s="13">
        <f t="shared" si="268"/>
        <v>0.05</v>
      </c>
      <c r="Q3536" s="10" t="s">
        <v>8314</v>
      </c>
      <c r="R3536" t="s">
        <v>8315</v>
      </c>
      <c r="S3536" s="15">
        <f t="shared" si="269"/>
        <v>42243.6252662037</v>
      </c>
      <c r="T3536" s="15">
        <f t="shared" si="270"/>
        <v>42277.6252662037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</v>
      </c>
      <c r="P3537" s="13">
        <f t="shared" si="268"/>
        <v>0.22</v>
      </c>
      <c r="Q3537" s="10" t="s">
        <v>8314</v>
      </c>
      <c r="R3537" t="s">
        <v>8315</v>
      </c>
      <c r="S3537" s="15">
        <f t="shared" si="269"/>
        <v>42248.640162037031</v>
      </c>
      <c r="T3537" s="15">
        <f t="shared" si="270"/>
        <v>42278.75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7</v>
      </c>
      <c r="P3538" s="13">
        <f t="shared" si="268"/>
        <v>0.59</v>
      </c>
      <c r="Q3538" s="10" t="s">
        <v>8314</v>
      </c>
      <c r="R3538" t="s">
        <v>8315</v>
      </c>
      <c r="S3538" s="15">
        <f t="shared" si="269"/>
        <v>42328.727141203708</v>
      </c>
      <c r="T3538" s="15">
        <f t="shared" si="270"/>
        <v>42357.499305555553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</v>
      </c>
      <c r="P3539" s="13">
        <f t="shared" si="268"/>
        <v>0.36</v>
      </c>
      <c r="Q3539" s="10" t="s">
        <v>8314</v>
      </c>
      <c r="R3539" t="s">
        <v>8315</v>
      </c>
      <c r="S3539" s="15">
        <f t="shared" si="269"/>
        <v>41923.354351851849</v>
      </c>
      <c r="T3539" s="15">
        <f t="shared" si="270"/>
        <v>41959.332638888889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</v>
      </c>
      <c r="P3540" s="13">
        <f t="shared" si="268"/>
        <v>0.12</v>
      </c>
      <c r="Q3540" s="10" t="s">
        <v>8314</v>
      </c>
      <c r="R3540" t="s">
        <v>8315</v>
      </c>
      <c r="S3540" s="15">
        <f t="shared" si="269"/>
        <v>42571.420601851853</v>
      </c>
      <c r="T3540" s="15">
        <f t="shared" si="270"/>
        <v>42598.420601851853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2</v>
      </c>
      <c r="P3541" s="13">
        <f t="shared" si="268"/>
        <v>0.77</v>
      </c>
      <c r="Q3541" s="10" t="s">
        <v>8314</v>
      </c>
      <c r="R3541" t="s">
        <v>8315</v>
      </c>
      <c r="S3541" s="15">
        <f t="shared" si="269"/>
        <v>42600.756041666667</v>
      </c>
      <c r="T3541" s="15">
        <f t="shared" si="270"/>
        <v>42620.756041666667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3</v>
      </c>
      <c r="P3542" s="13">
        <f t="shared" si="268"/>
        <v>1.25</v>
      </c>
      <c r="Q3542" s="10" t="s">
        <v>8314</v>
      </c>
      <c r="R3542" t="s">
        <v>8315</v>
      </c>
      <c r="S3542" s="15">
        <f t="shared" si="269"/>
        <v>42517.003368055557</v>
      </c>
      <c r="T3542" s="15">
        <f t="shared" si="270"/>
        <v>42546.003368055557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</v>
      </c>
      <c r="P3543" s="13">
        <f t="shared" si="268"/>
        <v>0.31</v>
      </c>
      <c r="Q3543" s="10" t="s">
        <v>8314</v>
      </c>
      <c r="R3543" t="s">
        <v>8315</v>
      </c>
      <c r="S3543" s="15">
        <f t="shared" si="269"/>
        <v>42222.730034722219</v>
      </c>
      <c r="T3543" s="15">
        <f t="shared" si="270"/>
        <v>42246.730034722219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0</v>
      </c>
      <c r="P3544" s="13">
        <f t="shared" si="268"/>
        <v>0.12</v>
      </c>
      <c r="Q3544" s="10" t="s">
        <v>8314</v>
      </c>
      <c r="R3544" t="s">
        <v>8315</v>
      </c>
      <c r="S3544" s="15">
        <f t="shared" si="269"/>
        <v>41829.599791666667</v>
      </c>
      <c r="T3544" s="15">
        <f t="shared" si="270"/>
        <v>41888.599791666667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</v>
      </c>
      <c r="P3545" s="13">
        <f t="shared" si="268"/>
        <v>0.34</v>
      </c>
      <c r="Q3545" s="10" t="s">
        <v>8314</v>
      </c>
      <c r="R3545" t="s">
        <v>8315</v>
      </c>
      <c r="S3545" s="15">
        <f t="shared" si="269"/>
        <v>42150.755312499998</v>
      </c>
      <c r="T3545" s="15">
        <f t="shared" si="270"/>
        <v>42179.755312499998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0</v>
      </c>
      <c r="P3546" s="13">
        <f t="shared" si="268"/>
        <v>0.42</v>
      </c>
      <c r="Q3546" s="10" t="s">
        <v>8314</v>
      </c>
      <c r="R3546" t="s">
        <v>8315</v>
      </c>
      <c r="S3546" s="15">
        <f t="shared" si="269"/>
        <v>42040.831678240742</v>
      </c>
      <c r="T3546" s="15">
        <f t="shared" si="270"/>
        <v>42069.831678240742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4</v>
      </c>
      <c r="P3547" s="13">
        <f t="shared" si="268"/>
        <v>1.25</v>
      </c>
      <c r="Q3547" s="10" t="s">
        <v>8314</v>
      </c>
      <c r="R3547" t="s">
        <v>8315</v>
      </c>
      <c r="S3547" s="15">
        <f t="shared" si="269"/>
        <v>42075.807395833333</v>
      </c>
      <c r="T3547" s="15">
        <f t="shared" si="270"/>
        <v>42104.807395833333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</v>
      </c>
      <c r="P3548" s="13">
        <f t="shared" si="268"/>
        <v>0.53</v>
      </c>
      <c r="Q3548" s="10" t="s">
        <v>8314</v>
      </c>
      <c r="R3548" t="s">
        <v>8315</v>
      </c>
      <c r="S3548" s="15">
        <f t="shared" si="269"/>
        <v>42073.660694444443</v>
      </c>
      <c r="T3548" s="15">
        <f t="shared" si="270"/>
        <v>42094.165972222225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0</v>
      </c>
      <c r="P3549" s="13">
        <f t="shared" si="268"/>
        <v>0.03</v>
      </c>
      <c r="Q3549" s="10" t="s">
        <v>8314</v>
      </c>
      <c r="R3549" t="s">
        <v>8315</v>
      </c>
      <c r="S3549" s="15">
        <f t="shared" si="269"/>
        <v>42480.078715277778</v>
      </c>
      <c r="T3549" s="15">
        <f t="shared" si="270"/>
        <v>42503.165972222225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0</v>
      </c>
      <c r="P3550" s="13">
        <f t="shared" si="268"/>
        <v>0.77</v>
      </c>
      <c r="Q3550" s="10" t="s">
        <v>8314</v>
      </c>
      <c r="R3550" t="s">
        <v>8315</v>
      </c>
      <c r="S3550" s="15">
        <f t="shared" si="269"/>
        <v>42411.942291666666</v>
      </c>
      <c r="T3550" s="15">
        <f t="shared" si="270"/>
        <v>42433.041666666672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</v>
      </c>
      <c r="P3551" s="13">
        <f t="shared" si="268"/>
        <v>0.24</v>
      </c>
      <c r="Q3551" s="10" t="s">
        <v>8314</v>
      </c>
      <c r="R3551" t="s">
        <v>8315</v>
      </c>
      <c r="S3551" s="15">
        <f t="shared" si="269"/>
        <v>42223.394363425927</v>
      </c>
      <c r="T3551" s="15">
        <f t="shared" si="270"/>
        <v>42250.394363425927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0</v>
      </c>
      <c r="P3552" s="13">
        <f t="shared" si="268"/>
        <v>0.16</v>
      </c>
      <c r="Q3552" s="10" t="s">
        <v>8314</v>
      </c>
      <c r="R3552" t="s">
        <v>8315</v>
      </c>
      <c r="S3552" s="15">
        <f t="shared" si="269"/>
        <v>42462.893495370372</v>
      </c>
      <c r="T3552" s="15">
        <f t="shared" si="270"/>
        <v>42491.893495370372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</v>
      </c>
      <c r="P3553" s="13">
        <f t="shared" si="268"/>
        <v>0.4</v>
      </c>
      <c r="Q3553" s="10" t="s">
        <v>8314</v>
      </c>
      <c r="R3553" t="s">
        <v>8315</v>
      </c>
      <c r="S3553" s="15">
        <f t="shared" si="269"/>
        <v>41753.515856481477</v>
      </c>
      <c r="T3553" s="15">
        <f t="shared" si="270"/>
        <v>41780.921527777777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</v>
      </c>
      <c r="P3554" s="13">
        <f t="shared" si="268"/>
        <v>0.45</v>
      </c>
      <c r="Q3554" s="10" t="s">
        <v>8314</v>
      </c>
      <c r="R3554" t="s">
        <v>8315</v>
      </c>
      <c r="S3554" s="15">
        <f t="shared" si="269"/>
        <v>41788.587083333332</v>
      </c>
      <c r="T3554" s="15">
        <f t="shared" si="270"/>
        <v>41817.587083333332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0</v>
      </c>
      <c r="P3555" s="13">
        <f t="shared" si="268"/>
        <v>0.08</v>
      </c>
      <c r="Q3555" s="10" t="s">
        <v>8314</v>
      </c>
      <c r="R3555" t="s">
        <v>8315</v>
      </c>
      <c r="S3555" s="15">
        <f t="shared" si="269"/>
        <v>42196.028703703705</v>
      </c>
      <c r="T3555" s="15">
        <f t="shared" si="270"/>
        <v>42227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0</v>
      </c>
      <c r="P3556" s="13">
        <f t="shared" si="268"/>
        <v>0.15</v>
      </c>
      <c r="Q3556" s="10" t="s">
        <v>8314</v>
      </c>
      <c r="R3556" t="s">
        <v>8315</v>
      </c>
      <c r="S3556" s="15">
        <f t="shared" si="269"/>
        <v>42016.050451388888</v>
      </c>
      <c r="T3556" s="15">
        <f t="shared" si="270"/>
        <v>42045.708333333328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0</v>
      </c>
      <c r="P3557" s="13">
        <f t="shared" si="268"/>
        <v>0.56999999999999995</v>
      </c>
      <c r="Q3557" s="10" t="s">
        <v>8314</v>
      </c>
      <c r="R3557" t="s">
        <v>8315</v>
      </c>
      <c r="S3557" s="15">
        <f t="shared" si="269"/>
        <v>42661.442060185189</v>
      </c>
      <c r="T3557" s="15">
        <f t="shared" si="270"/>
        <v>42690.483726851846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0</v>
      </c>
      <c r="P3558" s="13">
        <f t="shared" si="268"/>
        <v>0.4</v>
      </c>
      <c r="Q3558" s="10" t="s">
        <v>8314</v>
      </c>
      <c r="R3558" t="s">
        <v>8315</v>
      </c>
      <c r="S3558" s="15">
        <f t="shared" si="269"/>
        <v>41808.649583333332</v>
      </c>
      <c r="T3558" s="15">
        <f t="shared" si="270"/>
        <v>41867.649583333332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0</v>
      </c>
      <c r="P3559" s="13">
        <f t="shared" si="268"/>
        <v>0.01</v>
      </c>
      <c r="Q3559" s="10" t="s">
        <v>8314</v>
      </c>
      <c r="R3559" t="s">
        <v>8315</v>
      </c>
      <c r="S3559" s="15">
        <f t="shared" si="269"/>
        <v>41730.276747685188</v>
      </c>
      <c r="T3559" s="15">
        <f t="shared" si="270"/>
        <v>41763.276747685188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2</v>
      </c>
      <c r="P3560" s="13">
        <f t="shared" si="268"/>
        <v>0.32</v>
      </c>
      <c r="Q3560" s="10" t="s">
        <v>8314</v>
      </c>
      <c r="R3560" t="s">
        <v>8315</v>
      </c>
      <c r="S3560" s="15">
        <f t="shared" si="269"/>
        <v>42139.816840277781</v>
      </c>
      <c r="T3560" s="15">
        <f t="shared" si="270"/>
        <v>42180.875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</v>
      </c>
      <c r="P3561" s="13">
        <f t="shared" si="268"/>
        <v>0.28999999999999998</v>
      </c>
      <c r="Q3561" s="10" t="s">
        <v>8314</v>
      </c>
      <c r="R3561" t="s">
        <v>8315</v>
      </c>
      <c r="S3561" s="15">
        <f t="shared" si="269"/>
        <v>42194.096157407403</v>
      </c>
      <c r="T3561" s="15">
        <f t="shared" si="270"/>
        <v>42215.373611111107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0</v>
      </c>
      <c r="P3562" s="13">
        <f t="shared" si="268"/>
        <v>0.09</v>
      </c>
      <c r="Q3562" s="10" t="s">
        <v>8314</v>
      </c>
      <c r="R3562" t="s">
        <v>8315</v>
      </c>
      <c r="S3562" s="15">
        <f t="shared" si="269"/>
        <v>42115.889652777783</v>
      </c>
      <c r="T3562" s="15">
        <f t="shared" si="270"/>
        <v>42150.114583333328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0</v>
      </c>
      <c r="P3563" s="13">
        <f t="shared" si="268"/>
        <v>0.11</v>
      </c>
      <c r="Q3563" s="10" t="s">
        <v>8314</v>
      </c>
      <c r="R3563" t="s">
        <v>8315</v>
      </c>
      <c r="S3563" s="15">
        <f t="shared" si="269"/>
        <v>42203.680300925931</v>
      </c>
      <c r="T3563" s="15">
        <f t="shared" si="270"/>
        <v>42220.774999999994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2</v>
      </c>
      <c r="P3564" s="13">
        <f t="shared" si="268"/>
        <v>0.19</v>
      </c>
      <c r="Q3564" s="10" t="s">
        <v>8314</v>
      </c>
      <c r="R3564" t="s">
        <v>8315</v>
      </c>
      <c r="S3564" s="15">
        <f t="shared" si="269"/>
        <v>42433.761886574073</v>
      </c>
      <c r="T3564" s="15">
        <f t="shared" si="270"/>
        <v>42441.916666666672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</v>
      </c>
      <c r="P3565" s="13">
        <f t="shared" si="268"/>
        <v>0.24</v>
      </c>
      <c r="Q3565" s="10" t="s">
        <v>8314</v>
      </c>
      <c r="R3565" t="s">
        <v>8315</v>
      </c>
      <c r="S3565" s="15">
        <f t="shared" si="269"/>
        <v>42555.671944444446</v>
      </c>
      <c r="T3565" s="15">
        <f t="shared" si="270"/>
        <v>42582.791666666672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</v>
      </c>
      <c r="P3566" s="13">
        <f t="shared" si="268"/>
        <v>0.35</v>
      </c>
      <c r="Q3566" s="10" t="s">
        <v>8314</v>
      </c>
      <c r="R3566" t="s">
        <v>8315</v>
      </c>
      <c r="S3566" s="15">
        <f t="shared" si="269"/>
        <v>42236.623252314821</v>
      </c>
      <c r="T3566" s="15">
        <f t="shared" si="270"/>
        <v>42281.666666666672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</v>
      </c>
      <c r="P3567" s="13">
        <f t="shared" si="268"/>
        <v>0.5</v>
      </c>
      <c r="Q3567" s="10" t="s">
        <v>8314</v>
      </c>
      <c r="R3567" t="s">
        <v>8315</v>
      </c>
      <c r="S3567" s="15">
        <f t="shared" si="269"/>
        <v>41974.743148148147</v>
      </c>
      <c r="T3567" s="15">
        <f t="shared" si="270"/>
        <v>42003.743148148147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0</v>
      </c>
      <c r="P3568" s="13">
        <f t="shared" si="268"/>
        <v>0.16</v>
      </c>
      <c r="Q3568" s="10" t="s">
        <v>8314</v>
      </c>
      <c r="R3568" t="s">
        <v>8315</v>
      </c>
      <c r="S3568" s="15">
        <f t="shared" si="269"/>
        <v>41997.507905092592</v>
      </c>
      <c r="T3568" s="15">
        <f t="shared" si="270"/>
        <v>42026.507905092592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</v>
      </c>
      <c r="P3569" s="13">
        <f t="shared" si="268"/>
        <v>0.15</v>
      </c>
      <c r="Q3569" s="10" t="s">
        <v>8314</v>
      </c>
      <c r="R3569" t="s">
        <v>8315</v>
      </c>
      <c r="S3569" s="15">
        <f t="shared" si="269"/>
        <v>42135.810694444444</v>
      </c>
      <c r="T3569" s="15">
        <f t="shared" si="270"/>
        <v>42164.810694444444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</v>
      </c>
      <c r="P3570" s="13">
        <f t="shared" si="268"/>
        <v>0.32</v>
      </c>
      <c r="Q3570" s="10" t="s">
        <v>8314</v>
      </c>
      <c r="R3570" t="s">
        <v>8315</v>
      </c>
      <c r="S3570" s="15">
        <f t="shared" si="269"/>
        <v>41869.740671296298</v>
      </c>
      <c r="T3570" s="15">
        <f t="shared" si="270"/>
        <v>41898.740671296298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0</v>
      </c>
      <c r="P3571" s="13">
        <f t="shared" si="268"/>
        <v>0.12</v>
      </c>
      <c r="Q3571" s="10" t="s">
        <v>8314</v>
      </c>
      <c r="R3571" t="s">
        <v>8315</v>
      </c>
      <c r="S3571" s="15">
        <f t="shared" si="269"/>
        <v>41982.688611111109</v>
      </c>
      <c r="T3571" s="15">
        <f t="shared" si="270"/>
        <v>42011.688611111109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0</v>
      </c>
      <c r="P3572" s="13">
        <f t="shared" si="268"/>
        <v>0.19</v>
      </c>
      <c r="Q3572" s="10" t="s">
        <v>8314</v>
      </c>
      <c r="R3572" t="s">
        <v>8315</v>
      </c>
      <c r="S3572" s="15">
        <f t="shared" si="269"/>
        <v>41976.331979166673</v>
      </c>
      <c r="T3572" s="15">
        <f t="shared" si="270"/>
        <v>42003.291666666672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0</v>
      </c>
      <c r="P3573" s="13">
        <f t="shared" si="268"/>
        <v>0.2</v>
      </c>
      <c r="Q3573" s="10" t="s">
        <v>8314</v>
      </c>
      <c r="R3573" t="s">
        <v>8315</v>
      </c>
      <c r="S3573" s="15">
        <f t="shared" si="269"/>
        <v>41912.858946759261</v>
      </c>
      <c r="T3573" s="15">
        <f t="shared" si="270"/>
        <v>41941.858946759261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</v>
      </c>
      <c r="P3574" s="13">
        <f t="shared" si="268"/>
        <v>0.56000000000000005</v>
      </c>
      <c r="Q3574" s="10" t="s">
        <v>8314</v>
      </c>
      <c r="R3574" t="s">
        <v>8315</v>
      </c>
      <c r="S3574" s="15">
        <f t="shared" si="269"/>
        <v>42146.570393518516</v>
      </c>
      <c r="T3574" s="15">
        <f t="shared" si="270"/>
        <v>42175.570393518516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0</v>
      </c>
      <c r="P3575" s="13">
        <f t="shared" si="268"/>
        <v>0.06</v>
      </c>
      <c r="Q3575" s="10" t="s">
        <v>8314</v>
      </c>
      <c r="R3575" t="s">
        <v>8315</v>
      </c>
      <c r="S3575" s="15">
        <f t="shared" si="269"/>
        <v>41921.375532407408</v>
      </c>
      <c r="T3575" s="15">
        <f t="shared" si="270"/>
        <v>41950.417199074072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0</v>
      </c>
      <c r="P3576" s="13">
        <f t="shared" si="268"/>
        <v>0.11</v>
      </c>
      <c r="Q3576" s="10" t="s">
        <v>8314</v>
      </c>
      <c r="R3576" t="s">
        <v>8315</v>
      </c>
      <c r="S3576" s="15">
        <f t="shared" si="269"/>
        <v>41926.942685185182</v>
      </c>
      <c r="T3576" s="15">
        <f t="shared" si="270"/>
        <v>41955.984351851846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0</v>
      </c>
      <c r="P3577" s="13">
        <f t="shared" si="268"/>
        <v>0.05</v>
      </c>
      <c r="Q3577" s="10" t="s">
        <v>8314</v>
      </c>
      <c r="R3577" t="s">
        <v>8315</v>
      </c>
      <c r="S3577" s="15">
        <f t="shared" si="269"/>
        <v>42561.783877314811</v>
      </c>
      <c r="T3577" s="15">
        <f t="shared" si="270"/>
        <v>42592.165972222225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5</v>
      </c>
      <c r="P3578" s="13">
        <f t="shared" si="268"/>
        <v>1</v>
      </c>
      <c r="Q3578" s="10" t="s">
        <v>8314</v>
      </c>
      <c r="R3578" t="s">
        <v>8315</v>
      </c>
      <c r="S3578" s="15">
        <f t="shared" si="269"/>
        <v>42649.54923611111</v>
      </c>
      <c r="T3578" s="15">
        <f t="shared" si="270"/>
        <v>42708.590902777782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</v>
      </c>
      <c r="P3579" s="13">
        <f t="shared" si="268"/>
        <v>0.19</v>
      </c>
      <c r="Q3579" s="10" t="s">
        <v>8314</v>
      </c>
      <c r="R3579" t="s">
        <v>8315</v>
      </c>
      <c r="S3579" s="15">
        <f t="shared" si="269"/>
        <v>42093.786840277782</v>
      </c>
      <c r="T3579" s="15">
        <f t="shared" si="270"/>
        <v>42119.26944444445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0</v>
      </c>
      <c r="P3580" s="13">
        <f t="shared" si="268"/>
        <v>0.14000000000000001</v>
      </c>
      <c r="Q3580" s="10" t="s">
        <v>8314</v>
      </c>
      <c r="R3580" t="s">
        <v>8315</v>
      </c>
      <c r="S3580" s="15">
        <f t="shared" si="269"/>
        <v>42460.733530092592</v>
      </c>
      <c r="T3580" s="15">
        <f t="shared" si="270"/>
        <v>42489.733530092592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</v>
      </c>
      <c r="P3581" s="13">
        <f t="shared" si="268"/>
        <v>0.36</v>
      </c>
      <c r="Q3581" s="10" t="s">
        <v>8314</v>
      </c>
      <c r="R3581" t="s">
        <v>8315</v>
      </c>
      <c r="S3581" s="15">
        <f t="shared" si="269"/>
        <v>42430.762222222227</v>
      </c>
      <c r="T3581" s="15">
        <f t="shared" si="270"/>
        <v>42459.720555555556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</v>
      </c>
      <c r="P3582" s="13">
        <f t="shared" si="268"/>
        <v>0.19</v>
      </c>
      <c r="Q3582" s="10" t="s">
        <v>8314</v>
      </c>
      <c r="R3582" t="s">
        <v>8315</v>
      </c>
      <c r="S3582" s="15">
        <f t="shared" si="269"/>
        <v>42026.176180555558</v>
      </c>
      <c r="T3582" s="15">
        <f t="shared" si="270"/>
        <v>42063.207638888889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0</v>
      </c>
      <c r="P3583" s="13">
        <f t="shared" si="268"/>
        <v>0.11</v>
      </c>
      <c r="Q3583" s="10" t="s">
        <v>8314</v>
      </c>
      <c r="R3583" t="s">
        <v>8315</v>
      </c>
      <c r="S3583" s="15">
        <f t="shared" si="269"/>
        <v>41836.471180555556</v>
      </c>
      <c r="T3583" s="15">
        <f t="shared" si="270"/>
        <v>41849.471180555556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1</v>
      </c>
      <c r="P3584" s="13">
        <f t="shared" si="268"/>
        <v>0.1</v>
      </c>
      <c r="Q3584" s="10" t="s">
        <v>8314</v>
      </c>
      <c r="R3584" t="s">
        <v>8315</v>
      </c>
      <c r="S3584" s="15">
        <f t="shared" si="269"/>
        <v>42451.095856481479</v>
      </c>
      <c r="T3584" s="15">
        <f t="shared" si="270"/>
        <v>42464.095856481479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0</v>
      </c>
      <c r="P3585" s="13">
        <f t="shared" si="268"/>
        <v>0.21</v>
      </c>
      <c r="Q3585" s="10" t="s">
        <v>8314</v>
      </c>
      <c r="R3585" t="s">
        <v>8315</v>
      </c>
      <c r="S3585" s="15">
        <f t="shared" si="269"/>
        <v>42418.425983796296</v>
      </c>
      <c r="T3585" s="15">
        <f t="shared" si="270"/>
        <v>42477.384317129632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0</v>
      </c>
      <c r="P3586" s="13">
        <f t="shared" si="268"/>
        <v>0.04</v>
      </c>
      <c r="Q3586" s="10" t="s">
        <v>8314</v>
      </c>
      <c r="R3586" t="s">
        <v>8315</v>
      </c>
      <c r="S3586" s="15">
        <f t="shared" si="269"/>
        <v>42168.316481481481</v>
      </c>
      <c r="T3586" s="15">
        <f t="shared" si="270"/>
        <v>42197.316481481481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0</v>
      </c>
      <c r="P3587" s="13">
        <f t="shared" ref="P3587:P3650" si="272">IFERROR(ROUND(E3587/L3587,2),0)</f>
        <v>0.22</v>
      </c>
      <c r="Q3587" s="10" t="s">
        <v>8314</v>
      </c>
      <c r="R3587" t="s">
        <v>8315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(((I3587/60)/60)/24)+DATE(1970,1,)</f>
        <v>41993.716319444444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0</v>
      </c>
      <c r="P3588" s="13">
        <f t="shared" si="272"/>
        <v>0.09</v>
      </c>
      <c r="Q3588" s="10" t="s">
        <v>8314</v>
      </c>
      <c r="R3588" t="s">
        <v>8315</v>
      </c>
      <c r="S3588" s="15">
        <f t="shared" si="273"/>
        <v>42576.697569444441</v>
      </c>
      <c r="T3588" s="15">
        <f t="shared" si="274"/>
        <v>42635.697569444441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</v>
      </c>
      <c r="P3589" s="13">
        <f t="shared" si="272"/>
        <v>0.18</v>
      </c>
      <c r="Q3589" s="10" t="s">
        <v>8314</v>
      </c>
      <c r="R3589" t="s">
        <v>8315</v>
      </c>
      <c r="S3589" s="15">
        <f t="shared" si="273"/>
        <v>42503.539976851855</v>
      </c>
      <c r="T3589" s="15">
        <f t="shared" si="274"/>
        <v>42547.791666666672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3</v>
      </c>
      <c r="P3590" s="13">
        <f t="shared" si="272"/>
        <v>0.45</v>
      </c>
      <c r="Q3590" s="10" t="s">
        <v>8314</v>
      </c>
      <c r="R3590" t="s">
        <v>8315</v>
      </c>
      <c r="S3590" s="15">
        <f t="shared" si="273"/>
        <v>42101.828819444447</v>
      </c>
      <c r="T3590" s="15">
        <f t="shared" si="274"/>
        <v>42122.958333333328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0</v>
      </c>
      <c r="P3591" s="13">
        <f t="shared" si="272"/>
        <v>0.08</v>
      </c>
      <c r="Q3591" s="10" t="s">
        <v>8314</v>
      </c>
      <c r="R3591" t="s">
        <v>8315</v>
      </c>
      <c r="S3591" s="15">
        <f t="shared" si="273"/>
        <v>42125.647534722222</v>
      </c>
      <c r="T3591" s="15">
        <f t="shared" si="274"/>
        <v>42149.647534722222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0</v>
      </c>
      <c r="P3592" s="13">
        <f t="shared" si="272"/>
        <v>7.0000000000000007E-2</v>
      </c>
      <c r="Q3592" s="10" t="s">
        <v>8314</v>
      </c>
      <c r="R3592" t="s">
        <v>8315</v>
      </c>
      <c r="S3592" s="15">
        <f t="shared" si="273"/>
        <v>41902.333726851852</v>
      </c>
      <c r="T3592" s="15">
        <f t="shared" si="274"/>
        <v>41931.333726851852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</v>
      </c>
      <c r="P3593" s="13">
        <f t="shared" si="272"/>
        <v>0.28000000000000003</v>
      </c>
      <c r="Q3593" s="10" t="s">
        <v>8314</v>
      </c>
      <c r="R3593" t="s">
        <v>8315</v>
      </c>
      <c r="S3593" s="15">
        <f t="shared" si="273"/>
        <v>42003.948425925926</v>
      </c>
      <c r="T3593" s="15">
        <f t="shared" si="274"/>
        <v>42027.207638888889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0</v>
      </c>
      <c r="P3594" s="13">
        <f t="shared" si="272"/>
        <v>0.14000000000000001</v>
      </c>
      <c r="Q3594" s="10" t="s">
        <v>8314</v>
      </c>
      <c r="R3594" t="s">
        <v>8315</v>
      </c>
      <c r="S3594" s="15">
        <f t="shared" si="273"/>
        <v>41988.829942129625</v>
      </c>
      <c r="T3594" s="15">
        <f t="shared" si="274"/>
        <v>42045.207638888889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0</v>
      </c>
      <c r="P3595" s="13">
        <f t="shared" si="272"/>
        <v>0.12</v>
      </c>
      <c r="Q3595" s="10" t="s">
        <v>8314</v>
      </c>
      <c r="R3595" t="s">
        <v>8315</v>
      </c>
      <c r="S3595" s="15">
        <f t="shared" si="273"/>
        <v>41974.898599537039</v>
      </c>
      <c r="T3595" s="15">
        <f t="shared" si="274"/>
        <v>42008.851388888885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0</v>
      </c>
      <c r="P3596" s="13">
        <f t="shared" si="272"/>
        <v>0.14000000000000001</v>
      </c>
      <c r="Q3596" s="10" t="s">
        <v>8314</v>
      </c>
      <c r="R3596" t="s">
        <v>8315</v>
      </c>
      <c r="S3596" s="15">
        <f t="shared" si="273"/>
        <v>42592.066921296297</v>
      </c>
      <c r="T3596" s="15">
        <f t="shared" si="274"/>
        <v>42616.066921296297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0</v>
      </c>
      <c r="P3597" s="13">
        <f t="shared" si="272"/>
        <v>0.08</v>
      </c>
      <c r="Q3597" s="10" t="s">
        <v>8314</v>
      </c>
      <c r="R3597" t="s">
        <v>8315</v>
      </c>
      <c r="S3597" s="15">
        <f t="shared" si="273"/>
        <v>42050.008368055554</v>
      </c>
      <c r="T3597" s="15">
        <f t="shared" si="274"/>
        <v>42075.290972222225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0</v>
      </c>
      <c r="P3598" s="13">
        <f t="shared" si="272"/>
        <v>0.33</v>
      </c>
      <c r="Q3598" s="10" t="s">
        <v>8314</v>
      </c>
      <c r="R3598" t="s">
        <v>8315</v>
      </c>
      <c r="S3598" s="15">
        <f t="shared" si="273"/>
        <v>41856.715069444443</v>
      </c>
      <c r="T3598" s="15">
        <f t="shared" si="274"/>
        <v>41876.715069444443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0</v>
      </c>
      <c r="P3599" s="13">
        <f t="shared" si="272"/>
        <v>0.15</v>
      </c>
      <c r="Q3599" s="10" t="s">
        <v>8314</v>
      </c>
      <c r="R3599" t="s">
        <v>8315</v>
      </c>
      <c r="S3599" s="15">
        <f t="shared" si="273"/>
        <v>42417.585532407407</v>
      </c>
      <c r="T3599" s="15">
        <f t="shared" si="274"/>
        <v>42431.249305555553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</v>
      </c>
      <c r="P3600" s="13">
        <f t="shared" si="272"/>
        <v>0.19</v>
      </c>
      <c r="Q3600" s="10" t="s">
        <v>8314</v>
      </c>
      <c r="R3600" t="s">
        <v>8315</v>
      </c>
      <c r="S3600" s="15">
        <f t="shared" si="273"/>
        <v>41866.79886574074</v>
      </c>
      <c r="T3600" s="15">
        <f t="shared" si="274"/>
        <v>41884.207638888889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1</v>
      </c>
      <c r="P3601" s="13">
        <f t="shared" si="272"/>
        <v>0.24</v>
      </c>
      <c r="Q3601" s="10" t="s">
        <v>8314</v>
      </c>
      <c r="R3601" t="s">
        <v>8315</v>
      </c>
      <c r="S3601" s="15">
        <f t="shared" si="273"/>
        <v>42220.79487268519</v>
      </c>
      <c r="T3601" s="15">
        <f t="shared" si="274"/>
        <v>42245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40</v>
      </c>
      <c r="P3602" s="13">
        <f t="shared" si="272"/>
        <v>1</v>
      </c>
      <c r="Q3602" s="10" t="s">
        <v>8314</v>
      </c>
      <c r="R3602" t="s">
        <v>8315</v>
      </c>
      <c r="S3602" s="15">
        <f t="shared" si="273"/>
        <v>42628.849120370374</v>
      </c>
      <c r="T3602" s="15">
        <f t="shared" si="274"/>
        <v>42655.849120370374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0</v>
      </c>
      <c r="P3603" s="13">
        <f t="shared" si="272"/>
        <v>0.08</v>
      </c>
      <c r="Q3603" s="10" t="s">
        <v>8314</v>
      </c>
      <c r="R3603" t="s">
        <v>8315</v>
      </c>
      <c r="S3603" s="15">
        <f t="shared" si="273"/>
        <v>41990.99863425926</v>
      </c>
      <c r="T3603" s="15">
        <f t="shared" si="274"/>
        <v>42019.99863425926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0</v>
      </c>
      <c r="P3604" s="13">
        <f t="shared" si="272"/>
        <v>0.08</v>
      </c>
      <c r="Q3604" s="10" t="s">
        <v>8314</v>
      </c>
      <c r="R3604" t="s">
        <v>8315</v>
      </c>
      <c r="S3604" s="15">
        <f t="shared" si="273"/>
        <v>42447.894432870366</v>
      </c>
      <c r="T3604" s="15">
        <f t="shared" si="274"/>
        <v>42506.894432870366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0</v>
      </c>
      <c r="P3605" s="13">
        <f t="shared" si="272"/>
        <v>0.05</v>
      </c>
      <c r="Q3605" s="10" t="s">
        <v>8314</v>
      </c>
      <c r="R3605" t="s">
        <v>8315</v>
      </c>
      <c r="S3605" s="15">
        <f t="shared" si="273"/>
        <v>42283.864351851851</v>
      </c>
      <c r="T3605" s="15">
        <f t="shared" si="274"/>
        <v>42312.906018518523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0</v>
      </c>
      <c r="P3606" s="13">
        <f t="shared" si="272"/>
        <v>0.04</v>
      </c>
      <c r="Q3606" s="10" t="s">
        <v>8314</v>
      </c>
      <c r="R3606" t="s">
        <v>8315</v>
      </c>
      <c r="S3606" s="15">
        <f t="shared" si="273"/>
        <v>42483.015694444446</v>
      </c>
      <c r="T3606" s="15">
        <f t="shared" si="274"/>
        <v>42488.290972222225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</v>
      </c>
      <c r="P3607" s="13">
        <f t="shared" si="272"/>
        <v>0.2</v>
      </c>
      <c r="Q3607" s="10" t="s">
        <v>8314</v>
      </c>
      <c r="R3607" t="s">
        <v>8315</v>
      </c>
      <c r="S3607" s="15">
        <f t="shared" si="273"/>
        <v>42383.793124999997</v>
      </c>
      <c r="T3607" s="15">
        <f t="shared" si="274"/>
        <v>42412.793124999997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0</v>
      </c>
      <c r="P3608" s="13">
        <f t="shared" si="272"/>
        <v>0.05</v>
      </c>
      <c r="Q3608" s="10" t="s">
        <v>8314</v>
      </c>
      <c r="R3608" t="s">
        <v>8315</v>
      </c>
      <c r="S3608" s="15">
        <f t="shared" si="273"/>
        <v>42566.604826388888</v>
      </c>
      <c r="T3608" s="15">
        <f t="shared" si="274"/>
        <v>42595.604826388888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</v>
      </c>
      <c r="P3609" s="13">
        <f t="shared" si="272"/>
        <v>0.15</v>
      </c>
      <c r="Q3609" s="10" t="s">
        <v>8314</v>
      </c>
      <c r="R3609" t="s">
        <v>8315</v>
      </c>
      <c r="S3609" s="15">
        <f t="shared" si="273"/>
        <v>42338.963912037041</v>
      </c>
      <c r="T3609" s="15">
        <f t="shared" si="274"/>
        <v>42352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0</v>
      </c>
      <c r="P3610" s="13">
        <f t="shared" si="272"/>
        <v>0.11</v>
      </c>
      <c r="Q3610" s="10" t="s">
        <v>8314</v>
      </c>
      <c r="R3610" t="s">
        <v>8315</v>
      </c>
      <c r="S3610" s="15">
        <f t="shared" si="273"/>
        <v>42506.709375000006</v>
      </c>
      <c r="T3610" s="15">
        <f t="shared" si="274"/>
        <v>42537.583333333328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0</v>
      </c>
      <c r="P3611" s="13">
        <f t="shared" si="272"/>
        <v>0.14000000000000001</v>
      </c>
      <c r="Q3611" s="10" t="s">
        <v>8314</v>
      </c>
      <c r="R3611" t="s">
        <v>8315</v>
      </c>
      <c r="S3611" s="15">
        <f t="shared" si="273"/>
        <v>42429.991724537031</v>
      </c>
      <c r="T3611" s="15">
        <f t="shared" si="274"/>
        <v>42458.950057870374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0</v>
      </c>
      <c r="P3612" s="13">
        <f t="shared" si="272"/>
        <v>0.1</v>
      </c>
      <c r="Q3612" s="10" t="s">
        <v>8314</v>
      </c>
      <c r="R3612" t="s">
        <v>8315</v>
      </c>
      <c r="S3612" s="15">
        <f t="shared" si="273"/>
        <v>42203.432129629626</v>
      </c>
      <c r="T3612" s="15">
        <f t="shared" si="274"/>
        <v>42232.432129629626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0</v>
      </c>
      <c r="P3613" s="13">
        <f t="shared" si="272"/>
        <v>0.06</v>
      </c>
      <c r="Q3613" s="10" t="s">
        <v>8314</v>
      </c>
      <c r="R3613" t="s">
        <v>8315</v>
      </c>
      <c r="S3613" s="15">
        <f t="shared" si="273"/>
        <v>42072.370381944449</v>
      </c>
      <c r="T3613" s="15">
        <f t="shared" si="274"/>
        <v>42101.370381944449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0</v>
      </c>
      <c r="P3614" s="13">
        <f t="shared" si="272"/>
        <v>0.05</v>
      </c>
      <c r="Q3614" s="10" t="s">
        <v>8314</v>
      </c>
      <c r="R3614" t="s">
        <v>8315</v>
      </c>
      <c r="S3614" s="15">
        <f t="shared" si="273"/>
        <v>41789.726979166669</v>
      </c>
      <c r="T3614" s="15">
        <f t="shared" si="274"/>
        <v>41798.726979166669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0</v>
      </c>
      <c r="P3615" s="13">
        <f t="shared" si="272"/>
        <v>0.15</v>
      </c>
      <c r="Q3615" s="10" t="s">
        <v>8314</v>
      </c>
      <c r="R3615" t="s">
        <v>8315</v>
      </c>
      <c r="S3615" s="15">
        <f t="shared" si="273"/>
        <v>41788.58997685185</v>
      </c>
      <c r="T3615" s="15">
        <f t="shared" si="274"/>
        <v>41817.58997685185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0</v>
      </c>
      <c r="P3616" s="13">
        <f t="shared" si="272"/>
        <v>0.04</v>
      </c>
      <c r="Q3616" s="10" t="s">
        <v>8314</v>
      </c>
      <c r="R3616" t="s">
        <v>8315</v>
      </c>
      <c r="S3616" s="15">
        <f t="shared" si="273"/>
        <v>42144.041851851856</v>
      </c>
      <c r="T3616" s="15">
        <f t="shared" si="274"/>
        <v>42173.041851851856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0</v>
      </c>
      <c r="P3617" s="13">
        <f t="shared" si="272"/>
        <v>0.03</v>
      </c>
      <c r="Q3617" s="10" t="s">
        <v>8314</v>
      </c>
      <c r="R3617" t="s">
        <v>8315</v>
      </c>
      <c r="S3617" s="15">
        <f t="shared" si="273"/>
        <v>42318.593703703707</v>
      </c>
      <c r="T3617" s="15">
        <f t="shared" si="274"/>
        <v>42347.593703703707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0</v>
      </c>
      <c r="P3618" s="13">
        <f t="shared" si="272"/>
        <v>0.04</v>
      </c>
      <c r="Q3618" s="10" t="s">
        <v>8314</v>
      </c>
      <c r="R3618" t="s">
        <v>8315</v>
      </c>
      <c r="S3618" s="15">
        <f t="shared" si="273"/>
        <v>42052.949814814812</v>
      </c>
      <c r="T3618" s="15">
        <f t="shared" si="274"/>
        <v>42081.908148148148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0</v>
      </c>
      <c r="P3619" s="13">
        <f t="shared" si="272"/>
        <v>0.04</v>
      </c>
      <c r="Q3619" s="10" t="s">
        <v>8314</v>
      </c>
      <c r="R3619" t="s">
        <v>8315</v>
      </c>
      <c r="S3619" s="15">
        <f t="shared" si="273"/>
        <v>42779.610289351855</v>
      </c>
      <c r="T3619" s="15">
        <f t="shared" si="274"/>
        <v>42793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0</v>
      </c>
      <c r="P3620" s="13">
        <f t="shared" si="272"/>
        <v>0.04</v>
      </c>
      <c r="Q3620" s="10" t="s">
        <v>8314</v>
      </c>
      <c r="R3620" t="s">
        <v>8315</v>
      </c>
      <c r="S3620" s="15">
        <f t="shared" si="273"/>
        <v>42128.627893518518</v>
      </c>
      <c r="T3620" s="15">
        <f t="shared" si="274"/>
        <v>42157.627893518518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0</v>
      </c>
      <c r="P3621" s="13">
        <f t="shared" si="272"/>
        <v>0.12</v>
      </c>
      <c r="Q3621" s="10" t="s">
        <v>8314</v>
      </c>
      <c r="R3621" t="s">
        <v>8315</v>
      </c>
      <c r="S3621" s="15">
        <f t="shared" si="273"/>
        <v>42661.132245370376</v>
      </c>
      <c r="T3621" s="15">
        <f t="shared" si="274"/>
        <v>42692.916666666672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0</v>
      </c>
      <c r="P3622" s="13">
        <f t="shared" si="272"/>
        <v>0.01</v>
      </c>
      <c r="Q3622" s="10" t="s">
        <v>8314</v>
      </c>
      <c r="R3622" t="s">
        <v>8315</v>
      </c>
      <c r="S3622" s="15">
        <f t="shared" si="273"/>
        <v>42037.938206018516</v>
      </c>
      <c r="T3622" s="15">
        <f t="shared" si="274"/>
        <v>42067.166666666672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0</v>
      </c>
      <c r="P3623" s="13">
        <f t="shared" si="272"/>
        <v>0.03</v>
      </c>
      <c r="Q3623" s="10" t="s">
        <v>8314</v>
      </c>
      <c r="R3623" t="s">
        <v>8315</v>
      </c>
      <c r="S3623" s="15">
        <f t="shared" si="273"/>
        <v>42619.935694444444</v>
      </c>
      <c r="T3623" s="15">
        <f t="shared" si="274"/>
        <v>42642.875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0</v>
      </c>
      <c r="P3624" s="13">
        <f t="shared" si="272"/>
        <v>0.1</v>
      </c>
      <c r="Q3624" s="10" t="s">
        <v>8314</v>
      </c>
      <c r="R3624" t="s">
        <v>8315</v>
      </c>
      <c r="S3624" s="15">
        <f t="shared" si="273"/>
        <v>41877.221886574072</v>
      </c>
      <c r="T3624" s="15">
        <f t="shared" si="274"/>
        <v>41909.140972222223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0</v>
      </c>
      <c r="P3625" s="13">
        <f t="shared" si="272"/>
        <v>0.06</v>
      </c>
      <c r="Q3625" s="10" t="s">
        <v>8314</v>
      </c>
      <c r="R3625" t="s">
        <v>8315</v>
      </c>
      <c r="S3625" s="15">
        <f t="shared" si="273"/>
        <v>41828.736921296295</v>
      </c>
      <c r="T3625" s="15">
        <f t="shared" si="274"/>
        <v>41845.291666666664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0</v>
      </c>
      <c r="P3626" s="13">
        <f t="shared" si="272"/>
        <v>0.05</v>
      </c>
      <c r="Q3626" s="10" t="s">
        <v>8314</v>
      </c>
      <c r="R3626" t="s">
        <v>8315</v>
      </c>
      <c r="S3626" s="15">
        <f t="shared" si="273"/>
        <v>42545.774189814809</v>
      </c>
      <c r="T3626" s="15">
        <f t="shared" si="274"/>
        <v>42604.774189814809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0</v>
      </c>
      <c r="P3627" s="13">
        <f t="shared" si="272"/>
        <v>0.03</v>
      </c>
      <c r="Q3627" s="10" t="s">
        <v>8314</v>
      </c>
      <c r="R3627" t="s">
        <v>8315</v>
      </c>
      <c r="S3627" s="15">
        <f t="shared" si="273"/>
        <v>42157.652511574073</v>
      </c>
      <c r="T3627" s="15">
        <f t="shared" si="274"/>
        <v>42186.652511574073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0</v>
      </c>
      <c r="P3628" s="13">
        <f t="shared" si="272"/>
        <v>0.04</v>
      </c>
      <c r="Q3628" s="10" t="s">
        <v>8314</v>
      </c>
      <c r="R3628" t="s">
        <v>8315</v>
      </c>
      <c r="S3628" s="15">
        <f t="shared" si="273"/>
        <v>41846.667326388888</v>
      </c>
      <c r="T3628" s="15">
        <f t="shared" si="274"/>
        <v>41866.667326388888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0</v>
      </c>
      <c r="P3629" s="13">
        <f t="shared" si="272"/>
        <v>7.0000000000000007E-2</v>
      </c>
      <c r="Q3629" s="10" t="s">
        <v>8314</v>
      </c>
      <c r="R3629" t="s">
        <v>8315</v>
      </c>
      <c r="S3629" s="15">
        <f t="shared" si="273"/>
        <v>42460.741747685184</v>
      </c>
      <c r="T3629" s="15">
        <f t="shared" si="274"/>
        <v>42510.165972222225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13">
        <f t="shared" si="272"/>
        <v>0</v>
      </c>
      <c r="Q3630" s="10" t="s">
        <v>8314</v>
      </c>
      <c r="R3630" t="s">
        <v>8356</v>
      </c>
      <c r="S3630" s="15">
        <f t="shared" si="273"/>
        <v>42291.833287037036</v>
      </c>
      <c r="T3630" s="15">
        <f t="shared" si="274"/>
        <v>42350.874953703707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13">
        <f t="shared" si="272"/>
        <v>1</v>
      </c>
      <c r="Q3631" s="10" t="s">
        <v>8314</v>
      </c>
      <c r="R3631" t="s">
        <v>8356</v>
      </c>
      <c r="S3631" s="15">
        <f t="shared" si="273"/>
        <v>42437.094490740739</v>
      </c>
      <c r="T3631" s="15">
        <f t="shared" si="274"/>
        <v>42494.708333333328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13">
        <f t="shared" si="272"/>
        <v>2</v>
      </c>
      <c r="Q3632" s="10" t="s">
        <v>8314</v>
      </c>
      <c r="R3632" t="s">
        <v>8356</v>
      </c>
      <c r="S3632" s="15">
        <f t="shared" si="273"/>
        <v>41942.84710648148</v>
      </c>
      <c r="T3632" s="15">
        <f t="shared" si="274"/>
        <v>41971.888773148152</v>
      </c>
      <c r="U3632">
        <f>YEAR(S:S)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0</v>
      </c>
      <c r="P3633" s="13">
        <f t="shared" si="272"/>
        <v>0.03</v>
      </c>
      <c r="Q3633" s="10" t="s">
        <v>8314</v>
      </c>
      <c r="R3633" t="s">
        <v>8356</v>
      </c>
      <c r="S3633" s="15">
        <f t="shared" si="273"/>
        <v>41880.753437499996</v>
      </c>
      <c r="T3633" s="15">
        <f t="shared" si="274"/>
        <v>41904.165972222225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0</v>
      </c>
      <c r="P3634" s="13">
        <f t="shared" si="272"/>
        <v>1</v>
      </c>
      <c r="Q3634" s="10" t="s">
        <v>8314</v>
      </c>
      <c r="R3634" t="s">
        <v>8356</v>
      </c>
      <c r="S3634" s="15">
        <f t="shared" si="273"/>
        <v>41946.936909722222</v>
      </c>
      <c r="T3634" s="15">
        <f t="shared" si="274"/>
        <v>41965.936909722222</v>
      </c>
      <c r="U3634">
        <f>YEAR(S:S)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0</v>
      </c>
      <c r="P3635" s="13">
        <f t="shared" si="272"/>
        <v>0.03</v>
      </c>
      <c r="Q3635" s="10" t="s">
        <v>8314</v>
      </c>
      <c r="R3635" t="s">
        <v>8356</v>
      </c>
      <c r="S3635" s="15">
        <f t="shared" si="273"/>
        <v>42649.623460648145</v>
      </c>
      <c r="T3635" s="15">
        <f t="shared" si="274"/>
        <v>42692.041666666672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0</v>
      </c>
      <c r="P3636" s="13">
        <f t="shared" si="272"/>
        <v>0.06</v>
      </c>
      <c r="Q3636" s="10" t="s">
        <v>8314</v>
      </c>
      <c r="R3636" t="s">
        <v>8356</v>
      </c>
      <c r="S3636" s="15">
        <f t="shared" si="273"/>
        <v>42701.166365740741</v>
      </c>
      <c r="T3636" s="15">
        <f t="shared" si="274"/>
        <v>42748.165972222225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0</v>
      </c>
      <c r="P3637" s="13">
        <f t="shared" si="272"/>
        <v>0.1</v>
      </c>
      <c r="Q3637" s="10" t="s">
        <v>8314</v>
      </c>
      <c r="R3637" t="s">
        <v>8356</v>
      </c>
      <c r="S3637" s="15">
        <f t="shared" si="273"/>
        <v>42450.88282407407</v>
      </c>
      <c r="T3637" s="15">
        <f t="shared" si="274"/>
        <v>42479.88282407407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13">
        <f t="shared" si="272"/>
        <v>0</v>
      </c>
      <c r="Q3638" s="10" t="s">
        <v>8314</v>
      </c>
      <c r="R3638" t="s">
        <v>8356</v>
      </c>
      <c r="S3638" s="15">
        <f t="shared" si="273"/>
        <v>42226.694780092599</v>
      </c>
      <c r="T3638" s="15">
        <f t="shared" si="274"/>
        <v>42260.694780092599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0</v>
      </c>
      <c r="P3639" s="13">
        <f t="shared" si="272"/>
        <v>7.0000000000000007E-2</v>
      </c>
      <c r="Q3639" s="10" t="s">
        <v>8314</v>
      </c>
      <c r="R3639" t="s">
        <v>8356</v>
      </c>
      <c r="S3639" s="15">
        <f t="shared" si="273"/>
        <v>41975.700636574074</v>
      </c>
      <c r="T3639" s="15">
        <f t="shared" si="274"/>
        <v>42004.700636574074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0</v>
      </c>
      <c r="P3640" s="13">
        <f t="shared" si="272"/>
        <v>0.5</v>
      </c>
      <c r="Q3640" s="10" t="s">
        <v>8314</v>
      </c>
      <c r="R3640" t="s">
        <v>8356</v>
      </c>
      <c r="S3640" s="15">
        <f t="shared" si="273"/>
        <v>42053.672824074078</v>
      </c>
      <c r="T3640" s="15">
        <f t="shared" si="274"/>
        <v>42112.631157407406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13">
        <f t="shared" si="272"/>
        <v>1</v>
      </c>
      <c r="Q3641" s="10" t="s">
        <v>8314</v>
      </c>
      <c r="R3641" t="s">
        <v>8356</v>
      </c>
      <c r="S3641" s="15">
        <f t="shared" si="273"/>
        <v>42590.677152777775</v>
      </c>
      <c r="T3641" s="15">
        <f t="shared" si="274"/>
        <v>42649.632638888885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0</v>
      </c>
      <c r="P3642" s="13">
        <f t="shared" si="272"/>
        <v>0.33</v>
      </c>
      <c r="Q3642" s="10" t="s">
        <v>8314</v>
      </c>
      <c r="R3642" t="s">
        <v>8356</v>
      </c>
      <c r="S3642" s="15">
        <f t="shared" si="273"/>
        <v>42104.781597222223</v>
      </c>
      <c r="T3642" s="15">
        <f t="shared" si="274"/>
        <v>42133.781597222223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13">
        <f t="shared" si="272"/>
        <v>0</v>
      </c>
      <c r="Q3643" s="10" t="s">
        <v>8314</v>
      </c>
      <c r="R3643" t="s">
        <v>8356</v>
      </c>
      <c r="S3643" s="15">
        <f t="shared" si="273"/>
        <v>41899.627071759263</v>
      </c>
      <c r="T3643" s="15">
        <f t="shared" si="274"/>
        <v>41916.208333333336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0</v>
      </c>
      <c r="P3644" s="13">
        <f t="shared" si="272"/>
        <v>0.5</v>
      </c>
      <c r="Q3644" s="10" t="s">
        <v>8314</v>
      </c>
      <c r="R3644" t="s">
        <v>8356</v>
      </c>
      <c r="S3644" s="15">
        <f t="shared" si="273"/>
        <v>42297.816284722227</v>
      </c>
      <c r="T3644" s="15">
        <f t="shared" si="274"/>
        <v>42337.708333333328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13">
        <f t="shared" si="272"/>
        <v>0</v>
      </c>
      <c r="Q3645" s="10" t="s">
        <v>8314</v>
      </c>
      <c r="R3645" t="s">
        <v>8356</v>
      </c>
      <c r="S3645" s="15">
        <f t="shared" si="273"/>
        <v>42285.143969907411</v>
      </c>
      <c r="T3645" s="15">
        <f t="shared" si="274"/>
        <v>42324.185636574075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0</v>
      </c>
      <c r="P3646" s="13">
        <f t="shared" si="272"/>
        <v>0.08</v>
      </c>
      <c r="Q3646" s="10" t="s">
        <v>8314</v>
      </c>
      <c r="R3646" t="s">
        <v>8356</v>
      </c>
      <c r="S3646" s="15">
        <f t="shared" si="273"/>
        <v>42409.241747685184</v>
      </c>
      <c r="T3646" s="15">
        <f t="shared" si="274"/>
        <v>42436.207638888889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13">
        <f t="shared" si="272"/>
        <v>1</v>
      </c>
      <c r="Q3647" s="10" t="s">
        <v>8314</v>
      </c>
      <c r="R3647" t="s">
        <v>8356</v>
      </c>
      <c r="S3647" s="15">
        <f t="shared" si="273"/>
        <v>42665.970347222217</v>
      </c>
      <c r="T3647" s="15">
        <f t="shared" si="274"/>
        <v>42695.012013888889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0</v>
      </c>
      <c r="P3648" s="13">
        <f t="shared" si="272"/>
        <v>0.13</v>
      </c>
      <c r="Q3648" s="10" t="s">
        <v>8314</v>
      </c>
      <c r="R3648" t="s">
        <v>8356</v>
      </c>
      <c r="S3648" s="15">
        <f t="shared" si="273"/>
        <v>42140.421319444446</v>
      </c>
      <c r="T3648" s="15">
        <f t="shared" si="274"/>
        <v>42170.979166666672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0</v>
      </c>
      <c r="P3649" s="13">
        <f t="shared" si="272"/>
        <v>0.5</v>
      </c>
      <c r="Q3649" s="10" t="s">
        <v>8314</v>
      </c>
      <c r="R3649" t="s">
        <v>8356</v>
      </c>
      <c r="S3649" s="15">
        <f t="shared" si="273"/>
        <v>42598.749155092592</v>
      </c>
      <c r="T3649" s="15">
        <f t="shared" si="274"/>
        <v>42642.749155092592</v>
      </c>
      <c r="U3649">
        <f>YEAR(S:S)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0</v>
      </c>
      <c r="P3650" s="13">
        <f t="shared" si="272"/>
        <v>0.01</v>
      </c>
      <c r="Q3650" s="10" t="s">
        <v>8314</v>
      </c>
      <c r="R3650" t="s">
        <v>8315</v>
      </c>
      <c r="S3650" s="15">
        <f t="shared" si="273"/>
        <v>41887.292187500003</v>
      </c>
      <c r="T3650" s="15">
        <f t="shared" si="274"/>
        <v>41916.292187500003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0</v>
      </c>
      <c r="P3651" s="13">
        <f t="shared" ref="P3651:P3714" si="276">IFERROR(ROUND(E3651/L3651,2),0)</f>
        <v>0.13</v>
      </c>
      <c r="Q3651" s="10" t="s">
        <v>8314</v>
      </c>
      <c r="R3651" t="s">
        <v>8315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(((I3651/60)/60)/24)+DATE(1970,1,)</f>
        <v>41805.712893518517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0</v>
      </c>
      <c r="P3652" s="13">
        <f t="shared" si="276"/>
        <v>0.06</v>
      </c>
      <c r="Q3652" s="10" t="s">
        <v>8314</v>
      </c>
      <c r="R3652" t="s">
        <v>8315</v>
      </c>
      <c r="S3652" s="15">
        <f t="shared" si="277"/>
        <v>42381.478981481487</v>
      </c>
      <c r="T3652" s="15">
        <f t="shared" si="278"/>
        <v>42401.478981481487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0</v>
      </c>
      <c r="P3653" s="13">
        <f t="shared" si="276"/>
        <v>0.11</v>
      </c>
      <c r="Q3653" s="10" t="s">
        <v>8314</v>
      </c>
      <c r="R3653" t="s">
        <v>8315</v>
      </c>
      <c r="S3653" s="15">
        <f t="shared" si="277"/>
        <v>41828.646319444444</v>
      </c>
      <c r="T3653" s="15">
        <f t="shared" si="278"/>
        <v>41860.665972222225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0</v>
      </c>
      <c r="P3654" s="13">
        <f t="shared" si="276"/>
        <v>0.06</v>
      </c>
      <c r="Q3654" s="10" t="s">
        <v>8314</v>
      </c>
      <c r="R3654" t="s">
        <v>8315</v>
      </c>
      <c r="S3654" s="15">
        <f t="shared" si="277"/>
        <v>42596.644699074073</v>
      </c>
      <c r="T3654" s="15">
        <f t="shared" si="278"/>
        <v>42606.165972222225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0</v>
      </c>
      <c r="P3655" s="13">
        <f t="shared" si="276"/>
        <v>0.03</v>
      </c>
      <c r="Q3655" s="10" t="s">
        <v>8314</v>
      </c>
      <c r="R3655" t="s">
        <v>8315</v>
      </c>
      <c r="S3655" s="15">
        <f t="shared" si="277"/>
        <v>42191.363506944443</v>
      </c>
      <c r="T3655" s="15">
        <f t="shared" si="278"/>
        <v>42220.363506944443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0</v>
      </c>
      <c r="P3656" s="13">
        <f t="shared" si="276"/>
        <v>0.03</v>
      </c>
      <c r="Q3656" s="10" t="s">
        <v>8314</v>
      </c>
      <c r="R3656" t="s">
        <v>8315</v>
      </c>
      <c r="S3656" s="15">
        <f t="shared" si="277"/>
        <v>42440.416504629626</v>
      </c>
      <c r="T3656" s="15">
        <f t="shared" si="278"/>
        <v>42462.708333333328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0</v>
      </c>
      <c r="P3657" s="13">
        <f t="shared" si="276"/>
        <v>0.01</v>
      </c>
      <c r="Q3657" s="10" t="s">
        <v>8314</v>
      </c>
      <c r="R3657" t="s">
        <v>8315</v>
      </c>
      <c r="S3657" s="15">
        <f t="shared" si="277"/>
        <v>42173.803217592591</v>
      </c>
      <c r="T3657" s="15">
        <f t="shared" si="278"/>
        <v>42202.290972222225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0</v>
      </c>
      <c r="P3658" s="13">
        <f t="shared" si="276"/>
        <v>0.02</v>
      </c>
      <c r="Q3658" s="10" t="s">
        <v>8314</v>
      </c>
      <c r="R3658" t="s">
        <v>8315</v>
      </c>
      <c r="S3658" s="15">
        <f t="shared" si="277"/>
        <v>42737.910138888896</v>
      </c>
      <c r="T3658" s="15">
        <f t="shared" si="278"/>
        <v>42766.957638888889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0</v>
      </c>
      <c r="P3659" s="13">
        <f t="shared" si="276"/>
        <v>0.05</v>
      </c>
      <c r="Q3659" s="10" t="s">
        <v>8314</v>
      </c>
      <c r="R3659" t="s">
        <v>8315</v>
      </c>
      <c r="S3659" s="15">
        <f t="shared" si="277"/>
        <v>42499.629849537043</v>
      </c>
      <c r="T3659" s="15">
        <f t="shared" si="278"/>
        <v>42521.904166666667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0</v>
      </c>
      <c r="P3660" s="13">
        <f t="shared" si="276"/>
        <v>0.05</v>
      </c>
      <c r="Q3660" s="10" t="s">
        <v>8314</v>
      </c>
      <c r="R3660" t="s">
        <v>8315</v>
      </c>
      <c r="S3660" s="15">
        <f t="shared" si="277"/>
        <v>41775.858564814815</v>
      </c>
      <c r="T3660" s="15">
        <f t="shared" si="278"/>
        <v>41821.165972222225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0</v>
      </c>
      <c r="P3661" s="13">
        <f t="shared" si="276"/>
        <v>0.08</v>
      </c>
      <c r="Q3661" s="10" t="s">
        <v>8314</v>
      </c>
      <c r="R3661" t="s">
        <v>8315</v>
      </c>
      <c r="S3661" s="15">
        <f t="shared" si="277"/>
        <v>42055.277199074073</v>
      </c>
      <c r="T3661" s="15">
        <f t="shared" si="278"/>
        <v>42081.610416666663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0</v>
      </c>
      <c r="P3662" s="13">
        <f t="shared" si="276"/>
        <v>0.05</v>
      </c>
      <c r="Q3662" s="10" t="s">
        <v>8314</v>
      </c>
      <c r="R3662" t="s">
        <v>8315</v>
      </c>
      <c r="S3662" s="15">
        <f t="shared" si="277"/>
        <v>41971.881076388891</v>
      </c>
      <c r="T3662" s="15">
        <f t="shared" si="278"/>
        <v>41995.881076388891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0</v>
      </c>
      <c r="P3663" s="13">
        <f t="shared" si="276"/>
        <v>0.03</v>
      </c>
      <c r="Q3663" s="10" t="s">
        <v>8314</v>
      </c>
      <c r="R3663" t="s">
        <v>8315</v>
      </c>
      <c r="S3663" s="15">
        <f t="shared" si="277"/>
        <v>42447.896666666667</v>
      </c>
      <c r="T3663" s="15">
        <f t="shared" si="278"/>
        <v>42469.166666666672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0</v>
      </c>
      <c r="P3664" s="13">
        <f t="shared" si="276"/>
        <v>0.03</v>
      </c>
      <c r="Q3664" s="10" t="s">
        <v>8314</v>
      </c>
      <c r="R3664" t="s">
        <v>8315</v>
      </c>
      <c r="S3664" s="15">
        <f t="shared" si="277"/>
        <v>42064.220069444447</v>
      </c>
      <c r="T3664" s="15">
        <f t="shared" si="278"/>
        <v>42093.178402777776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0</v>
      </c>
      <c r="P3665" s="13">
        <f t="shared" si="276"/>
        <v>0.11</v>
      </c>
      <c r="Q3665" s="10" t="s">
        <v>8314</v>
      </c>
      <c r="R3665" t="s">
        <v>8315</v>
      </c>
      <c r="S3665" s="15">
        <f t="shared" si="277"/>
        <v>42665.451736111107</v>
      </c>
      <c r="T3665" s="15">
        <f t="shared" si="278"/>
        <v>42724.493402777778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0</v>
      </c>
      <c r="P3666" s="13">
        <f t="shared" si="276"/>
        <v>0.05</v>
      </c>
      <c r="Q3666" s="10" t="s">
        <v>8314</v>
      </c>
      <c r="R3666" t="s">
        <v>8315</v>
      </c>
      <c r="S3666" s="15">
        <f t="shared" si="277"/>
        <v>42523.248715277776</v>
      </c>
      <c r="T3666" s="15">
        <f t="shared" si="278"/>
        <v>42536.248715277776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0</v>
      </c>
      <c r="P3667" s="13">
        <f t="shared" si="276"/>
        <v>7.0000000000000007E-2</v>
      </c>
      <c r="Q3667" s="10" t="s">
        <v>8314</v>
      </c>
      <c r="R3667" t="s">
        <v>8315</v>
      </c>
      <c r="S3667" s="15">
        <f t="shared" si="277"/>
        <v>42294.808124999996</v>
      </c>
      <c r="T3667" s="15">
        <f t="shared" si="278"/>
        <v>42304.829166666663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0</v>
      </c>
      <c r="P3668" s="13">
        <f t="shared" si="276"/>
        <v>0.03</v>
      </c>
      <c r="Q3668" s="10" t="s">
        <v>8314</v>
      </c>
      <c r="R3668" t="s">
        <v>8315</v>
      </c>
      <c r="S3668" s="15">
        <f t="shared" si="277"/>
        <v>41822.90488425926</v>
      </c>
      <c r="T3668" s="15">
        <f t="shared" si="278"/>
        <v>41843.291666666664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0</v>
      </c>
      <c r="P3669" s="13">
        <f t="shared" si="276"/>
        <v>0.02</v>
      </c>
      <c r="Q3669" s="10" t="s">
        <v>8314</v>
      </c>
      <c r="R3669" t="s">
        <v>8315</v>
      </c>
      <c r="S3669" s="15">
        <f t="shared" si="277"/>
        <v>42173.970127314817</v>
      </c>
      <c r="T3669" s="15">
        <f t="shared" si="278"/>
        <v>42202.970127314817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0</v>
      </c>
      <c r="P3670" s="13">
        <f t="shared" si="276"/>
        <v>0.04</v>
      </c>
      <c r="Q3670" s="10" t="s">
        <v>8314</v>
      </c>
      <c r="R3670" t="s">
        <v>8315</v>
      </c>
      <c r="S3670" s="15">
        <f t="shared" si="277"/>
        <v>42185.556157407409</v>
      </c>
      <c r="T3670" s="15">
        <f t="shared" si="278"/>
        <v>42207.772916666669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0</v>
      </c>
      <c r="P3671" s="13">
        <f t="shared" si="276"/>
        <v>0.06</v>
      </c>
      <c r="Q3671" s="10" t="s">
        <v>8314</v>
      </c>
      <c r="R3671" t="s">
        <v>8315</v>
      </c>
      <c r="S3671" s="15">
        <f t="shared" si="277"/>
        <v>42136.675196759257</v>
      </c>
      <c r="T3671" s="15">
        <f t="shared" si="278"/>
        <v>42165.675196759257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0</v>
      </c>
      <c r="P3672" s="13">
        <f t="shared" si="276"/>
        <v>0.08</v>
      </c>
      <c r="Q3672" s="10" t="s">
        <v>8314</v>
      </c>
      <c r="R3672" t="s">
        <v>8315</v>
      </c>
      <c r="S3672" s="15">
        <f t="shared" si="277"/>
        <v>42142.514016203699</v>
      </c>
      <c r="T3672" s="15">
        <f t="shared" si="278"/>
        <v>42154.958333333328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0</v>
      </c>
      <c r="P3673" s="13">
        <f t="shared" si="276"/>
        <v>0.03</v>
      </c>
      <c r="Q3673" s="10" t="s">
        <v>8314</v>
      </c>
      <c r="R3673" t="s">
        <v>8315</v>
      </c>
      <c r="S3673" s="15">
        <f t="shared" si="277"/>
        <v>41820.62809027778</v>
      </c>
      <c r="T3673" s="15">
        <f t="shared" si="278"/>
        <v>41840.165972222225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0</v>
      </c>
      <c r="P3674" s="13">
        <f t="shared" si="276"/>
        <v>0.02</v>
      </c>
      <c r="Q3674" s="10" t="s">
        <v>8314</v>
      </c>
      <c r="R3674" t="s">
        <v>8315</v>
      </c>
      <c r="S3674" s="15">
        <f t="shared" si="277"/>
        <v>41878.946574074071</v>
      </c>
      <c r="T3674" s="15">
        <f t="shared" si="278"/>
        <v>41907.946574074071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0</v>
      </c>
      <c r="P3675" s="13">
        <f t="shared" si="276"/>
        <v>0.01</v>
      </c>
      <c r="Q3675" s="10" t="s">
        <v>8314</v>
      </c>
      <c r="R3675" t="s">
        <v>8315</v>
      </c>
      <c r="S3675" s="15">
        <f t="shared" si="277"/>
        <v>41914.295104166667</v>
      </c>
      <c r="T3675" s="15">
        <f t="shared" si="278"/>
        <v>41947.536111111112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0</v>
      </c>
      <c r="P3676" s="13">
        <f t="shared" si="276"/>
        <v>0.03</v>
      </c>
      <c r="Q3676" s="10" t="s">
        <v>8314</v>
      </c>
      <c r="R3676" t="s">
        <v>8315</v>
      </c>
      <c r="S3676" s="15">
        <f t="shared" si="277"/>
        <v>42556.873020833329</v>
      </c>
      <c r="T3676" s="15">
        <f t="shared" si="278"/>
        <v>42615.873020833329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2</v>
      </c>
      <c r="P3677" s="13">
        <f t="shared" si="276"/>
        <v>0.33</v>
      </c>
      <c r="Q3677" s="10" t="s">
        <v>8314</v>
      </c>
      <c r="R3677" t="s">
        <v>8315</v>
      </c>
      <c r="S3677" s="15">
        <f t="shared" si="277"/>
        <v>42493.597013888888</v>
      </c>
      <c r="T3677" s="15">
        <f t="shared" si="278"/>
        <v>42504.958333333328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0</v>
      </c>
      <c r="P3678" s="13">
        <f t="shared" si="276"/>
        <v>0.06</v>
      </c>
      <c r="Q3678" s="10" t="s">
        <v>8314</v>
      </c>
      <c r="R3678" t="s">
        <v>8315</v>
      </c>
      <c r="S3678" s="15">
        <f t="shared" si="277"/>
        <v>41876.815787037034</v>
      </c>
      <c r="T3678" s="15">
        <f t="shared" si="278"/>
        <v>41893.815787037034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0</v>
      </c>
      <c r="P3679" s="13">
        <f t="shared" si="276"/>
        <v>0.01</v>
      </c>
      <c r="Q3679" s="10" t="s">
        <v>8314</v>
      </c>
      <c r="R3679" t="s">
        <v>8315</v>
      </c>
      <c r="S3679" s="15">
        <f t="shared" si="277"/>
        <v>41802.574282407404</v>
      </c>
      <c r="T3679" s="15">
        <f t="shared" si="278"/>
        <v>41822.165972222225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0</v>
      </c>
      <c r="P3680" s="13">
        <f t="shared" si="276"/>
        <v>0.03</v>
      </c>
      <c r="Q3680" s="10" t="s">
        <v>8314</v>
      </c>
      <c r="R3680" t="s">
        <v>8315</v>
      </c>
      <c r="S3680" s="15">
        <f t="shared" si="277"/>
        <v>42120.531226851846</v>
      </c>
      <c r="T3680" s="15">
        <f t="shared" si="278"/>
        <v>42154.531226851846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0</v>
      </c>
      <c r="P3681" s="13">
        <f t="shared" si="276"/>
        <v>0.03</v>
      </c>
      <c r="Q3681" s="10" t="s">
        <v>8314</v>
      </c>
      <c r="R3681" t="s">
        <v>8315</v>
      </c>
      <c r="S3681" s="15">
        <f t="shared" si="277"/>
        <v>41786.761354166665</v>
      </c>
      <c r="T3681" s="15">
        <f t="shared" si="278"/>
        <v>41820.207638888889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0</v>
      </c>
      <c r="P3682" s="13">
        <f t="shared" si="276"/>
        <v>0.03</v>
      </c>
      <c r="Q3682" s="10" t="s">
        <v>8314</v>
      </c>
      <c r="R3682" t="s">
        <v>8315</v>
      </c>
      <c r="S3682" s="15">
        <f t="shared" si="277"/>
        <v>42627.454097222217</v>
      </c>
      <c r="T3682" s="15">
        <f t="shared" si="278"/>
        <v>42647.454097222217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0</v>
      </c>
      <c r="P3683" s="13">
        <f t="shared" si="276"/>
        <v>0.06</v>
      </c>
      <c r="Q3683" s="10" t="s">
        <v>8314</v>
      </c>
      <c r="R3683" t="s">
        <v>8315</v>
      </c>
      <c r="S3683" s="15">
        <f t="shared" si="277"/>
        <v>42374.651504629626</v>
      </c>
      <c r="T3683" s="15">
        <f t="shared" si="278"/>
        <v>42383.651504629626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0</v>
      </c>
      <c r="P3684" s="13">
        <f t="shared" si="276"/>
        <v>0.01</v>
      </c>
      <c r="Q3684" s="10" t="s">
        <v>8314</v>
      </c>
      <c r="R3684" t="s">
        <v>8315</v>
      </c>
      <c r="S3684" s="15">
        <f t="shared" si="277"/>
        <v>41772.685393518521</v>
      </c>
      <c r="T3684" s="15">
        <f t="shared" si="278"/>
        <v>41805.290972222225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0</v>
      </c>
      <c r="P3685" s="13">
        <f t="shared" si="276"/>
        <v>0.02</v>
      </c>
      <c r="Q3685" s="10" t="s">
        <v>8314</v>
      </c>
      <c r="R3685" t="s">
        <v>8315</v>
      </c>
      <c r="S3685" s="15">
        <f t="shared" si="277"/>
        <v>42633.116851851853</v>
      </c>
      <c r="T3685" s="15">
        <f t="shared" si="278"/>
        <v>42662.116851851853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0</v>
      </c>
      <c r="P3686" s="13">
        <f t="shared" si="276"/>
        <v>0.04</v>
      </c>
      <c r="Q3686" s="10" t="s">
        <v>8314</v>
      </c>
      <c r="R3686" t="s">
        <v>8315</v>
      </c>
      <c r="S3686" s="15">
        <f t="shared" si="277"/>
        <v>42219.180393518516</v>
      </c>
      <c r="T3686" s="15">
        <f t="shared" si="278"/>
        <v>42248.180393518516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0</v>
      </c>
      <c r="P3687" s="13">
        <f t="shared" si="276"/>
        <v>0.01</v>
      </c>
      <c r="Q3687" s="10" t="s">
        <v>8314</v>
      </c>
      <c r="R3687" t="s">
        <v>8315</v>
      </c>
      <c r="S3687" s="15">
        <f t="shared" si="277"/>
        <v>41753.593275462961</v>
      </c>
      <c r="T3687" s="15">
        <f t="shared" si="278"/>
        <v>41777.875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0</v>
      </c>
      <c r="P3688" s="13">
        <f t="shared" si="276"/>
        <v>0.17</v>
      </c>
      <c r="Q3688" s="10" t="s">
        <v>8314</v>
      </c>
      <c r="R3688" t="s">
        <v>8315</v>
      </c>
      <c r="S3688" s="15">
        <f t="shared" si="277"/>
        <v>42230.662731481483</v>
      </c>
      <c r="T3688" s="15">
        <f t="shared" si="278"/>
        <v>42244.165972222225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0</v>
      </c>
      <c r="P3689" s="13">
        <f t="shared" si="276"/>
        <v>0.04</v>
      </c>
      <c r="Q3689" s="10" t="s">
        <v>8314</v>
      </c>
      <c r="R3689" t="s">
        <v>8315</v>
      </c>
      <c r="S3689" s="15">
        <f t="shared" si="277"/>
        <v>41787.218229166669</v>
      </c>
      <c r="T3689" s="15">
        <f t="shared" si="278"/>
        <v>41816.218229166669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0</v>
      </c>
      <c r="P3690" s="13">
        <f t="shared" si="276"/>
        <v>0.03</v>
      </c>
      <c r="Q3690" s="10" t="s">
        <v>8314</v>
      </c>
      <c r="R3690" t="s">
        <v>8315</v>
      </c>
      <c r="S3690" s="15">
        <f t="shared" si="277"/>
        <v>41829.787083333329</v>
      </c>
      <c r="T3690" s="15">
        <f t="shared" si="278"/>
        <v>41858.787083333329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0</v>
      </c>
      <c r="P3691" s="13">
        <f t="shared" si="276"/>
        <v>0.02</v>
      </c>
      <c r="Q3691" s="10" t="s">
        <v>8314</v>
      </c>
      <c r="R3691" t="s">
        <v>8315</v>
      </c>
      <c r="S3691" s="15">
        <f t="shared" si="277"/>
        <v>42147.826840277776</v>
      </c>
      <c r="T3691" s="15">
        <f t="shared" si="278"/>
        <v>42175.934027777781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0</v>
      </c>
      <c r="P3692" s="13">
        <f t="shared" si="276"/>
        <v>0.03</v>
      </c>
      <c r="Q3692" s="10" t="s">
        <v>8314</v>
      </c>
      <c r="R3692" t="s">
        <v>8315</v>
      </c>
      <c r="S3692" s="15">
        <f t="shared" si="277"/>
        <v>41940.598182870373</v>
      </c>
      <c r="T3692" s="15">
        <f t="shared" si="278"/>
        <v>41969.639849537038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0</v>
      </c>
      <c r="P3693" s="13">
        <f t="shared" si="276"/>
        <v>0</v>
      </c>
      <c r="Q3693" s="10" t="s">
        <v>8314</v>
      </c>
      <c r="R3693" t="s">
        <v>8315</v>
      </c>
      <c r="S3693" s="15">
        <f t="shared" si="277"/>
        <v>42020.700567129628</v>
      </c>
      <c r="T3693" s="15">
        <f t="shared" si="278"/>
        <v>42064.207638888889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0</v>
      </c>
      <c r="P3694" s="13">
        <f t="shared" si="276"/>
        <v>0.06</v>
      </c>
      <c r="Q3694" s="10" t="s">
        <v>8314</v>
      </c>
      <c r="R3694" t="s">
        <v>8315</v>
      </c>
      <c r="S3694" s="15">
        <f t="shared" si="277"/>
        <v>41891.96503472222</v>
      </c>
      <c r="T3694" s="15">
        <f t="shared" si="278"/>
        <v>41900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0</v>
      </c>
      <c r="P3695" s="13">
        <f t="shared" si="276"/>
        <v>7.0000000000000007E-2</v>
      </c>
      <c r="Q3695" s="10" t="s">
        <v>8314</v>
      </c>
      <c r="R3695" t="s">
        <v>8315</v>
      </c>
      <c r="S3695" s="15">
        <f t="shared" si="277"/>
        <v>42309.191307870366</v>
      </c>
      <c r="T3695" s="15">
        <f t="shared" si="278"/>
        <v>42337.9375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0</v>
      </c>
      <c r="P3696" s="13">
        <f t="shared" si="276"/>
        <v>0.02</v>
      </c>
      <c r="Q3696" s="10" t="s">
        <v>8314</v>
      </c>
      <c r="R3696" t="s">
        <v>8315</v>
      </c>
      <c r="S3696" s="15">
        <f t="shared" si="277"/>
        <v>42490.133877314816</v>
      </c>
      <c r="T3696" s="15">
        <f t="shared" si="278"/>
        <v>42526.083333333328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0</v>
      </c>
      <c r="P3697" s="13">
        <f t="shared" si="276"/>
        <v>0.03</v>
      </c>
      <c r="Q3697" s="10" t="s">
        <v>8314</v>
      </c>
      <c r="R3697" t="s">
        <v>8315</v>
      </c>
      <c r="S3697" s="15">
        <f t="shared" si="277"/>
        <v>41995.870486111111</v>
      </c>
      <c r="T3697" s="15">
        <f t="shared" si="278"/>
        <v>42014.870486111111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0</v>
      </c>
      <c r="P3698" s="13">
        <f t="shared" si="276"/>
        <v>0.01</v>
      </c>
      <c r="Q3698" s="10" t="s">
        <v>8314</v>
      </c>
      <c r="R3698" t="s">
        <v>8315</v>
      </c>
      <c r="S3698" s="15">
        <f t="shared" si="277"/>
        <v>41988.617083333331</v>
      </c>
      <c r="T3698" s="15">
        <f t="shared" si="278"/>
        <v>42047.617083333331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0</v>
      </c>
      <c r="P3699" s="13">
        <f t="shared" si="276"/>
        <v>0.03</v>
      </c>
      <c r="Q3699" s="10" t="s">
        <v>8314</v>
      </c>
      <c r="R3699" t="s">
        <v>8315</v>
      </c>
      <c r="S3699" s="15">
        <f t="shared" si="277"/>
        <v>42479.465833333335</v>
      </c>
      <c r="T3699" s="15">
        <f t="shared" si="278"/>
        <v>42499.465833333335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0</v>
      </c>
      <c r="P3700" s="13">
        <f t="shared" si="276"/>
        <v>0.01</v>
      </c>
      <c r="Q3700" s="10" t="s">
        <v>8314</v>
      </c>
      <c r="R3700" t="s">
        <v>8315</v>
      </c>
      <c r="S3700" s="15">
        <f t="shared" si="277"/>
        <v>42401.806562500002</v>
      </c>
      <c r="T3700" s="15">
        <f t="shared" si="278"/>
        <v>42430.806562500002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0</v>
      </c>
      <c r="P3701" s="13">
        <f t="shared" si="276"/>
        <v>0.03</v>
      </c>
      <c r="Q3701" s="10" t="s">
        <v>8314</v>
      </c>
      <c r="R3701" t="s">
        <v>8315</v>
      </c>
      <c r="S3701" s="15">
        <f t="shared" si="277"/>
        <v>41897.602037037039</v>
      </c>
      <c r="T3701" s="15">
        <f t="shared" si="278"/>
        <v>41926.602037037039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0</v>
      </c>
      <c r="P3702" s="13">
        <f t="shared" si="276"/>
        <v>0.06</v>
      </c>
      <c r="Q3702" s="10" t="s">
        <v>8314</v>
      </c>
      <c r="R3702" t="s">
        <v>8315</v>
      </c>
      <c r="S3702" s="15">
        <f t="shared" si="277"/>
        <v>41882.585648148146</v>
      </c>
      <c r="T3702" s="15">
        <f t="shared" si="278"/>
        <v>41911.666666666664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0</v>
      </c>
      <c r="P3703" s="13">
        <f t="shared" si="276"/>
        <v>0.03</v>
      </c>
      <c r="Q3703" s="10" t="s">
        <v>8314</v>
      </c>
      <c r="R3703" t="s">
        <v>8315</v>
      </c>
      <c r="S3703" s="15">
        <f t="shared" si="277"/>
        <v>42129.541585648149</v>
      </c>
      <c r="T3703" s="15">
        <f t="shared" si="278"/>
        <v>42158.541585648149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0</v>
      </c>
      <c r="P3704" s="13">
        <f t="shared" si="276"/>
        <v>0.05</v>
      </c>
      <c r="Q3704" s="10" t="s">
        <v>8314</v>
      </c>
      <c r="R3704" t="s">
        <v>8315</v>
      </c>
      <c r="S3704" s="15">
        <f t="shared" si="277"/>
        <v>42524.53800925926</v>
      </c>
      <c r="T3704" s="15">
        <f t="shared" si="278"/>
        <v>42560.957638888889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0</v>
      </c>
      <c r="P3705" s="13">
        <f t="shared" si="276"/>
        <v>0.03</v>
      </c>
      <c r="Q3705" s="10" t="s">
        <v>8314</v>
      </c>
      <c r="R3705" t="s">
        <v>8315</v>
      </c>
      <c r="S3705" s="15">
        <f t="shared" si="277"/>
        <v>42556.504490740743</v>
      </c>
      <c r="T3705" s="15">
        <f t="shared" si="278"/>
        <v>42594.290972222225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0</v>
      </c>
      <c r="P3706" s="13">
        <f t="shared" si="276"/>
        <v>0</v>
      </c>
      <c r="Q3706" s="10" t="s">
        <v>8314</v>
      </c>
      <c r="R3706" t="s">
        <v>8315</v>
      </c>
      <c r="S3706" s="15">
        <f t="shared" si="277"/>
        <v>42461.689745370371</v>
      </c>
      <c r="T3706" s="15">
        <f t="shared" si="278"/>
        <v>42520.689745370371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0</v>
      </c>
      <c r="P3707" s="13">
        <f t="shared" si="276"/>
        <v>0</v>
      </c>
      <c r="Q3707" s="10" t="s">
        <v>8314</v>
      </c>
      <c r="R3707" t="s">
        <v>8315</v>
      </c>
      <c r="S3707" s="15">
        <f t="shared" si="277"/>
        <v>41792.542986111112</v>
      </c>
      <c r="T3707" s="15">
        <f t="shared" si="278"/>
        <v>41812.75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0</v>
      </c>
      <c r="P3708" s="13">
        <f t="shared" si="276"/>
        <v>0</v>
      </c>
      <c r="Q3708" s="10" t="s">
        <v>8314</v>
      </c>
      <c r="R3708" t="s">
        <v>8315</v>
      </c>
      <c r="S3708" s="15">
        <f t="shared" si="277"/>
        <v>41879.913761574076</v>
      </c>
      <c r="T3708" s="15">
        <f t="shared" si="278"/>
        <v>41893.913761574076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0</v>
      </c>
      <c r="P3709" s="13">
        <f t="shared" si="276"/>
        <v>0</v>
      </c>
      <c r="Q3709" s="10" t="s">
        <v>8314</v>
      </c>
      <c r="R3709" t="s">
        <v>8315</v>
      </c>
      <c r="S3709" s="15">
        <f t="shared" si="277"/>
        <v>42552.048356481479</v>
      </c>
      <c r="T3709" s="15">
        <f t="shared" si="278"/>
        <v>42572.226388888885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0</v>
      </c>
      <c r="P3710" s="13">
        <f t="shared" si="276"/>
        <v>0</v>
      </c>
      <c r="Q3710" s="10" t="s">
        <v>8314</v>
      </c>
      <c r="R3710" t="s">
        <v>8315</v>
      </c>
      <c r="S3710" s="15">
        <f t="shared" si="277"/>
        <v>41810.142199074071</v>
      </c>
      <c r="T3710" s="15">
        <f t="shared" si="278"/>
        <v>41823.142199074071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0</v>
      </c>
      <c r="P3711" s="13">
        <f t="shared" si="276"/>
        <v>0</v>
      </c>
      <c r="Q3711" s="10" t="s">
        <v>8314</v>
      </c>
      <c r="R3711" t="s">
        <v>8315</v>
      </c>
      <c r="S3711" s="15">
        <f t="shared" si="277"/>
        <v>41785.707708333335</v>
      </c>
      <c r="T3711" s="15">
        <f t="shared" si="278"/>
        <v>41814.707708333335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0</v>
      </c>
      <c r="P3712" s="13">
        <f t="shared" si="276"/>
        <v>0</v>
      </c>
      <c r="Q3712" s="10" t="s">
        <v>8314</v>
      </c>
      <c r="R3712" t="s">
        <v>8315</v>
      </c>
      <c r="S3712" s="15">
        <f t="shared" si="277"/>
        <v>42072.576249999998</v>
      </c>
      <c r="T3712" s="15">
        <f t="shared" si="278"/>
        <v>42096.576249999998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0</v>
      </c>
      <c r="P3713" s="13">
        <f t="shared" si="276"/>
        <v>0</v>
      </c>
      <c r="Q3713" s="10" t="s">
        <v>8314</v>
      </c>
      <c r="R3713" t="s">
        <v>8315</v>
      </c>
      <c r="S3713" s="15">
        <f t="shared" si="277"/>
        <v>41779.724224537036</v>
      </c>
      <c r="T3713" s="15">
        <f t="shared" si="278"/>
        <v>41804.666666666664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0</v>
      </c>
      <c r="P3714" s="13">
        <f t="shared" si="276"/>
        <v>0</v>
      </c>
      <c r="Q3714" s="10" t="s">
        <v>8314</v>
      </c>
      <c r="R3714" t="s">
        <v>8315</v>
      </c>
      <c r="S3714" s="15">
        <f t="shared" si="277"/>
        <v>42134.172071759262</v>
      </c>
      <c r="T3714" s="15">
        <f t="shared" si="278"/>
        <v>42154.290972222225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0</v>
      </c>
      <c r="P3715" s="13">
        <f t="shared" ref="P3715:P3778" si="280">IFERROR(ROUND(E3715/L3715,2),0)</f>
        <v>0</v>
      </c>
      <c r="Q3715" s="10" t="s">
        <v>8314</v>
      </c>
      <c r="R3715" t="s">
        <v>8315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(((I3715/60)/60)/24)+DATE(1970,1,)</f>
        <v>42524.738032407404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0</v>
      </c>
      <c r="P3716" s="13">
        <f t="shared" si="280"/>
        <v>0</v>
      </c>
      <c r="Q3716" s="10" t="s">
        <v>8314</v>
      </c>
      <c r="R3716" t="s">
        <v>8315</v>
      </c>
      <c r="S3716" s="15">
        <f t="shared" si="281"/>
        <v>42118.556331018524</v>
      </c>
      <c r="T3716" s="15">
        <f t="shared" si="282"/>
        <v>42149.165972222225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0</v>
      </c>
      <c r="P3717" s="13">
        <f t="shared" si="280"/>
        <v>0</v>
      </c>
      <c r="Q3717" s="10" t="s">
        <v>8314</v>
      </c>
      <c r="R3717" t="s">
        <v>8315</v>
      </c>
      <c r="S3717" s="15">
        <f t="shared" si="281"/>
        <v>42036.995590277773</v>
      </c>
      <c r="T3717" s="15">
        <f t="shared" si="282"/>
        <v>42093.536111111112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0</v>
      </c>
      <c r="P3718" s="13">
        <f t="shared" si="280"/>
        <v>0</v>
      </c>
      <c r="Q3718" s="10" t="s">
        <v>8314</v>
      </c>
      <c r="R3718" t="s">
        <v>8315</v>
      </c>
      <c r="S3718" s="15">
        <f t="shared" si="281"/>
        <v>42360.887835648144</v>
      </c>
      <c r="T3718" s="15">
        <f t="shared" si="282"/>
        <v>42389.887835648144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0</v>
      </c>
      <c r="P3719" s="13">
        <f t="shared" si="280"/>
        <v>0</v>
      </c>
      <c r="Q3719" s="10" t="s">
        <v>8314</v>
      </c>
      <c r="R3719" t="s">
        <v>8315</v>
      </c>
      <c r="S3719" s="15">
        <f t="shared" si="281"/>
        <v>42102.866307870368</v>
      </c>
      <c r="T3719" s="15">
        <f t="shared" si="282"/>
        <v>42132.866307870368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0</v>
      </c>
      <c r="P3720" s="13">
        <f t="shared" si="280"/>
        <v>0</v>
      </c>
      <c r="Q3720" s="10" t="s">
        <v>8314</v>
      </c>
      <c r="R3720" t="s">
        <v>8315</v>
      </c>
      <c r="S3720" s="15">
        <f t="shared" si="281"/>
        <v>42032.716145833328</v>
      </c>
      <c r="T3720" s="15">
        <f t="shared" si="282"/>
        <v>42061.716145833328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0</v>
      </c>
      <c r="P3721" s="13">
        <f t="shared" si="280"/>
        <v>0</v>
      </c>
      <c r="Q3721" s="10" t="s">
        <v>8314</v>
      </c>
      <c r="R3721" t="s">
        <v>8315</v>
      </c>
      <c r="S3721" s="15">
        <f t="shared" si="281"/>
        <v>42147.729930555557</v>
      </c>
      <c r="T3721" s="15">
        <f t="shared" si="282"/>
        <v>42176.729930555557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0</v>
      </c>
      <c r="P3722" s="13">
        <f t="shared" si="280"/>
        <v>0</v>
      </c>
      <c r="Q3722" s="10" t="s">
        <v>8314</v>
      </c>
      <c r="R3722" t="s">
        <v>8315</v>
      </c>
      <c r="S3722" s="15">
        <f t="shared" si="281"/>
        <v>42165.993125000001</v>
      </c>
      <c r="T3722" s="15">
        <f t="shared" si="282"/>
        <v>42186.993125000001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0</v>
      </c>
      <c r="P3723" s="13">
        <f t="shared" si="280"/>
        <v>0</v>
      </c>
      <c r="Q3723" s="10" t="s">
        <v>8314</v>
      </c>
      <c r="R3723" t="s">
        <v>8315</v>
      </c>
      <c r="S3723" s="15">
        <f t="shared" si="281"/>
        <v>41927.936157407406</v>
      </c>
      <c r="T3723" s="15">
        <f t="shared" si="282"/>
        <v>41947.977824074071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0</v>
      </c>
      <c r="P3724" s="13">
        <f t="shared" si="280"/>
        <v>0</v>
      </c>
      <c r="Q3724" s="10" t="s">
        <v>8314</v>
      </c>
      <c r="R3724" t="s">
        <v>8315</v>
      </c>
      <c r="S3724" s="15">
        <f t="shared" si="281"/>
        <v>42381.671840277777</v>
      </c>
      <c r="T3724" s="15">
        <f t="shared" si="282"/>
        <v>42410.957638888889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0</v>
      </c>
      <c r="P3725" s="13">
        <f t="shared" si="280"/>
        <v>0</v>
      </c>
      <c r="Q3725" s="10" t="s">
        <v>8314</v>
      </c>
      <c r="R3725" t="s">
        <v>8315</v>
      </c>
      <c r="S3725" s="15">
        <f t="shared" si="281"/>
        <v>41943.753032407411</v>
      </c>
      <c r="T3725" s="15">
        <f t="shared" si="282"/>
        <v>41972.794699074075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0</v>
      </c>
      <c r="P3726" s="13">
        <f t="shared" si="280"/>
        <v>0</v>
      </c>
      <c r="Q3726" s="10" t="s">
        <v>8314</v>
      </c>
      <c r="R3726" t="s">
        <v>8315</v>
      </c>
      <c r="S3726" s="15">
        <f t="shared" si="281"/>
        <v>42465.491435185191</v>
      </c>
      <c r="T3726" s="15">
        <f t="shared" si="282"/>
        <v>42493.958333333328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0</v>
      </c>
      <c r="P3727" s="13">
        <f t="shared" si="280"/>
        <v>0</v>
      </c>
      <c r="Q3727" s="10" t="s">
        <v>8314</v>
      </c>
      <c r="R3727" t="s">
        <v>8315</v>
      </c>
      <c r="S3727" s="15">
        <f t="shared" si="281"/>
        <v>42401.945219907408</v>
      </c>
      <c r="T3727" s="15">
        <f t="shared" si="282"/>
        <v>42417.895833333328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0</v>
      </c>
      <c r="P3728" s="13">
        <f t="shared" si="280"/>
        <v>0</v>
      </c>
      <c r="Q3728" s="10" t="s">
        <v>8314</v>
      </c>
      <c r="R3728" t="s">
        <v>8315</v>
      </c>
      <c r="S3728" s="15">
        <f t="shared" si="281"/>
        <v>42462.140868055561</v>
      </c>
      <c r="T3728" s="15">
        <f t="shared" si="282"/>
        <v>42488.875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0</v>
      </c>
      <c r="P3729" s="13">
        <f t="shared" si="280"/>
        <v>0</v>
      </c>
      <c r="Q3729" s="10" t="s">
        <v>8314</v>
      </c>
      <c r="R3729" t="s">
        <v>8315</v>
      </c>
      <c r="S3729" s="15">
        <f t="shared" si="281"/>
        <v>42632.348310185189</v>
      </c>
      <c r="T3729" s="15">
        <f t="shared" si="282"/>
        <v>42662.204861111109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0</v>
      </c>
      <c r="P3730" s="13">
        <f t="shared" si="280"/>
        <v>0</v>
      </c>
      <c r="Q3730" s="10" t="s">
        <v>8314</v>
      </c>
      <c r="R3730" t="s">
        <v>8315</v>
      </c>
      <c r="S3730" s="15">
        <f t="shared" si="281"/>
        <v>42205.171018518522</v>
      </c>
      <c r="T3730" s="15">
        <f t="shared" si="282"/>
        <v>42234.171018518522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0</v>
      </c>
      <c r="P3731" s="13">
        <f t="shared" si="280"/>
        <v>0</v>
      </c>
      <c r="Q3731" s="10" t="s">
        <v>8314</v>
      </c>
      <c r="R3731" t="s">
        <v>8315</v>
      </c>
      <c r="S3731" s="15">
        <f t="shared" si="281"/>
        <v>42041.205000000002</v>
      </c>
      <c r="T3731" s="15">
        <f t="shared" si="282"/>
        <v>42085.16333333333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0</v>
      </c>
      <c r="P3732" s="13">
        <f t="shared" si="280"/>
        <v>0</v>
      </c>
      <c r="Q3732" s="10" t="s">
        <v>8314</v>
      </c>
      <c r="R3732" t="s">
        <v>8315</v>
      </c>
      <c r="S3732" s="15">
        <f t="shared" si="281"/>
        <v>42203.677766203706</v>
      </c>
      <c r="T3732" s="15">
        <f t="shared" si="282"/>
        <v>42232.677766203706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0</v>
      </c>
      <c r="P3733" s="13">
        <f t="shared" si="280"/>
        <v>0</v>
      </c>
      <c r="Q3733" s="10" t="s">
        <v>8314</v>
      </c>
      <c r="R3733" t="s">
        <v>8315</v>
      </c>
      <c r="S3733" s="15">
        <f t="shared" si="281"/>
        <v>41983.752847222218</v>
      </c>
      <c r="T3733" s="15">
        <f t="shared" si="282"/>
        <v>42013.140972222223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0</v>
      </c>
      <c r="P3734" s="13">
        <f t="shared" si="280"/>
        <v>0</v>
      </c>
      <c r="Q3734" s="10" t="s">
        <v>8314</v>
      </c>
      <c r="R3734" t="s">
        <v>8315</v>
      </c>
      <c r="S3734" s="15">
        <f t="shared" si="281"/>
        <v>41968.677465277782</v>
      </c>
      <c r="T3734" s="15">
        <f t="shared" si="282"/>
        <v>42027.5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13">
        <f t="shared" si="280"/>
        <v>0</v>
      </c>
      <c r="Q3735" s="10" t="s">
        <v>8314</v>
      </c>
      <c r="R3735" t="s">
        <v>8315</v>
      </c>
      <c r="S3735" s="15">
        <f t="shared" si="281"/>
        <v>42103.024398148147</v>
      </c>
      <c r="T3735" s="15">
        <f t="shared" si="282"/>
        <v>42111.9375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0</v>
      </c>
      <c r="P3736" s="13">
        <f t="shared" si="280"/>
        <v>0</v>
      </c>
      <c r="Q3736" s="10" t="s">
        <v>8314</v>
      </c>
      <c r="R3736" t="s">
        <v>8315</v>
      </c>
      <c r="S3736" s="15">
        <f t="shared" si="281"/>
        <v>42089.901574074072</v>
      </c>
      <c r="T3736" s="15">
        <f t="shared" si="282"/>
        <v>42148.901574074072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0</v>
      </c>
      <c r="P3737" s="13">
        <f t="shared" si="280"/>
        <v>0</v>
      </c>
      <c r="Q3737" s="10" t="s">
        <v>8314</v>
      </c>
      <c r="R3737" t="s">
        <v>8315</v>
      </c>
      <c r="S3737" s="15">
        <f t="shared" si="281"/>
        <v>42122.693159722221</v>
      </c>
      <c r="T3737" s="15">
        <f t="shared" si="282"/>
        <v>42151.693159722221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0</v>
      </c>
      <c r="P3738" s="13">
        <f t="shared" si="280"/>
        <v>0</v>
      </c>
      <c r="Q3738" s="10" t="s">
        <v>8314</v>
      </c>
      <c r="R3738" t="s">
        <v>8315</v>
      </c>
      <c r="S3738" s="15">
        <f t="shared" si="281"/>
        <v>42048.711724537032</v>
      </c>
      <c r="T3738" s="15">
        <f t="shared" si="282"/>
        <v>42085.75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0</v>
      </c>
      <c r="P3739" s="13">
        <f t="shared" si="280"/>
        <v>0</v>
      </c>
      <c r="Q3739" s="10" t="s">
        <v>8314</v>
      </c>
      <c r="R3739" t="s">
        <v>8315</v>
      </c>
      <c r="S3739" s="15">
        <f t="shared" si="281"/>
        <v>42297.691006944442</v>
      </c>
      <c r="T3739" s="15">
        <f t="shared" si="282"/>
        <v>42319.290972222225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0</v>
      </c>
      <c r="P3740" s="13">
        <f t="shared" si="280"/>
        <v>0</v>
      </c>
      <c r="Q3740" s="10" t="s">
        <v>8314</v>
      </c>
      <c r="R3740" t="s">
        <v>8315</v>
      </c>
      <c r="S3740" s="15">
        <f t="shared" si="281"/>
        <v>41813.938715277778</v>
      </c>
      <c r="T3740" s="15">
        <f t="shared" si="282"/>
        <v>41834.916666666664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0</v>
      </c>
      <c r="P3741" s="13">
        <f t="shared" si="280"/>
        <v>0</v>
      </c>
      <c r="Q3741" s="10" t="s">
        <v>8314</v>
      </c>
      <c r="R3741" t="s">
        <v>8315</v>
      </c>
      <c r="S3741" s="15">
        <f t="shared" si="281"/>
        <v>42548.449861111112</v>
      </c>
      <c r="T3741" s="15">
        <f t="shared" si="282"/>
        <v>42567.449861111112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0</v>
      </c>
      <c r="P3742" s="13">
        <f t="shared" si="280"/>
        <v>0</v>
      </c>
      <c r="Q3742" s="10" t="s">
        <v>8314</v>
      </c>
      <c r="R3742" t="s">
        <v>8315</v>
      </c>
      <c r="S3742" s="15">
        <f t="shared" si="281"/>
        <v>41833.089756944442</v>
      </c>
      <c r="T3742" s="15">
        <f t="shared" si="282"/>
        <v>41862.079143518517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13">
        <f t="shared" si="280"/>
        <v>0</v>
      </c>
      <c r="Q3743" s="10" t="s">
        <v>8314</v>
      </c>
      <c r="R3743" t="s">
        <v>8315</v>
      </c>
      <c r="S3743" s="15">
        <f t="shared" si="281"/>
        <v>42325.920717592591</v>
      </c>
      <c r="T3743" s="15">
        <f t="shared" si="282"/>
        <v>42354.920717592591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0</v>
      </c>
      <c r="P3744" s="13">
        <f t="shared" si="280"/>
        <v>0</v>
      </c>
      <c r="Q3744" s="10" t="s">
        <v>8314</v>
      </c>
      <c r="R3744" t="s">
        <v>8315</v>
      </c>
      <c r="S3744" s="15">
        <f t="shared" si="281"/>
        <v>41858.214629629627</v>
      </c>
      <c r="T3744" s="15">
        <f t="shared" si="282"/>
        <v>41887.214629629627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13">
        <f t="shared" si="280"/>
        <v>0</v>
      </c>
      <c r="Q3745" s="10" t="s">
        <v>8314</v>
      </c>
      <c r="R3745" t="s">
        <v>8315</v>
      </c>
      <c r="S3745" s="15">
        <f t="shared" si="281"/>
        <v>41793.710231481484</v>
      </c>
      <c r="T3745" s="15">
        <f t="shared" si="282"/>
        <v>41822.710231481484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13">
        <f t="shared" si="280"/>
        <v>0</v>
      </c>
      <c r="Q3746" s="10" t="s">
        <v>8314</v>
      </c>
      <c r="R3746" t="s">
        <v>8315</v>
      </c>
      <c r="S3746" s="15">
        <f t="shared" si="281"/>
        <v>41793.814259259263</v>
      </c>
      <c r="T3746" s="15">
        <f t="shared" si="282"/>
        <v>41824.165972222225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0</v>
      </c>
      <c r="P3747" s="13">
        <f t="shared" si="280"/>
        <v>0</v>
      </c>
      <c r="Q3747" s="10" t="s">
        <v>8314</v>
      </c>
      <c r="R3747" t="s">
        <v>8315</v>
      </c>
      <c r="S3747" s="15">
        <f t="shared" si="281"/>
        <v>41831.697939814818</v>
      </c>
      <c r="T3747" s="15">
        <f t="shared" si="282"/>
        <v>41860.697939814818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0</v>
      </c>
      <c r="P3748" s="13">
        <f t="shared" si="280"/>
        <v>0</v>
      </c>
      <c r="Q3748" s="10" t="s">
        <v>8314</v>
      </c>
      <c r="R3748" t="s">
        <v>8315</v>
      </c>
      <c r="S3748" s="15">
        <f t="shared" si="281"/>
        <v>42621.389340277776</v>
      </c>
      <c r="T3748" s="15">
        <f t="shared" si="282"/>
        <v>42650.389340277776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0</v>
      </c>
      <c r="P3749" s="13">
        <f t="shared" si="280"/>
        <v>0</v>
      </c>
      <c r="Q3749" s="10" t="s">
        <v>8314</v>
      </c>
      <c r="R3749" t="s">
        <v>8315</v>
      </c>
      <c r="S3749" s="15">
        <f t="shared" si="281"/>
        <v>42164.299722222218</v>
      </c>
      <c r="T3749" s="15">
        <f t="shared" si="282"/>
        <v>42189.957638888889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0</v>
      </c>
      <c r="P3750" s="13">
        <f t="shared" si="280"/>
        <v>0</v>
      </c>
      <c r="Q3750" s="10" t="s">
        <v>8314</v>
      </c>
      <c r="R3750" t="s">
        <v>8356</v>
      </c>
      <c r="S3750" s="15">
        <f t="shared" si="281"/>
        <v>42395.706435185188</v>
      </c>
      <c r="T3750" s="15">
        <f t="shared" si="282"/>
        <v>42415.249305555553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0</v>
      </c>
      <c r="P3751" s="13">
        <f t="shared" si="280"/>
        <v>0</v>
      </c>
      <c r="Q3751" s="10" t="s">
        <v>8314</v>
      </c>
      <c r="R3751" t="s">
        <v>8356</v>
      </c>
      <c r="S3751" s="15">
        <f t="shared" si="281"/>
        <v>42458.127175925925</v>
      </c>
      <c r="T3751" s="15">
        <f t="shared" si="282"/>
        <v>42488.165972222225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0</v>
      </c>
      <c r="P3752" s="13">
        <f t="shared" si="280"/>
        <v>0</v>
      </c>
      <c r="Q3752" s="10" t="s">
        <v>8314</v>
      </c>
      <c r="R3752" t="s">
        <v>8356</v>
      </c>
      <c r="S3752" s="15">
        <f t="shared" si="281"/>
        <v>42016.981574074074</v>
      </c>
      <c r="T3752" s="15">
        <f t="shared" si="282"/>
        <v>42044.332638888889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0</v>
      </c>
      <c r="P3753" s="13">
        <f t="shared" si="280"/>
        <v>0</v>
      </c>
      <c r="Q3753" s="10" t="s">
        <v>8314</v>
      </c>
      <c r="R3753" t="s">
        <v>8356</v>
      </c>
      <c r="S3753" s="15">
        <f t="shared" si="281"/>
        <v>42403.035567129627</v>
      </c>
      <c r="T3753" s="15">
        <f t="shared" si="282"/>
        <v>42461.993900462956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0</v>
      </c>
      <c r="P3754" s="13">
        <f t="shared" si="280"/>
        <v>0</v>
      </c>
      <c r="Q3754" s="10" t="s">
        <v>8314</v>
      </c>
      <c r="R3754" t="s">
        <v>8356</v>
      </c>
      <c r="S3754" s="15">
        <f t="shared" si="281"/>
        <v>42619.802488425921</v>
      </c>
      <c r="T3754" s="15">
        <f t="shared" si="282"/>
        <v>42658.875</v>
      </c>
      <c r="U3754">
        <f>YEAR(S:S)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0</v>
      </c>
      <c r="P3755" s="13">
        <f t="shared" si="280"/>
        <v>0</v>
      </c>
      <c r="Q3755" s="10" t="s">
        <v>8314</v>
      </c>
      <c r="R3755" t="s">
        <v>8356</v>
      </c>
      <c r="S3755" s="15">
        <f t="shared" si="281"/>
        <v>42128.824074074073</v>
      </c>
      <c r="T3755" s="15">
        <f t="shared" si="282"/>
        <v>42157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0</v>
      </c>
      <c r="P3756" s="13">
        <f t="shared" si="280"/>
        <v>0</v>
      </c>
      <c r="Q3756" s="10" t="s">
        <v>8314</v>
      </c>
      <c r="R3756" t="s">
        <v>8356</v>
      </c>
      <c r="S3756" s="15">
        <f t="shared" si="281"/>
        <v>41808.881215277775</v>
      </c>
      <c r="T3756" s="15">
        <f t="shared" si="282"/>
        <v>41845.207638888889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0</v>
      </c>
      <c r="P3757" s="13">
        <f t="shared" si="280"/>
        <v>0</v>
      </c>
      <c r="Q3757" s="10" t="s">
        <v>8314</v>
      </c>
      <c r="R3757" t="s">
        <v>8356</v>
      </c>
      <c r="S3757" s="15">
        <f t="shared" si="281"/>
        <v>42445.866979166662</v>
      </c>
      <c r="T3757" s="15">
        <f t="shared" si="282"/>
        <v>42474.866979166662</v>
      </c>
      <c r="U3757">
        <f>YEAR(S:S)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0</v>
      </c>
      <c r="P3758" s="13">
        <f t="shared" si="280"/>
        <v>0</v>
      </c>
      <c r="Q3758" s="10" t="s">
        <v>8314</v>
      </c>
      <c r="R3758" t="s">
        <v>8356</v>
      </c>
      <c r="S3758" s="15">
        <f t="shared" si="281"/>
        <v>41771.814791666664</v>
      </c>
      <c r="T3758" s="15">
        <f t="shared" si="282"/>
        <v>41800.814791666664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0</v>
      </c>
      <c r="P3759" s="13">
        <f t="shared" si="280"/>
        <v>0</v>
      </c>
      <c r="Q3759" s="10" t="s">
        <v>8314</v>
      </c>
      <c r="R3759" t="s">
        <v>8356</v>
      </c>
      <c r="S3759" s="15">
        <f t="shared" si="281"/>
        <v>41954.850868055553</v>
      </c>
      <c r="T3759" s="15">
        <f t="shared" si="282"/>
        <v>41973.850868055553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0</v>
      </c>
      <c r="P3760" s="13">
        <f t="shared" si="280"/>
        <v>0</v>
      </c>
      <c r="Q3760" s="10" t="s">
        <v>8314</v>
      </c>
      <c r="R3760" t="s">
        <v>8356</v>
      </c>
      <c r="S3760" s="15">
        <f t="shared" si="281"/>
        <v>41747.471504629626</v>
      </c>
      <c r="T3760" s="15">
        <f t="shared" si="282"/>
        <v>41777.208333333336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0</v>
      </c>
      <c r="P3761" s="13">
        <f t="shared" si="280"/>
        <v>0</v>
      </c>
      <c r="Q3761" s="10" t="s">
        <v>8314</v>
      </c>
      <c r="R3761" t="s">
        <v>8356</v>
      </c>
      <c r="S3761" s="15">
        <f t="shared" si="281"/>
        <v>42182.108252314814</v>
      </c>
      <c r="T3761" s="15">
        <f t="shared" si="282"/>
        <v>42241.108252314814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0</v>
      </c>
      <c r="P3762" s="13">
        <f t="shared" si="280"/>
        <v>0</v>
      </c>
      <c r="Q3762" s="10" t="s">
        <v>8314</v>
      </c>
      <c r="R3762" t="s">
        <v>8356</v>
      </c>
      <c r="S3762" s="15">
        <f t="shared" si="281"/>
        <v>41739.525300925925</v>
      </c>
      <c r="T3762" s="15">
        <f t="shared" si="282"/>
        <v>41763.525300925925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0</v>
      </c>
      <c r="P3763" s="13">
        <f t="shared" si="280"/>
        <v>0</v>
      </c>
      <c r="Q3763" s="10" t="s">
        <v>8314</v>
      </c>
      <c r="R3763" t="s">
        <v>8356</v>
      </c>
      <c r="S3763" s="15">
        <f t="shared" si="281"/>
        <v>42173.466863425929</v>
      </c>
      <c r="T3763" s="15">
        <f t="shared" si="282"/>
        <v>42225.958333333328</v>
      </c>
      <c r="U3763">
        <f t="shared" ref="U3763:U3764" si="283">YEAR(S:S)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0</v>
      </c>
      <c r="P3764" s="13">
        <f t="shared" si="280"/>
        <v>0</v>
      </c>
      <c r="Q3764" s="10" t="s">
        <v>8314</v>
      </c>
      <c r="R3764" t="s">
        <v>8356</v>
      </c>
      <c r="S3764" s="15">
        <f t="shared" si="281"/>
        <v>42193.813530092593</v>
      </c>
      <c r="T3764" s="15">
        <f t="shared" si="282"/>
        <v>42217.813530092593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0</v>
      </c>
      <c r="P3765" s="13">
        <f t="shared" si="280"/>
        <v>0</v>
      </c>
      <c r="Q3765" s="10" t="s">
        <v>8314</v>
      </c>
      <c r="R3765" t="s">
        <v>8356</v>
      </c>
      <c r="S3765" s="15">
        <f t="shared" si="281"/>
        <v>42065.750300925924</v>
      </c>
      <c r="T3765" s="15">
        <f t="shared" si="282"/>
        <v>42094.708634259259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0</v>
      </c>
      <c r="P3766" s="13">
        <f t="shared" si="280"/>
        <v>0</v>
      </c>
      <c r="Q3766" s="10" t="s">
        <v>8314</v>
      </c>
      <c r="R3766" t="s">
        <v>8356</v>
      </c>
      <c r="S3766" s="15">
        <f t="shared" si="281"/>
        <v>42499.842962962968</v>
      </c>
      <c r="T3766" s="15">
        <f t="shared" si="282"/>
        <v>42518.024999999994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0</v>
      </c>
      <c r="P3767" s="13">
        <f t="shared" si="280"/>
        <v>0</v>
      </c>
      <c r="Q3767" s="10" t="s">
        <v>8314</v>
      </c>
      <c r="R3767" t="s">
        <v>8356</v>
      </c>
      <c r="S3767" s="15">
        <f t="shared" si="281"/>
        <v>41820.776412037041</v>
      </c>
      <c r="T3767" s="15">
        <f t="shared" si="282"/>
        <v>41849.776412037041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0</v>
      </c>
      <c r="P3768" s="13">
        <f t="shared" si="280"/>
        <v>0</v>
      </c>
      <c r="Q3768" s="10" t="s">
        <v>8314</v>
      </c>
      <c r="R3768" t="s">
        <v>8356</v>
      </c>
      <c r="S3768" s="15">
        <f t="shared" si="281"/>
        <v>41788.167187500003</v>
      </c>
      <c r="T3768" s="15">
        <f t="shared" si="282"/>
        <v>41822.167187500003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0</v>
      </c>
      <c r="P3769" s="13">
        <f t="shared" si="280"/>
        <v>0</v>
      </c>
      <c r="Q3769" s="10" t="s">
        <v>8314</v>
      </c>
      <c r="R3769" t="s">
        <v>8356</v>
      </c>
      <c r="S3769" s="15">
        <f t="shared" si="281"/>
        <v>42050.019641203704</v>
      </c>
      <c r="T3769" s="15">
        <f t="shared" si="282"/>
        <v>42063.207638888889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0</v>
      </c>
      <c r="P3770" s="13">
        <f t="shared" si="280"/>
        <v>0</v>
      </c>
      <c r="Q3770" s="10" t="s">
        <v>8314</v>
      </c>
      <c r="R3770" t="s">
        <v>8356</v>
      </c>
      <c r="S3770" s="15">
        <f t="shared" si="281"/>
        <v>41772.727893518517</v>
      </c>
      <c r="T3770" s="15">
        <f t="shared" si="282"/>
        <v>41801.727893518517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0</v>
      </c>
      <c r="P3771" s="13">
        <f t="shared" si="280"/>
        <v>0</v>
      </c>
      <c r="Q3771" s="10" t="s">
        <v>8314</v>
      </c>
      <c r="R3771" t="s">
        <v>8356</v>
      </c>
      <c r="S3771" s="15">
        <f t="shared" si="281"/>
        <v>42445.598136574074</v>
      </c>
      <c r="T3771" s="15">
        <f t="shared" si="282"/>
        <v>42474.598136574074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0</v>
      </c>
      <c r="P3772" s="13">
        <f t="shared" si="280"/>
        <v>0</v>
      </c>
      <c r="Q3772" s="10" t="s">
        <v>8314</v>
      </c>
      <c r="R3772" t="s">
        <v>8356</v>
      </c>
      <c r="S3772" s="15">
        <f t="shared" si="281"/>
        <v>42138.930671296301</v>
      </c>
      <c r="T3772" s="15">
        <f t="shared" si="282"/>
        <v>42167.930671296301</v>
      </c>
      <c r="U3772">
        <f>YEAR(S:S)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0</v>
      </c>
      <c r="P3773" s="13">
        <f t="shared" si="280"/>
        <v>0</v>
      </c>
      <c r="Q3773" s="10" t="s">
        <v>8314</v>
      </c>
      <c r="R3773" t="s">
        <v>8356</v>
      </c>
      <c r="S3773" s="15">
        <f t="shared" si="281"/>
        <v>42493.857083333336</v>
      </c>
      <c r="T3773" s="15">
        <f t="shared" si="282"/>
        <v>42507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0</v>
      </c>
      <c r="P3774" s="13">
        <f t="shared" si="280"/>
        <v>0</v>
      </c>
      <c r="Q3774" s="10" t="s">
        <v>8314</v>
      </c>
      <c r="R3774" t="s">
        <v>8356</v>
      </c>
      <c r="S3774" s="15">
        <f t="shared" si="281"/>
        <v>42682.616967592592</v>
      </c>
      <c r="T3774" s="15">
        <f t="shared" si="282"/>
        <v>42702.25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0</v>
      </c>
      <c r="P3775" s="13">
        <f t="shared" si="280"/>
        <v>0</v>
      </c>
      <c r="Q3775" s="10" t="s">
        <v>8314</v>
      </c>
      <c r="R3775" t="s">
        <v>8356</v>
      </c>
      <c r="S3775" s="15">
        <f t="shared" si="281"/>
        <v>42656.005173611105</v>
      </c>
      <c r="T3775" s="15">
        <f t="shared" si="282"/>
        <v>42688.088888888888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0</v>
      </c>
      <c r="P3776" s="13">
        <f t="shared" si="280"/>
        <v>0</v>
      </c>
      <c r="Q3776" s="10" t="s">
        <v>8314</v>
      </c>
      <c r="R3776" t="s">
        <v>8356</v>
      </c>
      <c r="S3776" s="15">
        <f t="shared" si="281"/>
        <v>42087.792303240742</v>
      </c>
      <c r="T3776" s="15">
        <f t="shared" si="282"/>
        <v>42102.792303240742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0</v>
      </c>
      <c r="P3777" s="13">
        <f t="shared" si="280"/>
        <v>0</v>
      </c>
      <c r="Q3777" s="10" t="s">
        <v>8314</v>
      </c>
      <c r="R3777" t="s">
        <v>8356</v>
      </c>
      <c r="S3777" s="15">
        <f t="shared" si="281"/>
        <v>42075.942627314813</v>
      </c>
      <c r="T3777" s="15">
        <f t="shared" si="282"/>
        <v>42102.166666666672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0</v>
      </c>
      <c r="P3778" s="13">
        <f t="shared" si="280"/>
        <v>0</v>
      </c>
      <c r="Q3778" s="10" t="s">
        <v>8314</v>
      </c>
      <c r="R3778" t="s">
        <v>8356</v>
      </c>
      <c r="S3778" s="15">
        <f t="shared" si="281"/>
        <v>41814.367800925924</v>
      </c>
      <c r="T3778" s="15">
        <f t="shared" si="282"/>
        <v>41851.041666666664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0</v>
      </c>
      <c r="P3779" s="13">
        <f t="shared" ref="P3779:P3842" si="285">IFERROR(ROUND(E3779/L3779,2),0)</f>
        <v>0</v>
      </c>
      <c r="Q3779" s="10" t="s">
        <v>8314</v>
      </c>
      <c r="R3779" t="s">
        <v>8356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(((I3779/60)/60)/24)+DATE(1970,1,)</f>
        <v>41908.166666666664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0</v>
      </c>
      <c r="P3780" s="13">
        <f t="shared" si="285"/>
        <v>0</v>
      </c>
      <c r="Q3780" s="10" t="s">
        <v>8314</v>
      </c>
      <c r="R3780" t="s">
        <v>8356</v>
      </c>
      <c r="S3780" s="15">
        <f t="shared" si="286"/>
        <v>41989.819212962961</v>
      </c>
      <c r="T3780" s="15">
        <f t="shared" si="287"/>
        <v>42048.819212962961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0</v>
      </c>
      <c r="P3781" s="13">
        <f t="shared" si="285"/>
        <v>0</v>
      </c>
      <c r="Q3781" s="10" t="s">
        <v>8314</v>
      </c>
      <c r="R3781" t="s">
        <v>8356</v>
      </c>
      <c r="S3781" s="15">
        <f t="shared" si="286"/>
        <v>42425.735416666663</v>
      </c>
      <c r="T3781" s="15">
        <f t="shared" si="287"/>
        <v>42454.693750000006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0</v>
      </c>
      <c r="P3782" s="13">
        <f t="shared" si="285"/>
        <v>0</v>
      </c>
      <c r="Q3782" s="10" t="s">
        <v>8314</v>
      </c>
      <c r="R3782" t="s">
        <v>8356</v>
      </c>
      <c r="S3782" s="15">
        <f t="shared" si="286"/>
        <v>42166.219733796301</v>
      </c>
      <c r="T3782" s="15">
        <f t="shared" si="287"/>
        <v>42197.837499999994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0</v>
      </c>
      <c r="P3783" s="13">
        <f t="shared" si="285"/>
        <v>0</v>
      </c>
      <c r="Q3783" s="10" t="s">
        <v>8314</v>
      </c>
      <c r="R3783" t="s">
        <v>8356</v>
      </c>
      <c r="S3783" s="15">
        <f t="shared" si="286"/>
        <v>41865.882928240739</v>
      </c>
      <c r="T3783" s="15">
        <f t="shared" si="287"/>
        <v>41889.882928240739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0</v>
      </c>
      <c r="P3784" s="13">
        <f t="shared" si="285"/>
        <v>0</v>
      </c>
      <c r="Q3784" s="10" t="s">
        <v>8314</v>
      </c>
      <c r="R3784" t="s">
        <v>8356</v>
      </c>
      <c r="S3784" s="15">
        <f t="shared" si="286"/>
        <v>42546.862233796302</v>
      </c>
      <c r="T3784" s="15">
        <f t="shared" si="287"/>
        <v>42574.958333333328</v>
      </c>
      <c r="U3784">
        <f>YEAR(S:S)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0</v>
      </c>
      <c r="P3785" s="13">
        <f t="shared" si="285"/>
        <v>0</v>
      </c>
      <c r="Q3785" s="10" t="s">
        <v>8314</v>
      </c>
      <c r="R3785" t="s">
        <v>8356</v>
      </c>
      <c r="S3785" s="15">
        <f t="shared" si="286"/>
        <v>42420.140277777777</v>
      </c>
      <c r="T3785" s="15">
        <f t="shared" si="287"/>
        <v>42443.666666666672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0</v>
      </c>
      <c r="P3786" s="13">
        <f t="shared" si="285"/>
        <v>0</v>
      </c>
      <c r="Q3786" s="10" t="s">
        <v>8314</v>
      </c>
      <c r="R3786" t="s">
        <v>8356</v>
      </c>
      <c r="S3786" s="15">
        <f t="shared" si="286"/>
        <v>42531.980694444443</v>
      </c>
      <c r="T3786" s="15">
        <f t="shared" si="287"/>
        <v>42560.980694444443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0</v>
      </c>
      <c r="P3787" s="13">
        <f t="shared" si="285"/>
        <v>0</v>
      </c>
      <c r="Q3787" s="10" t="s">
        <v>8314</v>
      </c>
      <c r="R3787" t="s">
        <v>8356</v>
      </c>
      <c r="S3787" s="15">
        <f t="shared" si="286"/>
        <v>42548.63853009259</v>
      </c>
      <c r="T3787" s="15">
        <f t="shared" si="287"/>
        <v>42583.418749999997</v>
      </c>
      <c r="U3787">
        <f>YEAR(S:S)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0</v>
      </c>
      <c r="P3788" s="13">
        <f t="shared" si="285"/>
        <v>0</v>
      </c>
      <c r="Q3788" s="10" t="s">
        <v>8314</v>
      </c>
      <c r="R3788" t="s">
        <v>8356</v>
      </c>
      <c r="S3788" s="15">
        <f t="shared" si="286"/>
        <v>42487.037905092591</v>
      </c>
      <c r="T3788" s="15">
        <f t="shared" si="287"/>
        <v>42516.037905092591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0</v>
      </c>
      <c r="P3789" s="13">
        <f t="shared" si="285"/>
        <v>0</v>
      </c>
      <c r="Q3789" s="10" t="s">
        <v>8314</v>
      </c>
      <c r="R3789" t="s">
        <v>8356</v>
      </c>
      <c r="S3789" s="15">
        <f t="shared" si="286"/>
        <v>42167.534791666665</v>
      </c>
      <c r="T3789" s="15">
        <f t="shared" si="287"/>
        <v>42195.165972222225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0</v>
      </c>
      <c r="P3790" s="13">
        <f t="shared" si="285"/>
        <v>0</v>
      </c>
      <c r="Q3790" s="10" t="s">
        <v>8314</v>
      </c>
      <c r="R3790" t="s">
        <v>8356</v>
      </c>
      <c r="S3790" s="15">
        <f t="shared" si="286"/>
        <v>42333.695821759262</v>
      </c>
      <c r="T3790" s="15">
        <f t="shared" si="287"/>
        <v>42360.679166666669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0</v>
      </c>
      <c r="P3791" s="13">
        <f t="shared" si="285"/>
        <v>0</v>
      </c>
      <c r="Q3791" s="10" t="s">
        <v>8314</v>
      </c>
      <c r="R3791" t="s">
        <v>8356</v>
      </c>
      <c r="S3791" s="15">
        <f t="shared" si="286"/>
        <v>42138.798819444448</v>
      </c>
      <c r="T3791" s="15">
        <f t="shared" si="287"/>
        <v>42169.798819444448</v>
      </c>
      <c r="U3791">
        <f>YEAR(S:S)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13">
        <f t="shared" si="285"/>
        <v>0</v>
      </c>
      <c r="Q3792" s="10" t="s">
        <v>8314</v>
      </c>
      <c r="R3792" t="s">
        <v>8356</v>
      </c>
      <c r="S3792" s="15">
        <f t="shared" si="286"/>
        <v>42666.666932870372</v>
      </c>
      <c r="T3792" s="15">
        <f t="shared" si="287"/>
        <v>42695.708599537036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13">
        <f t="shared" si="285"/>
        <v>0</v>
      </c>
      <c r="Q3793" s="10" t="s">
        <v>8314</v>
      </c>
      <c r="R3793" t="s">
        <v>8356</v>
      </c>
      <c r="S3793" s="15">
        <f t="shared" si="286"/>
        <v>41766.692037037035</v>
      </c>
      <c r="T3793" s="15">
        <f t="shared" si="287"/>
        <v>41825.692037037035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13">
        <f t="shared" si="285"/>
        <v>0</v>
      </c>
      <c r="Q3794" s="10" t="s">
        <v>8314</v>
      </c>
      <c r="R3794" t="s">
        <v>8356</v>
      </c>
      <c r="S3794" s="15">
        <f t="shared" si="286"/>
        <v>42170.447013888886</v>
      </c>
      <c r="T3794" s="15">
        <f t="shared" si="287"/>
        <v>42199.447013888886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0</v>
      </c>
      <c r="P3795" s="13">
        <f t="shared" si="285"/>
        <v>0</v>
      </c>
      <c r="Q3795" s="10" t="s">
        <v>8314</v>
      </c>
      <c r="R3795" t="s">
        <v>8356</v>
      </c>
      <c r="S3795" s="15">
        <f t="shared" si="286"/>
        <v>41968.938993055555</v>
      </c>
      <c r="T3795" s="15">
        <f t="shared" si="287"/>
        <v>41988.938993055555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0</v>
      </c>
      <c r="P3796" s="13">
        <f t="shared" si="285"/>
        <v>0</v>
      </c>
      <c r="Q3796" s="10" t="s">
        <v>8314</v>
      </c>
      <c r="R3796" t="s">
        <v>8356</v>
      </c>
      <c r="S3796" s="15">
        <f t="shared" si="286"/>
        <v>42132.58048611111</v>
      </c>
      <c r="T3796" s="15">
        <f t="shared" si="287"/>
        <v>42161.58048611111</v>
      </c>
      <c r="U3796">
        <f t="shared" ref="U3796:U3797" si="288">YEAR(S:S)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0</v>
      </c>
      <c r="P3797" s="13">
        <f t="shared" si="285"/>
        <v>0</v>
      </c>
      <c r="Q3797" s="10" t="s">
        <v>8314</v>
      </c>
      <c r="R3797" t="s">
        <v>8356</v>
      </c>
      <c r="S3797" s="15">
        <f t="shared" si="286"/>
        <v>42201.436226851853</v>
      </c>
      <c r="T3797" s="15">
        <f t="shared" si="287"/>
        <v>42243.9375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13">
        <f t="shared" si="285"/>
        <v>0</v>
      </c>
      <c r="Q3798" s="10" t="s">
        <v>8314</v>
      </c>
      <c r="R3798" t="s">
        <v>8356</v>
      </c>
      <c r="S3798" s="15">
        <f t="shared" si="286"/>
        <v>42689.029583333337</v>
      </c>
      <c r="T3798" s="15">
        <f t="shared" si="287"/>
        <v>42748.029583333337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0</v>
      </c>
      <c r="P3799" s="13">
        <f t="shared" si="285"/>
        <v>0</v>
      </c>
      <c r="Q3799" s="10" t="s">
        <v>8314</v>
      </c>
      <c r="R3799" t="s">
        <v>8356</v>
      </c>
      <c r="S3799" s="15">
        <f t="shared" si="286"/>
        <v>42084.881539351853</v>
      </c>
      <c r="T3799" s="15">
        <f t="shared" si="287"/>
        <v>42113.881539351853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0</v>
      </c>
      <c r="P3800" s="13">
        <f t="shared" si="285"/>
        <v>0</v>
      </c>
      <c r="Q3800" s="10" t="s">
        <v>8314</v>
      </c>
      <c r="R3800" t="s">
        <v>8356</v>
      </c>
      <c r="S3800" s="15">
        <f t="shared" si="286"/>
        <v>41831.722777777781</v>
      </c>
      <c r="T3800" s="15">
        <f t="shared" si="287"/>
        <v>41860.722777777781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0</v>
      </c>
      <c r="P3801" s="13">
        <f t="shared" si="285"/>
        <v>0</v>
      </c>
      <c r="Q3801" s="10" t="s">
        <v>8314</v>
      </c>
      <c r="R3801" t="s">
        <v>8356</v>
      </c>
      <c r="S3801" s="15">
        <f t="shared" si="286"/>
        <v>42410.93105324074</v>
      </c>
      <c r="T3801" s="15">
        <f t="shared" si="287"/>
        <v>42439.93105324074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0</v>
      </c>
      <c r="P3802" s="13">
        <f t="shared" si="285"/>
        <v>0</v>
      </c>
      <c r="Q3802" s="10" t="s">
        <v>8314</v>
      </c>
      <c r="R3802" t="s">
        <v>8356</v>
      </c>
      <c r="S3802" s="15">
        <f t="shared" si="286"/>
        <v>41982.737071759257</v>
      </c>
      <c r="T3802" s="15">
        <f t="shared" si="287"/>
        <v>42014.207638888889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0</v>
      </c>
      <c r="P3803" s="13">
        <f t="shared" si="285"/>
        <v>0</v>
      </c>
      <c r="Q3803" s="10" t="s">
        <v>8314</v>
      </c>
      <c r="R3803" t="s">
        <v>8356</v>
      </c>
      <c r="S3803" s="15">
        <f t="shared" si="286"/>
        <v>41975.676111111112</v>
      </c>
      <c r="T3803" s="15">
        <f t="shared" si="287"/>
        <v>42005.676111111112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13">
        <f t="shared" si="285"/>
        <v>0</v>
      </c>
      <c r="Q3804" s="10" t="s">
        <v>8314</v>
      </c>
      <c r="R3804" t="s">
        <v>8356</v>
      </c>
      <c r="S3804" s="15">
        <f t="shared" si="286"/>
        <v>42269.126226851848</v>
      </c>
      <c r="T3804" s="15">
        <f t="shared" si="287"/>
        <v>42298.126226851848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0</v>
      </c>
      <c r="P3805" s="13">
        <f t="shared" si="285"/>
        <v>0</v>
      </c>
      <c r="Q3805" s="10" t="s">
        <v>8314</v>
      </c>
      <c r="R3805" t="s">
        <v>8356</v>
      </c>
      <c r="S3805" s="15">
        <f t="shared" si="286"/>
        <v>42403.971851851849</v>
      </c>
      <c r="T3805" s="15">
        <f t="shared" si="287"/>
        <v>42432.971851851849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13">
        <f t="shared" si="285"/>
        <v>0</v>
      </c>
      <c r="Q3806" s="10" t="s">
        <v>8314</v>
      </c>
      <c r="R3806" t="s">
        <v>8356</v>
      </c>
      <c r="S3806" s="15">
        <f t="shared" si="286"/>
        <v>42527.00953703704</v>
      </c>
      <c r="T3806" s="15">
        <f t="shared" si="287"/>
        <v>42581.291666666672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13">
        <f t="shared" si="285"/>
        <v>0</v>
      </c>
      <c r="Q3807" s="10" t="s">
        <v>8314</v>
      </c>
      <c r="R3807" t="s">
        <v>8356</v>
      </c>
      <c r="S3807" s="15">
        <f t="shared" si="286"/>
        <v>41849.887037037035</v>
      </c>
      <c r="T3807" s="15">
        <f t="shared" si="287"/>
        <v>41908.887037037035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13">
        <f t="shared" si="285"/>
        <v>0</v>
      </c>
      <c r="Q3808" s="10" t="s">
        <v>8314</v>
      </c>
      <c r="R3808" t="s">
        <v>8356</v>
      </c>
      <c r="S3808" s="15">
        <f t="shared" si="286"/>
        <v>41799.259039351848</v>
      </c>
      <c r="T3808" s="15">
        <f t="shared" si="287"/>
        <v>41818.259039351848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0</v>
      </c>
      <c r="P3809" s="13">
        <f t="shared" si="285"/>
        <v>0</v>
      </c>
      <c r="Q3809" s="10" t="s">
        <v>8314</v>
      </c>
      <c r="R3809" t="s">
        <v>8356</v>
      </c>
      <c r="S3809" s="15">
        <f t="shared" si="286"/>
        <v>42090.909016203703</v>
      </c>
      <c r="T3809" s="15">
        <f t="shared" si="287"/>
        <v>42096.909016203703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0</v>
      </c>
      <c r="P3810" s="13">
        <f t="shared" si="285"/>
        <v>0</v>
      </c>
      <c r="Q3810" s="10" t="s">
        <v>8314</v>
      </c>
      <c r="R3810" t="s">
        <v>8315</v>
      </c>
      <c r="S3810" s="15">
        <f t="shared" si="286"/>
        <v>42059.453923611116</v>
      </c>
      <c r="T3810" s="15">
        <f t="shared" si="287"/>
        <v>42118.412256944444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0</v>
      </c>
      <c r="P3811" s="13">
        <f t="shared" si="285"/>
        <v>0</v>
      </c>
      <c r="Q3811" s="10" t="s">
        <v>8314</v>
      </c>
      <c r="R3811" t="s">
        <v>8315</v>
      </c>
      <c r="S3811" s="15">
        <f t="shared" si="286"/>
        <v>41800.526701388888</v>
      </c>
      <c r="T3811" s="15">
        <f t="shared" si="287"/>
        <v>41849.958333333336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0</v>
      </c>
      <c r="P3812" s="13">
        <f t="shared" si="285"/>
        <v>0</v>
      </c>
      <c r="Q3812" s="10" t="s">
        <v>8314</v>
      </c>
      <c r="R3812" t="s">
        <v>8315</v>
      </c>
      <c r="S3812" s="15">
        <f t="shared" si="286"/>
        <v>42054.849050925928</v>
      </c>
      <c r="T3812" s="15">
        <f t="shared" si="287"/>
        <v>42083.807384259257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0</v>
      </c>
      <c r="P3813" s="13">
        <f t="shared" si="285"/>
        <v>0</v>
      </c>
      <c r="Q3813" s="10" t="s">
        <v>8314</v>
      </c>
      <c r="R3813" t="s">
        <v>8315</v>
      </c>
      <c r="S3813" s="15">
        <f t="shared" si="286"/>
        <v>42487.62700231481</v>
      </c>
      <c r="T3813" s="15">
        <f t="shared" si="287"/>
        <v>42520.458333333328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0</v>
      </c>
      <c r="P3814" s="13">
        <f t="shared" si="285"/>
        <v>0</v>
      </c>
      <c r="Q3814" s="10" t="s">
        <v>8314</v>
      </c>
      <c r="R3814" t="s">
        <v>8315</v>
      </c>
      <c r="S3814" s="15">
        <f t="shared" si="286"/>
        <v>42109.751250000001</v>
      </c>
      <c r="T3814" s="15">
        <f t="shared" si="287"/>
        <v>42155.165972222225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0</v>
      </c>
      <c r="P3815" s="13">
        <f t="shared" si="285"/>
        <v>0</v>
      </c>
      <c r="Q3815" s="10" t="s">
        <v>8314</v>
      </c>
      <c r="R3815" t="s">
        <v>8315</v>
      </c>
      <c r="S3815" s="15">
        <f t="shared" si="286"/>
        <v>42497.275706018518</v>
      </c>
      <c r="T3815" s="15">
        <f t="shared" si="287"/>
        <v>42534.904861111107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0</v>
      </c>
      <c r="P3816" s="13">
        <f t="shared" si="285"/>
        <v>0</v>
      </c>
      <c r="Q3816" s="10" t="s">
        <v>8314</v>
      </c>
      <c r="R3816" t="s">
        <v>8315</v>
      </c>
      <c r="S3816" s="15">
        <f t="shared" si="286"/>
        <v>42058.904074074075</v>
      </c>
      <c r="T3816" s="15">
        <f t="shared" si="287"/>
        <v>42094.165972222225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0</v>
      </c>
      <c r="P3817" s="13">
        <f t="shared" si="285"/>
        <v>0</v>
      </c>
      <c r="Q3817" s="10" t="s">
        <v>8314</v>
      </c>
      <c r="R3817" t="s">
        <v>8315</v>
      </c>
      <c r="S3817" s="15">
        <f t="shared" si="286"/>
        <v>42207.259918981479</v>
      </c>
      <c r="T3817" s="15">
        <f t="shared" si="287"/>
        <v>42235.958333333328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0</v>
      </c>
      <c r="P3818" s="13">
        <f t="shared" si="285"/>
        <v>0</v>
      </c>
      <c r="Q3818" s="10" t="s">
        <v>8314</v>
      </c>
      <c r="R3818" t="s">
        <v>8315</v>
      </c>
      <c r="S3818" s="15">
        <f t="shared" si="286"/>
        <v>41807.690081018518</v>
      </c>
      <c r="T3818" s="15">
        <f t="shared" si="287"/>
        <v>41836.690081018518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0</v>
      </c>
      <c r="P3819" s="13">
        <f t="shared" si="285"/>
        <v>0</v>
      </c>
      <c r="Q3819" s="10" t="s">
        <v>8314</v>
      </c>
      <c r="R3819" t="s">
        <v>8315</v>
      </c>
      <c r="S3819" s="15">
        <f t="shared" si="286"/>
        <v>42284.69694444444</v>
      </c>
      <c r="T3819" s="15">
        <f t="shared" si="287"/>
        <v>42300.165972222225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0</v>
      </c>
      <c r="P3820" s="13">
        <f t="shared" si="285"/>
        <v>0</v>
      </c>
      <c r="Q3820" s="10" t="s">
        <v>8314</v>
      </c>
      <c r="R3820" t="s">
        <v>8315</v>
      </c>
      <c r="S3820" s="15">
        <f t="shared" si="286"/>
        <v>42045.84238425926</v>
      </c>
      <c r="T3820" s="15">
        <f t="shared" si="287"/>
        <v>42074.800717592589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0</v>
      </c>
      <c r="P3821" s="13">
        <f t="shared" si="285"/>
        <v>0</v>
      </c>
      <c r="Q3821" s="10" t="s">
        <v>8314</v>
      </c>
      <c r="R3821" t="s">
        <v>8315</v>
      </c>
      <c r="S3821" s="15">
        <f t="shared" si="286"/>
        <v>42184.209537037037</v>
      </c>
      <c r="T3821" s="15">
        <f t="shared" si="287"/>
        <v>42201.876388888893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0</v>
      </c>
      <c r="P3822" s="13">
        <f t="shared" si="285"/>
        <v>0</v>
      </c>
      <c r="Q3822" s="10" t="s">
        <v>8314</v>
      </c>
      <c r="R3822" t="s">
        <v>8315</v>
      </c>
      <c r="S3822" s="15">
        <f t="shared" si="286"/>
        <v>42160.651817129634</v>
      </c>
      <c r="T3822" s="15">
        <f t="shared" si="287"/>
        <v>42189.651817129634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0</v>
      </c>
      <c r="P3823" s="13">
        <f t="shared" si="285"/>
        <v>0</v>
      </c>
      <c r="Q3823" s="10" t="s">
        <v>8314</v>
      </c>
      <c r="R3823" t="s">
        <v>8315</v>
      </c>
      <c r="S3823" s="15">
        <f t="shared" si="286"/>
        <v>42341.180636574078</v>
      </c>
      <c r="T3823" s="15">
        <f t="shared" si="287"/>
        <v>42372.180636574078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0</v>
      </c>
      <c r="P3824" s="13">
        <f t="shared" si="285"/>
        <v>0</v>
      </c>
      <c r="Q3824" s="10" t="s">
        <v>8314</v>
      </c>
      <c r="R3824" t="s">
        <v>8315</v>
      </c>
      <c r="S3824" s="15">
        <f t="shared" si="286"/>
        <v>42329.838159722218</v>
      </c>
      <c r="T3824" s="15">
        <f t="shared" si="287"/>
        <v>42387.957638888889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0</v>
      </c>
      <c r="P3825" s="13">
        <f t="shared" si="285"/>
        <v>0</v>
      </c>
      <c r="Q3825" s="10" t="s">
        <v>8314</v>
      </c>
      <c r="R3825" t="s">
        <v>8315</v>
      </c>
      <c r="S3825" s="15">
        <f t="shared" si="286"/>
        <v>42170.910231481481</v>
      </c>
      <c r="T3825" s="15">
        <f t="shared" si="287"/>
        <v>42204.165972222225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0</v>
      </c>
      <c r="P3826" s="13">
        <f t="shared" si="285"/>
        <v>0</v>
      </c>
      <c r="Q3826" s="10" t="s">
        <v>8314</v>
      </c>
      <c r="R3826" t="s">
        <v>8315</v>
      </c>
      <c r="S3826" s="15">
        <f t="shared" si="286"/>
        <v>42571.626192129625</v>
      </c>
      <c r="T3826" s="15">
        <f t="shared" si="287"/>
        <v>42582.570138888885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0</v>
      </c>
      <c r="P3827" s="13">
        <f t="shared" si="285"/>
        <v>0</v>
      </c>
      <c r="Q3827" s="10" t="s">
        <v>8314</v>
      </c>
      <c r="R3827" t="s">
        <v>8315</v>
      </c>
      <c r="S3827" s="15">
        <f t="shared" si="286"/>
        <v>42151.069606481484</v>
      </c>
      <c r="T3827" s="15">
        <f t="shared" si="287"/>
        <v>42171.069606481484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0</v>
      </c>
      <c r="P3828" s="13">
        <f t="shared" si="285"/>
        <v>0</v>
      </c>
      <c r="Q3828" s="10" t="s">
        <v>8314</v>
      </c>
      <c r="R3828" t="s">
        <v>8315</v>
      </c>
      <c r="S3828" s="15">
        <f t="shared" si="286"/>
        <v>42101.423541666663</v>
      </c>
      <c r="T3828" s="15">
        <f t="shared" si="287"/>
        <v>42130.423541666663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0</v>
      </c>
      <c r="P3829" s="13">
        <f t="shared" si="285"/>
        <v>0</v>
      </c>
      <c r="Q3829" s="10" t="s">
        <v>8314</v>
      </c>
      <c r="R3829" t="s">
        <v>8315</v>
      </c>
      <c r="S3829" s="15">
        <f t="shared" si="286"/>
        <v>42034.928252314814</v>
      </c>
      <c r="T3829" s="15">
        <f t="shared" si="287"/>
        <v>42089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0</v>
      </c>
      <c r="P3830" s="13">
        <f t="shared" si="285"/>
        <v>0</v>
      </c>
      <c r="Q3830" s="10" t="s">
        <v>8314</v>
      </c>
      <c r="R3830" t="s">
        <v>8315</v>
      </c>
      <c r="S3830" s="15">
        <f t="shared" si="286"/>
        <v>41944.527627314819</v>
      </c>
      <c r="T3830" s="15">
        <f t="shared" si="287"/>
        <v>42003.569293981483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0</v>
      </c>
      <c r="P3831" s="13">
        <f t="shared" si="285"/>
        <v>0</v>
      </c>
      <c r="Q3831" s="10" t="s">
        <v>8314</v>
      </c>
      <c r="R3831" t="s">
        <v>8315</v>
      </c>
      <c r="S3831" s="15">
        <f t="shared" si="286"/>
        <v>42593.865405092598</v>
      </c>
      <c r="T3831" s="15">
        <f t="shared" si="287"/>
        <v>42612.865405092598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0</v>
      </c>
      <c r="P3832" s="13">
        <f t="shared" si="285"/>
        <v>0</v>
      </c>
      <c r="Q3832" s="10" t="s">
        <v>8314</v>
      </c>
      <c r="R3832" t="s">
        <v>8315</v>
      </c>
      <c r="S3832" s="15">
        <f t="shared" si="286"/>
        <v>42503.740868055553</v>
      </c>
      <c r="T3832" s="15">
        <f t="shared" si="287"/>
        <v>42516.740868055553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0</v>
      </c>
      <c r="P3833" s="13">
        <f t="shared" si="285"/>
        <v>0</v>
      </c>
      <c r="Q3833" s="10" t="s">
        <v>8314</v>
      </c>
      <c r="R3833" t="s">
        <v>8315</v>
      </c>
      <c r="S3833" s="15">
        <f t="shared" si="286"/>
        <v>41927.848900462966</v>
      </c>
      <c r="T3833" s="15">
        <f t="shared" si="287"/>
        <v>41947.890567129631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0</v>
      </c>
      <c r="P3834" s="13">
        <f t="shared" si="285"/>
        <v>0</v>
      </c>
      <c r="Q3834" s="10" t="s">
        <v>8314</v>
      </c>
      <c r="R3834" t="s">
        <v>8315</v>
      </c>
      <c r="S3834" s="15">
        <f t="shared" si="286"/>
        <v>42375.114988425921</v>
      </c>
      <c r="T3834" s="15">
        <f t="shared" si="287"/>
        <v>42419.114988425921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0</v>
      </c>
      <c r="P3835" s="13">
        <f t="shared" si="285"/>
        <v>0</v>
      </c>
      <c r="Q3835" s="10" t="s">
        <v>8314</v>
      </c>
      <c r="R3835" t="s">
        <v>8315</v>
      </c>
      <c r="S3835" s="15">
        <f t="shared" si="286"/>
        <v>41963.872361111105</v>
      </c>
      <c r="T3835" s="15">
        <f t="shared" si="287"/>
        <v>41973.797916666663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0</v>
      </c>
      <c r="P3836" s="13">
        <f t="shared" si="285"/>
        <v>0</v>
      </c>
      <c r="Q3836" s="10" t="s">
        <v>8314</v>
      </c>
      <c r="R3836" t="s">
        <v>8315</v>
      </c>
      <c r="S3836" s="15">
        <f t="shared" si="286"/>
        <v>42143.445219907408</v>
      </c>
      <c r="T3836" s="15">
        <f t="shared" si="287"/>
        <v>42172.445219907408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0</v>
      </c>
      <c r="P3837" s="13">
        <f t="shared" si="285"/>
        <v>0</v>
      </c>
      <c r="Q3837" s="10" t="s">
        <v>8314</v>
      </c>
      <c r="R3837" t="s">
        <v>8315</v>
      </c>
      <c r="S3837" s="15">
        <f t="shared" si="286"/>
        <v>42460.94222222222</v>
      </c>
      <c r="T3837" s="15">
        <f t="shared" si="287"/>
        <v>42480.94222222222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0</v>
      </c>
      <c r="P3838" s="13">
        <f t="shared" si="285"/>
        <v>0</v>
      </c>
      <c r="Q3838" s="10" t="s">
        <v>8314</v>
      </c>
      <c r="R3838" t="s">
        <v>8315</v>
      </c>
      <c r="S3838" s="15">
        <f t="shared" si="286"/>
        <v>42553.926527777774</v>
      </c>
      <c r="T3838" s="15">
        <f t="shared" si="287"/>
        <v>42584.172916666663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0</v>
      </c>
      <c r="P3839" s="13">
        <f t="shared" si="285"/>
        <v>0</v>
      </c>
      <c r="Q3839" s="10" t="s">
        <v>8314</v>
      </c>
      <c r="R3839" t="s">
        <v>8315</v>
      </c>
      <c r="S3839" s="15">
        <f t="shared" si="286"/>
        <v>42152.765717592592</v>
      </c>
      <c r="T3839" s="15">
        <f t="shared" si="287"/>
        <v>42187.765717592592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0</v>
      </c>
      <c r="P3840" s="13">
        <f t="shared" si="285"/>
        <v>0</v>
      </c>
      <c r="Q3840" s="10" t="s">
        <v>8314</v>
      </c>
      <c r="R3840" t="s">
        <v>8315</v>
      </c>
      <c r="S3840" s="15">
        <f t="shared" si="286"/>
        <v>42116.710752314815</v>
      </c>
      <c r="T3840" s="15">
        <f t="shared" si="287"/>
        <v>42145.710752314815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0</v>
      </c>
      <c r="P3841" s="13">
        <f t="shared" si="285"/>
        <v>0</v>
      </c>
      <c r="Q3841" s="10" t="s">
        <v>8314</v>
      </c>
      <c r="R3841" t="s">
        <v>8315</v>
      </c>
      <c r="S3841" s="15">
        <f t="shared" si="286"/>
        <v>42155.142638888887</v>
      </c>
      <c r="T3841" s="15">
        <f t="shared" si="287"/>
        <v>42214.142638888887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0</v>
      </c>
      <c r="P3842" s="13">
        <f t="shared" si="285"/>
        <v>0</v>
      </c>
      <c r="Q3842" s="10" t="s">
        <v>8314</v>
      </c>
      <c r="R3842" t="s">
        <v>8315</v>
      </c>
      <c r="S3842" s="15">
        <f t="shared" si="286"/>
        <v>42432.701724537037</v>
      </c>
      <c r="T3842" s="15">
        <f t="shared" si="287"/>
        <v>42456.660057870366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0</v>
      </c>
      <c r="P3843" s="13">
        <f t="shared" ref="P3843:P3906" si="290">IFERROR(ROUND(E3843/L3843,2),0)</f>
        <v>0</v>
      </c>
      <c r="Q3843" s="10" t="s">
        <v>8314</v>
      </c>
      <c r="R3843" t="s">
        <v>8315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(((I3843/60)/60)/24)+DATE(1970,1,)</f>
        <v>41839.785729166666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0</v>
      </c>
      <c r="P3844" s="13">
        <f t="shared" si="290"/>
        <v>0</v>
      </c>
      <c r="Q3844" s="10" t="s">
        <v>8314</v>
      </c>
      <c r="R3844" t="s">
        <v>8315</v>
      </c>
      <c r="S3844" s="15">
        <f t="shared" si="291"/>
        <v>41740.493657407409</v>
      </c>
      <c r="T3844" s="15">
        <f t="shared" si="292"/>
        <v>41769.493657407409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0</v>
      </c>
      <c r="P3845" s="13">
        <f t="shared" si="290"/>
        <v>0</v>
      </c>
      <c r="Q3845" s="10" t="s">
        <v>8314</v>
      </c>
      <c r="R3845" t="s">
        <v>8315</v>
      </c>
      <c r="S3845" s="15">
        <f t="shared" si="291"/>
        <v>41766.072500000002</v>
      </c>
      <c r="T3845" s="15">
        <f t="shared" si="292"/>
        <v>41790.072500000002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0</v>
      </c>
      <c r="P3846" s="13">
        <f t="shared" si="290"/>
        <v>0</v>
      </c>
      <c r="Q3846" s="10" t="s">
        <v>8314</v>
      </c>
      <c r="R3846" t="s">
        <v>8315</v>
      </c>
      <c r="S3846" s="15">
        <f t="shared" si="291"/>
        <v>41766.617291666669</v>
      </c>
      <c r="T3846" s="15">
        <f t="shared" si="292"/>
        <v>41792.290972222225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0</v>
      </c>
      <c r="P3847" s="13">
        <f t="shared" si="290"/>
        <v>0</v>
      </c>
      <c r="Q3847" s="10" t="s">
        <v>8314</v>
      </c>
      <c r="R3847" t="s">
        <v>8315</v>
      </c>
      <c r="S3847" s="15">
        <f t="shared" si="291"/>
        <v>42248.627013888887</v>
      </c>
      <c r="T3847" s="15">
        <f t="shared" si="292"/>
        <v>42277.627013888887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0</v>
      </c>
      <c r="P3848" s="13">
        <f t="shared" si="290"/>
        <v>0</v>
      </c>
      <c r="Q3848" s="10" t="s">
        <v>8314</v>
      </c>
      <c r="R3848" t="s">
        <v>8315</v>
      </c>
      <c r="S3848" s="15">
        <f t="shared" si="291"/>
        <v>41885.221550925926</v>
      </c>
      <c r="T3848" s="15">
        <f t="shared" si="292"/>
        <v>41915.290972222225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0</v>
      </c>
      <c r="P3849" s="13">
        <f t="shared" si="290"/>
        <v>0</v>
      </c>
      <c r="Q3849" s="10" t="s">
        <v>8314</v>
      </c>
      <c r="R3849" t="s">
        <v>8315</v>
      </c>
      <c r="S3849" s="15">
        <f t="shared" si="291"/>
        <v>42159.224432870367</v>
      </c>
      <c r="T3849" s="15">
        <f t="shared" si="292"/>
        <v>42203.224432870367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0</v>
      </c>
      <c r="P3850" s="13">
        <f t="shared" si="290"/>
        <v>0</v>
      </c>
      <c r="Q3850" s="10" t="s">
        <v>8314</v>
      </c>
      <c r="R3850" t="s">
        <v>8315</v>
      </c>
      <c r="S3850" s="15">
        <f t="shared" si="291"/>
        <v>42265.817002314812</v>
      </c>
      <c r="T3850" s="15">
        <f t="shared" si="292"/>
        <v>42294.817002314812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0</v>
      </c>
      <c r="P3851" s="13">
        <f t="shared" si="290"/>
        <v>0</v>
      </c>
      <c r="Q3851" s="10" t="s">
        <v>8314</v>
      </c>
      <c r="R3851" t="s">
        <v>8315</v>
      </c>
      <c r="S3851" s="15">
        <f t="shared" si="291"/>
        <v>42136.767175925925</v>
      </c>
      <c r="T3851" s="15">
        <f t="shared" si="292"/>
        <v>42165.767175925925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0</v>
      </c>
      <c r="P3852" s="13">
        <f t="shared" si="290"/>
        <v>0</v>
      </c>
      <c r="Q3852" s="10" t="s">
        <v>8314</v>
      </c>
      <c r="R3852" t="s">
        <v>8315</v>
      </c>
      <c r="S3852" s="15">
        <f t="shared" si="291"/>
        <v>41975.124340277776</v>
      </c>
      <c r="T3852" s="15">
        <f t="shared" si="292"/>
        <v>42004.124340277776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0</v>
      </c>
      <c r="P3853" s="13">
        <f t="shared" si="290"/>
        <v>0</v>
      </c>
      <c r="Q3853" s="10" t="s">
        <v>8314</v>
      </c>
      <c r="R3853" t="s">
        <v>8315</v>
      </c>
      <c r="S3853" s="15">
        <f t="shared" si="291"/>
        <v>42172.439571759256</v>
      </c>
      <c r="T3853" s="15">
        <f t="shared" si="292"/>
        <v>42201.439571759256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13">
        <f t="shared" si="290"/>
        <v>0</v>
      </c>
      <c r="Q3854" s="10" t="s">
        <v>8314</v>
      </c>
      <c r="R3854" t="s">
        <v>8315</v>
      </c>
      <c r="S3854" s="15">
        <f t="shared" si="291"/>
        <v>42065.190694444449</v>
      </c>
      <c r="T3854" s="15">
        <f t="shared" si="292"/>
        <v>42089.149027777778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13">
        <f t="shared" si="290"/>
        <v>0</v>
      </c>
      <c r="Q3855" s="10" t="s">
        <v>8314</v>
      </c>
      <c r="R3855" t="s">
        <v>8315</v>
      </c>
      <c r="S3855" s="15">
        <f t="shared" si="291"/>
        <v>41848.84002314815</v>
      </c>
      <c r="T3855" s="15">
        <f t="shared" si="292"/>
        <v>41882.84002314815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0</v>
      </c>
      <c r="P3856" s="13">
        <f t="shared" si="290"/>
        <v>0</v>
      </c>
      <c r="Q3856" s="10" t="s">
        <v>8314</v>
      </c>
      <c r="R3856" t="s">
        <v>8315</v>
      </c>
      <c r="S3856" s="15">
        <f t="shared" si="291"/>
        <v>42103.884930555556</v>
      </c>
      <c r="T3856" s="15">
        <f t="shared" si="292"/>
        <v>42132.884930555556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0</v>
      </c>
      <c r="P3857" s="13">
        <f t="shared" si="290"/>
        <v>0</v>
      </c>
      <c r="Q3857" s="10" t="s">
        <v>8314</v>
      </c>
      <c r="R3857" t="s">
        <v>8315</v>
      </c>
      <c r="S3857" s="15">
        <f t="shared" si="291"/>
        <v>42059.970729166671</v>
      </c>
      <c r="T3857" s="15">
        <f t="shared" si="292"/>
        <v>42088.929062499999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13">
        <f t="shared" si="290"/>
        <v>0</v>
      </c>
      <c r="Q3858" s="10" t="s">
        <v>8314</v>
      </c>
      <c r="R3858" t="s">
        <v>8315</v>
      </c>
      <c r="S3858" s="15">
        <f t="shared" si="291"/>
        <v>42041.743090277778</v>
      </c>
      <c r="T3858" s="15">
        <f t="shared" si="292"/>
        <v>42070.701423611114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0</v>
      </c>
      <c r="P3859" s="13">
        <f t="shared" si="290"/>
        <v>0</v>
      </c>
      <c r="Q3859" s="10" t="s">
        <v>8314</v>
      </c>
      <c r="R3859" t="s">
        <v>8315</v>
      </c>
      <c r="S3859" s="15">
        <f t="shared" si="291"/>
        <v>41829.73715277778</v>
      </c>
      <c r="T3859" s="15">
        <f t="shared" si="292"/>
        <v>41851.716666666667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0</v>
      </c>
      <c r="P3860" s="13">
        <f t="shared" si="290"/>
        <v>0</v>
      </c>
      <c r="Q3860" s="10" t="s">
        <v>8314</v>
      </c>
      <c r="R3860" t="s">
        <v>8315</v>
      </c>
      <c r="S3860" s="15">
        <f t="shared" si="291"/>
        <v>42128.431064814817</v>
      </c>
      <c r="T3860" s="15">
        <f t="shared" si="292"/>
        <v>42145.875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13">
        <f t="shared" si="290"/>
        <v>0</v>
      </c>
      <c r="Q3861" s="10" t="s">
        <v>8314</v>
      </c>
      <c r="R3861" t="s">
        <v>8315</v>
      </c>
      <c r="S3861" s="15">
        <f t="shared" si="291"/>
        <v>41789.893599537041</v>
      </c>
      <c r="T3861" s="15">
        <f t="shared" si="292"/>
        <v>41814.875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0</v>
      </c>
      <c r="P3862" s="13">
        <f t="shared" si="290"/>
        <v>0</v>
      </c>
      <c r="Q3862" s="10" t="s">
        <v>8314</v>
      </c>
      <c r="R3862" t="s">
        <v>8315</v>
      </c>
      <c r="S3862" s="15">
        <f t="shared" si="291"/>
        <v>41833.660995370366</v>
      </c>
      <c r="T3862" s="15">
        <f t="shared" si="292"/>
        <v>41862.660995370366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0</v>
      </c>
      <c r="P3863" s="13">
        <f t="shared" si="290"/>
        <v>0</v>
      </c>
      <c r="Q3863" s="10" t="s">
        <v>8314</v>
      </c>
      <c r="R3863" t="s">
        <v>8315</v>
      </c>
      <c r="S3863" s="15">
        <f t="shared" si="291"/>
        <v>41914.590011574073</v>
      </c>
      <c r="T3863" s="15">
        <f t="shared" si="292"/>
        <v>41954.907638888893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13">
        <f t="shared" si="290"/>
        <v>0</v>
      </c>
      <c r="Q3864" s="10" t="s">
        <v>8314</v>
      </c>
      <c r="R3864" t="s">
        <v>8315</v>
      </c>
      <c r="S3864" s="15">
        <f t="shared" si="291"/>
        <v>42611.261064814811</v>
      </c>
      <c r="T3864" s="15">
        <f t="shared" si="292"/>
        <v>42624.707638888889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13">
        <f t="shared" si="290"/>
        <v>0</v>
      </c>
      <c r="Q3865" s="10" t="s">
        <v>8314</v>
      </c>
      <c r="R3865" t="s">
        <v>8315</v>
      </c>
      <c r="S3865" s="15">
        <f t="shared" si="291"/>
        <v>42253.633159722223</v>
      </c>
      <c r="T3865" s="15">
        <f t="shared" si="292"/>
        <v>42312.674826388888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0</v>
      </c>
      <c r="P3866" s="13">
        <f t="shared" si="290"/>
        <v>0</v>
      </c>
      <c r="Q3866" s="10" t="s">
        <v>8314</v>
      </c>
      <c r="R3866" t="s">
        <v>8315</v>
      </c>
      <c r="S3866" s="15">
        <f t="shared" si="291"/>
        <v>42295.891828703709</v>
      </c>
      <c r="T3866" s="15">
        <f t="shared" si="292"/>
        <v>42324.933495370366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0</v>
      </c>
      <c r="P3867" s="13">
        <f t="shared" si="290"/>
        <v>0</v>
      </c>
      <c r="Q3867" s="10" t="s">
        <v>8314</v>
      </c>
      <c r="R3867" t="s">
        <v>8315</v>
      </c>
      <c r="S3867" s="15">
        <f t="shared" si="291"/>
        <v>41841.651597222226</v>
      </c>
      <c r="T3867" s="15">
        <f t="shared" si="292"/>
        <v>41880.229166666664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0</v>
      </c>
      <c r="P3868" s="13">
        <f t="shared" si="290"/>
        <v>0</v>
      </c>
      <c r="Q3868" s="10" t="s">
        <v>8314</v>
      </c>
      <c r="R3868" t="s">
        <v>8315</v>
      </c>
      <c r="S3868" s="15">
        <f t="shared" si="291"/>
        <v>42402.947002314817</v>
      </c>
      <c r="T3868" s="15">
        <f t="shared" si="292"/>
        <v>42451.145138888889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0</v>
      </c>
      <c r="P3869" s="13">
        <f t="shared" si="290"/>
        <v>0</v>
      </c>
      <c r="Q3869" s="10" t="s">
        <v>8314</v>
      </c>
      <c r="R3869" t="s">
        <v>8315</v>
      </c>
      <c r="S3869" s="15">
        <f t="shared" si="291"/>
        <v>42509.814108796301</v>
      </c>
      <c r="T3869" s="15">
        <f t="shared" si="292"/>
        <v>42538.814108796301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13">
        <f t="shared" si="290"/>
        <v>0</v>
      </c>
      <c r="Q3870" s="10" t="s">
        <v>8314</v>
      </c>
      <c r="R3870" t="s">
        <v>8356</v>
      </c>
      <c r="S3870" s="15">
        <f t="shared" si="291"/>
        <v>41865.659780092588</v>
      </c>
      <c r="T3870" s="15">
        <f t="shared" si="292"/>
        <v>41889.659780092588</v>
      </c>
      <c r="U3870">
        <f>YEAR(S:S)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0</v>
      </c>
      <c r="P3871" s="13">
        <f t="shared" si="290"/>
        <v>0</v>
      </c>
      <c r="Q3871" s="10" t="s">
        <v>8314</v>
      </c>
      <c r="R3871" t="s">
        <v>8356</v>
      </c>
      <c r="S3871" s="15">
        <f t="shared" si="291"/>
        <v>42047.724444444444</v>
      </c>
      <c r="T3871" s="15">
        <f t="shared" si="292"/>
        <v>42076.132638888885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0</v>
      </c>
      <c r="P3872" s="13">
        <f t="shared" si="290"/>
        <v>0</v>
      </c>
      <c r="Q3872" s="10" t="s">
        <v>8314</v>
      </c>
      <c r="R3872" t="s">
        <v>8356</v>
      </c>
      <c r="S3872" s="15">
        <f t="shared" si="291"/>
        <v>41793.17219907407</v>
      </c>
      <c r="T3872" s="15">
        <f t="shared" si="292"/>
        <v>41822.17219907407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0</v>
      </c>
      <c r="P3873" s="13">
        <f t="shared" si="290"/>
        <v>0</v>
      </c>
      <c r="Q3873" s="10" t="s">
        <v>8314</v>
      </c>
      <c r="R3873" t="s">
        <v>8356</v>
      </c>
      <c r="S3873" s="15">
        <f t="shared" si="291"/>
        <v>42763.780671296292</v>
      </c>
      <c r="T3873" s="15">
        <f t="shared" si="292"/>
        <v>42822.739004629635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13">
        <f t="shared" si="290"/>
        <v>0</v>
      </c>
      <c r="Q3874" s="10" t="s">
        <v>8314</v>
      </c>
      <c r="R3874" t="s">
        <v>8356</v>
      </c>
      <c r="S3874" s="15">
        <f t="shared" si="291"/>
        <v>42180.145787037036</v>
      </c>
      <c r="T3874" s="15">
        <f t="shared" si="292"/>
        <v>42229.145787037036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13">
        <f t="shared" si="290"/>
        <v>0</v>
      </c>
      <c r="Q3875" s="10" t="s">
        <v>8314</v>
      </c>
      <c r="R3875" t="s">
        <v>8356</v>
      </c>
      <c r="S3875" s="15">
        <f t="shared" si="291"/>
        <v>42255.696006944447</v>
      </c>
      <c r="T3875" s="15">
        <f t="shared" si="292"/>
        <v>42284.696006944447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13">
        <f t="shared" si="290"/>
        <v>0</v>
      </c>
      <c r="Q3876" s="10" t="s">
        <v>8314</v>
      </c>
      <c r="R3876" t="s">
        <v>8356</v>
      </c>
      <c r="S3876" s="15">
        <f t="shared" si="291"/>
        <v>42007.016458333332</v>
      </c>
      <c r="T3876" s="15">
        <f t="shared" si="292"/>
        <v>42027.041666666672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13">
        <f t="shared" si="290"/>
        <v>0</v>
      </c>
      <c r="Q3877" s="10" t="s">
        <v>8314</v>
      </c>
      <c r="R3877" t="s">
        <v>8356</v>
      </c>
      <c r="S3877" s="15">
        <f t="shared" si="291"/>
        <v>42615.346817129626</v>
      </c>
      <c r="T3877" s="15">
        <f t="shared" si="292"/>
        <v>42615.416666666672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0</v>
      </c>
      <c r="P3878" s="13">
        <f t="shared" si="290"/>
        <v>0</v>
      </c>
      <c r="Q3878" s="10" t="s">
        <v>8314</v>
      </c>
      <c r="R3878" t="s">
        <v>8356</v>
      </c>
      <c r="S3878" s="15">
        <f t="shared" si="291"/>
        <v>42372.624166666668</v>
      </c>
      <c r="T3878" s="15">
        <f t="shared" si="292"/>
        <v>42401.624166666668</v>
      </c>
      <c r="U3878">
        <f>YEAR(S:S)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0</v>
      </c>
      <c r="P3879" s="13">
        <f t="shared" si="290"/>
        <v>0</v>
      </c>
      <c r="Q3879" s="10" t="s">
        <v>8314</v>
      </c>
      <c r="R3879" t="s">
        <v>8356</v>
      </c>
      <c r="S3879" s="15">
        <f t="shared" si="291"/>
        <v>42682.67768518519</v>
      </c>
      <c r="T3879" s="15">
        <f t="shared" si="292"/>
        <v>42711.67768518519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13">
        <f t="shared" si="290"/>
        <v>0</v>
      </c>
      <c r="Q3880" s="10" t="s">
        <v>8314</v>
      </c>
      <c r="R3880" t="s">
        <v>8356</v>
      </c>
      <c r="S3880" s="15">
        <f t="shared" si="291"/>
        <v>42154.818819444445</v>
      </c>
      <c r="T3880" s="15">
        <f t="shared" si="292"/>
        <v>42184.165972222225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13">
        <f t="shared" si="290"/>
        <v>0</v>
      </c>
      <c r="Q3881" s="10" t="s">
        <v>8314</v>
      </c>
      <c r="R3881" t="s">
        <v>8356</v>
      </c>
      <c r="S3881" s="15">
        <f t="shared" si="291"/>
        <v>41999.861064814817</v>
      </c>
      <c r="T3881" s="15">
        <f t="shared" si="292"/>
        <v>42028.861064814817</v>
      </c>
      <c r="U3881">
        <f t="shared" ref="U3881:U3882" si="293">YEAR(S:S)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0</v>
      </c>
      <c r="P3882" s="13">
        <f t="shared" si="290"/>
        <v>0</v>
      </c>
      <c r="Q3882" s="10" t="s">
        <v>8314</v>
      </c>
      <c r="R3882" t="s">
        <v>8356</v>
      </c>
      <c r="S3882" s="15">
        <f t="shared" si="291"/>
        <v>41815.815046296295</v>
      </c>
      <c r="T3882" s="15">
        <f t="shared" si="292"/>
        <v>41849.958333333336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0</v>
      </c>
      <c r="P3883" s="13">
        <f t="shared" si="290"/>
        <v>0</v>
      </c>
      <c r="Q3883" s="10" t="s">
        <v>8314</v>
      </c>
      <c r="R3883" t="s">
        <v>8356</v>
      </c>
      <c r="S3883" s="15">
        <f t="shared" si="291"/>
        <v>42756.018506944441</v>
      </c>
      <c r="T3883" s="15">
        <f t="shared" si="292"/>
        <v>42785.018506944441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13">
        <f t="shared" si="290"/>
        <v>0</v>
      </c>
      <c r="Q3884" s="10" t="s">
        <v>8314</v>
      </c>
      <c r="R3884" t="s">
        <v>8356</v>
      </c>
      <c r="S3884" s="15">
        <f t="shared" si="291"/>
        <v>42373.983449074076</v>
      </c>
      <c r="T3884" s="15">
        <f t="shared" si="292"/>
        <v>42399.960416666669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13">
        <f t="shared" si="290"/>
        <v>0</v>
      </c>
      <c r="Q3885" s="10" t="s">
        <v>8314</v>
      </c>
      <c r="R3885" t="s">
        <v>8356</v>
      </c>
      <c r="S3885" s="15">
        <f t="shared" si="291"/>
        <v>41854.602650462963</v>
      </c>
      <c r="T3885" s="15">
        <f t="shared" si="292"/>
        <v>41883.602650462963</v>
      </c>
      <c r="U3885">
        <f>YEAR(S:S)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13">
        <f t="shared" si="290"/>
        <v>0</v>
      </c>
      <c r="Q3886" s="10" t="s">
        <v>8314</v>
      </c>
      <c r="R3886" t="s">
        <v>8356</v>
      </c>
      <c r="S3886" s="15">
        <f t="shared" si="291"/>
        <v>42065.791574074072</v>
      </c>
      <c r="T3886" s="15">
        <f t="shared" si="292"/>
        <v>42089.749907407408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13">
        <f t="shared" si="290"/>
        <v>0</v>
      </c>
      <c r="Q3887" s="10" t="s">
        <v>8314</v>
      </c>
      <c r="R3887" t="s">
        <v>8356</v>
      </c>
      <c r="S3887" s="15">
        <f t="shared" si="291"/>
        <v>42469.951284722221</v>
      </c>
      <c r="T3887" s="15">
        <f t="shared" si="292"/>
        <v>42498.951284722221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13">
        <f t="shared" si="290"/>
        <v>0</v>
      </c>
      <c r="Q3888" s="10" t="s">
        <v>8314</v>
      </c>
      <c r="R3888" t="s">
        <v>8356</v>
      </c>
      <c r="S3888" s="15">
        <f t="shared" si="291"/>
        <v>41954.228032407409</v>
      </c>
      <c r="T3888" s="15">
        <f t="shared" si="292"/>
        <v>41983.228032407409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0</v>
      </c>
      <c r="P3889" s="13">
        <f t="shared" si="290"/>
        <v>0</v>
      </c>
      <c r="Q3889" s="10" t="s">
        <v>8314</v>
      </c>
      <c r="R3889" t="s">
        <v>8356</v>
      </c>
      <c r="S3889" s="15">
        <f t="shared" si="291"/>
        <v>42079.857974537037</v>
      </c>
      <c r="T3889" s="15">
        <f t="shared" si="292"/>
        <v>42124.916666666672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0</v>
      </c>
      <c r="P3890" s="13">
        <f t="shared" si="290"/>
        <v>0</v>
      </c>
      <c r="Q3890" s="10" t="s">
        <v>8314</v>
      </c>
      <c r="R3890" t="s">
        <v>8315</v>
      </c>
      <c r="S3890" s="15">
        <f t="shared" si="291"/>
        <v>42762.545810185184</v>
      </c>
      <c r="T3890" s="15">
        <f t="shared" si="292"/>
        <v>42791.545810185184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0</v>
      </c>
      <c r="P3891" s="13">
        <f t="shared" si="290"/>
        <v>0</v>
      </c>
      <c r="Q3891" s="10" t="s">
        <v>8314</v>
      </c>
      <c r="R3891" t="s">
        <v>8315</v>
      </c>
      <c r="S3891" s="15">
        <f t="shared" si="291"/>
        <v>41977.004976851851</v>
      </c>
      <c r="T3891" s="15">
        <f t="shared" si="292"/>
        <v>42007.976388888885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0</v>
      </c>
      <c r="P3892" s="13">
        <f t="shared" si="290"/>
        <v>0</v>
      </c>
      <c r="Q3892" s="10" t="s">
        <v>8314</v>
      </c>
      <c r="R3892" t="s">
        <v>8315</v>
      </c>
      <c r="S3892" s="15">
        <f t="shared" si="291"/>
        <v>42171.758611111116</v>
      </c>
      <c r="T3892" s="15">
        <f t="shared" si="292"/>
        <v>42230.758611111116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0</v>
      </c>
      <c r="P3893" s="13">
        <f t="shared" si="290"/>
        <v>0</v>
      </c>
      <c r="Q3893" s="10" t="s">
        <v>8314</v>
      </c>
      <c r="R3893" t="s">
        <v>8315</v>
      </c>
      <c r="S3893" s="15">
        <f t="shared" si="291"/>
        <v>42056.1324537037</v>
      </c>
      <c r="T3893" s="15">
        <f t="shared" si="292"/>
        <v>42085.207638888889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13">
        <f t="shared" si="290"/>
        <v>0</v>
      </c>
      <c r="Q3894" s="10" t="s">
        <v>8314</v>
      </c>
      <c r="R3894" t="s">
        <v>8315</v>
      </c>
      <c r="S3894" s="15">
        <f t="shared" si="291"/>
        <v>41867.652280092596</v>
      </c>
      <c r="T3894" s="15">
        <f t="shared" si="292"/>
        <v>41874.291666666664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0</v>
      </c>
      <c r="P3895" s="13">
        <f t="shared" si="290"/>
        <v>0</v>
      </c>
      <c r="Q3895" s="10" t="s">
        <v>8314</v>
      </c>
      <c r="R3895" t="s">
        <v>8315</v>
      </c>
      <c r="S3895" s="15">
        <f t="shared" si="291"/>
        <v>41779.657870370371</v>
      </c>
      <c r="T3895" s="15">
        <f t="shared" si="292"/>
        <v>41820.25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0</v>
      </c>
      <c r="P3896" s="13">
        <f t="shared" si="290"/>
        <v>0</v>
      </c>
      <c r="Q3896" s="10" t="s">
        <v>8314</v>
      </c>
      <c r="R3896" t="s">
        <v>8315</v>
      </c>
      <c r="S3896" s="15">
        <f t="shared" si="291"/>
        <v>42679.958472222221</v>
      </c>
      <c r="T3896" s="15">
        <f t="shared" si="292"/>
        <v>42709.207638888889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0</v>
      </c>
      <c r="P3897" s="13">
        <f t="shared" si="290"/>
        <v>0</v>
      </c>
      <c r="Q3897" s="10" t="s">
        <v>8314</v>
      </c>
      <c r="R3897" t="s">
        <v>8315</v>
      </c>
      <c r="S3897" s="15">
        <f t="shared" si="291"/>
        <v>42032.250208333338</v>
      </c>
      <c r="T3897" s="15">
        <f t="shared" si="292"/>
        <v>42062.250208333338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0</v>
      </c>
      <c r="P3898" s="13">
        <f t="shared" si="290"/>
        <v>0</v>
      </c>
      <c r="Q3898" s="10" t="s">
        <v>8314</v>
      </c>
      <c r="R3898" t="s">
        <v>8315</v>
      </c>
      <c r="S3898" s="15">
        <f t="shared" si="291"/>
        <v>41793.191875000004</v>
      </c>
      <c r="T3898" s="15">
        <f t="shared" si="292"/>
        <v>41806.191875000004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0</v>
      </c>
      <c r="P3899" s="13">
        <f t="shared" si="290"/>
        <v>0</v>
      </c>
      <c r="Q3899" s="10" t="s">
        <v>8314</v>
      </c>
      <c r="R3899" t="s">
        <v>8315</v>
      </c>
      <c r="S3899" s="15">
        <f t="shared" si="291"/>
        <v>41982.87364583333</v>
      </c>
      <c r="T3899" s="15">
        <f t="shared" si="292"/>
        <v>42011.87364583333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0</v>
      </c>
      <c r="P3900" s="13">
        <f t="shared" si="290"/>
        <v>0</v>
      </c>
      <c r="Q3900" s="10" t="s">
        <v>8314</v>
      </c>
      <c r="R3900" t="s">
        <v>8315</v>
      </c>
      <c r="S3900" s="15">
        <f t="shared" si="291"/>
        <v>42193.482291666667</v>
      </c>
      <c r="T3900" s="15">
        <f t="shared" si="292"/>
        <v>42232.666666666672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0</v>
      </c>
      <c r="P3901" s="13">
        <f t="shared" si="290"/>
        <v>0</v>
      </c>
      <c r="Q3901" s="10" t="s">
        <v>8314</v>
      </c>
      <c r="R3901" t="s">
        <v>8315</v>
      </c>
      <c r="S3901" s="15">
        <f t="shared" si="291"/>
        <v>41843.775011574071</v>
      </c>
      <c r="T3901" s="15">
        <f t="shared" si="292"/>
        <v>41862.775011574071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0</v>
      </c>
      <c r="P3902" s="13">
        <f t="shared" si="290"/>
        <v>0</v>
      </c>
      <c r="Q3902" s="10" t="s">
        <v>8314</v>
      </c>
      <c r="R3902" t="s">
        <v>8315</v>
      </c>
      <c r="S3902" s="15">
        <f t="shared" si="291"/>
        <v>42136.092488425929</v>
      </c>
      <c r="T3902" s="15">
        <f t="shared" si="292"/>
        <v>42165.092488425929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0</v>
      </c>
      <c r="P3903" s="13">
        <f t="shared" si="290"/>
        <v>0</v>
      </c>
      <c r="Q3903" s="10" t="s">
        <v>8314</v>
      </c>
      <c r="R3903" t="s">
        <v>8315</v>
      </c>
      <c r="S3903" s="15">
        <f t="shared" si="291"/>
        <v>42317.826377314821</v>
      </c>
      <c r="T3903" s="15">
        <f t="shared" si="292"/>
        <v>42356.826377314821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0</v>
      </c>
      <c r="P3904" s="13">
        <f t="shared" si="290"/>
        <v>0</v>
      </c>
      <c r="Q3904" s="10" t="s">
        <v>8314</v>
      </c>
      <c r="R3904" t="s">
        <v>8315</v>
      </c>
      <c r="S3904" s="15">
        <f t="shared" si="291"/>
        <v>42663.468078703707</v>
      </c>
      <c r="T3904" s="15">
        <f t="shared" si="292"/>
        <v>42687.509745370371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13">
        <f t="shared" si="290"/>
        <v>0</v>
      </c>
      <c r="Q3905" s="10" t="s">
        <v>8314</v>
      </c>
      <c r="R3905" t="s">
        <v>8315</v>
      </c>
      <c r="S3905" s="15">
        <f t="shared" si="291"/>
        <v>42186.01116898148</v>
      </c>
      <c r="T3905" s="15">
        <f t="shared" si="292"/>
        <v>42229.818055555559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 s="13">
        <f t="shared" si="290"/>
        <v>0</v>
      </c>
      <c r="Q3906" s="10" t="s">
        <v>8314</v>
      </c>
      <c r="R3906" t="s">
        <v>8315</v>
      </c>
      <c r="S3906" s="15">
        <f t="shared" si="291"/>
        <v>42095.229166666672</v>
      </c>
      <c r="T3906" s="15">
        <f t="shared" si="292"/>
        <v>42108.211111111115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0</v>
      </c>
      <c r="P3907" s="13">
        <f t="shared" ref="P3907:P3970" si="295">IFERROR(ROUND(E3907/L3907,2),0)</f>
        <v>0</v>
      </c>
      <c r="Q3907" s="10" t="s">
        <v>8314</v>
      </c>
      <c r="R3907" t="s">
        <v>8315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(((I3907/60)/60)/24)+DATE(1970,1,)</f>
        <v>42165.958333333328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0</v>
      </c>
      <c r="P3908" s="13">
        <f t="shared" si="295"/>
        <v>0</v>
      </c>
      <c r="Q3908" s="10" t="s">
        <v>8314</v>
      </c>
      <c r="R3908" t="s">
        <v>8315</v>
      </c>
      <c r="S3908" s="15">
        <f t="shared" si="296"/>
        <v>42143.917743055557</v>
      </c>
      <c r="T3908" s="15">
        <f t="shared" si="297"/>
        <v>42180.559027777781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0</v>
      </c>
      <c r="P3909" s="13">
        <f t="shared" si="295"/>
        <v>0</v>
      </c>
      <c r="Q3909" s="10" t="s">
        <v>8314</v>
      </c>
      <c r="R3909" t="s">
        <v>8315</v>
      </c>
      <c r="S3909" s="15">
        <f t="shared" si="296"/>
        <v>41906.819513888891</v>
      </c>
      <c r="T3909" s="15">
        <f t="shared" si="297"/>
        <v>41937.838888888888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0</v>
      </c>
      <c r="P3910" s="13">
        <f t="shared" si="295"/>
        <v>0</v>
      </c>
      <c r="Q3910" s="10" t="s">
        <v>8314</v>
      </c>
      <c r="R3910" t="s">
        <v>8315</v>
      </c>
      <c r="S3910" s="15">
        <f t="shared" si="296"/>
        <v>41834.135370370372</v>
      </c>
      <c r="T3910" s="15">
        <f t="shared" si="297"/>
        <v>41848.135370370372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13">
        <f t="shared" si="295"/>
        <v>0</v>
      </c>
      <c r="Q3911" s="10" t="s">
        <v>8314</v>
      </c>
      <c r="R3911" t="s">
        <v>8315</v>
      </c>
      <c r="S3911" s="15">
        <f t="shared" si="296"/>
        <v>41863.359282407408</v>
      </c>
      <c r="T3911" s="15">
        <f t="shared" si="297"/>
        <v>41892.359282407408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0</v>
      </c>
      <c r="P3912" s="13">
        <f t="shared" si="295"/>
        <v>0</v>
      </c>
      <c r="Q3912" s="10" t="s">
        <v>8314</v>
      </c>
      <c r="R3912" t="s">
        <v>8315</v>
      </c>
      <c r="S3912" s="15">
        <f t="shared" si="296"/>
        <v>42224.756909722222</v>
      </c>
      <c r="T3912" s="15">
        <f t="shared" si="297"/>
        <v>42253.756909722222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0</v>
      </c>
      <c r="P3913" s="13">
        <f t="shared" si="295"/>
        <v>0</v>
      </c>
      <c r="Q3913" s="10" t="s">
        <v>8314</v>
      </c>
      <c r="R3913" t="s">
        <v>8315</v>
      </c>
      <c r="S3913" s="15">
        <f t="shared" si="296"/>
        <v>41939.8122337963</v>
      </c>
      <c r="T3913" s="15">
        <f t="shared" si="297"/>
        <v>41968.853900462964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13">
        <f t="shared" si="295"/>
        <v>0</v>
      </c>
      <c r="Q3914" s="10" t="s">
        <v>8314</v>
      </c>
      <c r="R3914" t="s">
        <v>8315</v>
      </c>
      <c r="S3914" s="15">
        <f t="shared" si="296"/>
        <v>42059.270023148143</v>
      </c>
      <c r="T3914" s="15">
        <f t="shared" si="297"/>
        <v>42118.190972222219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0</v>
      </c>
      <c r="P3915" s="13">
        <f t="shared" si="295"/>
        <v>0</v>
      </c>
      <c r="Q3915" s="10" t="s">
        <v>8314</v>
      </c>
      <c r="R3915" t="s">
        <v>8315</v>
      </c>
      <c r="S3915" s="15">
        <f t="shared" si="296"/>
        <v>42308.211215277777</v>
      </c>
      <c r="T3915" s="15">
        <f t="shared" si="297"/>
        <v>42337.252881944441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0</v>
      </c>
      <c r="P3916" s="13">
        <f t="shared" si="295"/>
        <v>0</v>
      </c>
      <c r="Q3916" s="10" t="s">
        <v>8314</v>
      </c>
      <c r="R3916" t="s">
        <v>8315</v>
      </c>
      <c r="S3916" s="15">
        <f t="shared" si="296"/>
        <v>42114.818935185183</v>
      </c>
      <c r="T3916" s="15">
        <f t="shared" si="297"/>
        <v>42133.957638888889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13">
        <f t="shared" si="295"/>
        <v>0</v>
      </c>
      <c r="Q3917" s="10" t="s">
        <v>8314</v>
      </c>
      <c r="R3917" t="s">
        <v>8315</v>
      </c>
      <c r="S3917" s="15">
        <f t="shared" si="296"/>
        <v>42492.98505787037</v>
      </c>
      <c r="T3917" s="15">
        <f t="shared" si="297"/>
        <v>42521.98505787037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13">
        <f t="shared" si="295"/>
        <v>0</v>
      </c>
      <c r="Q3918" s="10" t="s">
        <v>8314</v>
      </c>
      <c r="R3918" t="s">
        <v>8315</v>
      </c>
      <c r="S3918" s="15">
        <f t="shared" si="296"/>
        <v>42494.471666666665</v>
      </c>
      <c r="T3918" s="15">
        <f t="shared" si="297"/>
        <v>42523.471666666665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13">
        <f t="shared" si="295"/>
        <v>0</v>
      </c>
      <c r="Q3919" s="10" t="s">
        <v>8314</v>
      </c>
      <c r="R3919" t="s">
        <v>8315</v>
      </c>
      <c r="S3919" s="15">
        <f t="shared" si="296"/>
        <v>41863.527326388888</v>
      </c>
      <c r="T3919" s="15">
        <f t="shared" si="297"/>
        <v>41892.527326388888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13">
        <f t="shared" si="295"/>
        <v>0</v>
      </c>
      <c r="Q3920" s="10" t="s">
        <v>8314</v>
      </c>
      <c r="R3920" t="s">
        <v>8315</v>
      </c>
      <c r="S3920" s="15">
        <f t="shared" si="296"/>
        <v>41843.664618055554</v>
      </c>
      <c r="T3920" s="15">
        <f t="shared" si="297"/>
        <v>41854.666666666664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0</v>
      </c>
      <c r="P3921" s="13">
        <f t="shared" si="295"/>
        <v>0</v>
      </c>
      <c r="Q3921" s="10" t="s">
        <v>8314</v>
      </c>
      <c r="R3921" t="s">
        <v>8315</v>
      </c>
      <c r="S3921" s="15">
        <f t="shared" si="296"/>
        <v>42358.684872685189</v>
      </c>
      <c r="T3921" s="15">
        <f t="shared" si="297"/>
        <v>42386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0</v>
      </c>
      <c r="P3922" s="13">
        <f t="shared" si="295"/>
        <v>0</v>
      </c>
      <c r="Q3922" s="10" t="s">
        <v>8314</v>
      </c>
      <c r="R3922" t="s">
        <v>8315</v>
      </c>
      <c r="S3922" s="15">
        <f t="shared" si="296"/>
        <v>42657.38726851852</v>
      </c>
      <c r="T3922" s="15">
        <f t="shared" si="297"/>
        <v>42686.428935185191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13">
        <f t="shared" si="295"/>
        <v>0</v>
      </c>
      <c r="Q3923" s="10" t="s">
        <v>8314</v>
      </c>
      <c r="R3923" t="s">
        <v>8315</v>
      </c>
      <c r="S3923" s="15">
        <f t="shared" si="296"/>
        <v>41926.542303240742</v>
      </c>
      <c r="T3923" s="15">
        <f t="shared" si="297"/>
        <v>41937.75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0</v>
      </c>
      <c r="P3924" s="13">
        <f t="shared" si="295"/>
        <v>0</v>
      </c>
      <c r="Q3924" s="10" t="s">
        <v>8314</v>
      </c>
      <c r="R3924" t="s">
        <v>8315</v>
      </c>
      <c r="S3924" s="15">
        <f t="shared" si="296"/>
        <v>42020.768634259264</v>
      </c>
      <c r="T3924" s="15">
        <f t="shared" si="297"/>
        <v>42064.958333333328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0</v>
      </c>
      <c r="P3925" s="13">
        <f t="shared" si="295"/>
        <v>0</v>
      </c>
      <c r="Q3925" s="10" t="s">
        <v>8314</v>
      </c>
      <c r="R3925" t="s">
        <v>8315</v>
      </c>
      <c r="S3925" s="15">
        <f t="shared" si="296"/>
        <v>42075.979988425926</v>
      </c>
      <c r="T3925" s="15">
        <f t="shared" si="297"/>
        <v>42102.979988425926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0</v>
      </c>
      <c r="P3926" s="13">
        <f t="shared" si="295"/>
        <v>0</v>
      </c>
      <c r="Q3926" s="10" t="s">
        <v>8314</v>
      </c>
      <c r="R3926" t="s">
        <v>8315</v>
      </c>
      <c r="S3926" s="15">
        <f t="shared" si="296"/>
        <v>41786.959745370368</v>
      </c>
      <c r="T3926" s="15">
        <f t="shared" si="297"/>
        <v>41815.959745370368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0</v>
      </c>
      <c r="P3927" s="13">
        <f t="shared" si="295"/>
        <v>0</v>
      </c>
      <c r="Q3927" s="10" t="s">
        <v>8314</v>
      </c>
      <c r="R3927" t="s">
        <v>8315</v>
      </c>
      <c r="S3927" s="15">
        <f t="shared" si="296"/>
        <v>41820.870821759258</v>
      </c>
      <c r="T3927" s="15">
        <f t="shared" si="297"/>
        <v>41849.870821759258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13">
        <f t="shared" si="295"/>
        <v>0</v>
      </c>
      <c r="Q3928" s="10" t="s">
        <v>8314</v>
      </c>
      <c r="R3928" t="s">
        <v>8315</v>
      </c>
      <c r="S3928" s="15">
        <f t="shared" si="296"/>
        <v>41970.085046296299</v>
      </c>
      <c r="T3928" s="15">
        <f t="shared" si="297"/>
        <v>41999.085046296299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0</v>
      </c>
      <c r="P3929" s="13">
        <f t="shared" si="295"/>
        <v>0</v>
      </c>
      <c r="Q3929" s="10" t="s">
        <v>8314</v>
      </c>
      <c r="R3929" t="s">
        <v>8315</v>
      </c>
      <c r="S3929" s="15">
        <f t="shared" si="296"/>
        <v>41830.267407407409</v>
      </c>
      <c r="T3929" s="15">
        <f t="shared" si="297"/>
        <v>41859.267407407409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0</v>
      </c>
      <c r="P3930" s="13">
        <f t="shared" si="295"/>
        <v>0</v>
      </c>
      <c r="Q3930" s="10" t="s">
        <v>8314</v>
      </c>
      <c r="R3930" t="s">
        <v>8315</v>
      </c>
      <c r="S3930" s="15">
        <f t="shared" si="296"/>
        <v>42265.683182870373</v>
      </c>
      <c r="T3930" s="15">
        <f t="shared" si="297"/>
        <v>42292.207638888889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0</v>
      </c>
      <c r="P3931" s="13">
        <f t="shared" si="295"/>
        <v>0</v>
      </c>
      <c r="Q3931" s="10" t="s">
        <v>8314</v>
      </c>
      <c r="R3931" t="s">
        <v>8315</v>
      </c>
      <c r="S3931" s="15">
        <f t="shared" si="296"/>
        <v>42601.827141203699</v>
      </c>
      <c r="T3931" s="15">
        <f t="shared" si="297"/>
        <v>42630.827141203699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13">
        <f t="shared" si="295"/>
        <v>0</v>
      </c>
      <c r="Q3932" s="10" t="s">
        <v>8314</v>
      </c>
      <c r="R3932" t="s">
        <v>8315</v>
      </c>
      <c r="S3932" s="15">
        <f t="shared" si="296"/>
        <v>42433.338749999995</v>
      </c>
      <c r="T3932" s="15">
        <f t="shared" si="297"/>
        <v>42460.25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13">
        <f t="shared" si="295"/>
        <v>0</v>
      </c>
      <c r="Q3933" s="10" t="s">
        <v>8314</v>
      </c>
      <c r="R3933" t="s">
        <v>8315</v>
      </c>
      <c r="S3933" s="15">
        <f t="shared" si="296"/>
        <v>42228.151701388888</v>
      </c>
      <c r="T3933" s="15">
        <f t="shared" si="297"/>
        <v>42252.151701388888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13">
        <f t="shared" si="295"/>
        <v>0</v>
      </c>
      <c r="Q3934" s="10" t="s">
        <v>8314</v>
      </c>
      <c r="R3934" t="s">
        <v>8315</v>
      </c>
      <c r="S3934" s="15">
        <f t="shared" si="296"/>
        <v>42415.168564814812</v>
      </c>
      <c r="T3934" s="15">
        <f t="shared" si="297"/>
        <v>42444.126898148148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0</v>
      </c>
      <c r="P3935" s="13">
        <f t="shared" si="295"/>
        <v>0</v>
      </c>
      <c r="Q3935" s="10" t="s">
        <v>8314</v>
      </c>
      <c r="R3935" t="s">
        <v>8315</v>
      </c>
      <c r="S3935" s="15">
        <f t="shared" si="296"/>
        <v>42538.968310185184</v>
      </c>
      <c r="T3935" s="15">
        <f t="shared" si="297"/>
        <v>42567.029861111107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0</v>
      </c>
      <c r="P3936" s="13">
        <f t="shared" si="295"/>
        <v>0</v>
      </c>
      <c r="Q3936" s="10" t="s">
        <v>8314</v>
      </c>
      <c r="R3936" t="s">
        <v>8315</v>
      </c>
      <c r="S3936" s="15">
        <f t="shared" si="296"/>
        <v>42233.671747685185</v>
      </c>
      <c r="T3936" s="15">
        <f t="shared" si="297"/>
        <v>42277.541666666672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0</v>
      </c>
      <c r="P3937" s="13">
        <f t="shared" si="295"/>
        <v>0</v>
      </c>
      <c r="Q3937" s="10" t="s">
        <v>8314</v>
      </c>
      <c r="R3937" t="s">
        <v>8315</v>
      </c>
      <c r="S3937" s="15">
        <f t="shared" si="296"/>
        <v>42221.656782407401</v>
      </c>
      <c r="T3937" s="15">
        <f t="shared" si="297"/>
        <v>42280.656782407401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13">
        <f t="shared" si="295"/>
        <v>0</v>
      </c>
      <c r="Q3938" s="10" t="s">
        <v>8314</v>
      </c>
      <c r="R3938" t="s">
        <v>8315</v>
      </c>
      <c r="S3938" s="15">
        <f t="shared" si="296"/>
        <v>42675.262962962966</v>
      </c>
      <c r="T3938" s="15">
        <f t="shared" si="297"/>
        <v>42704.304629629631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0</v>
      </c>
      <c r="P3939" s="13">
        <f t="shared" si="295"/>
        <v>0</v>
      </c>
      <c r="Q3939" s="10" t="s">
        <v>8314</v>
      </c>
      <c r="R3939" t="s">
        <v>8315</v>
      </c>
      <c r="S3939" s="15">
        <f t="shared" si="296"/>
        <v>42534.631481481483</v>
      </c>
      <c r="T3939" s="15">
        <f t="shared" si="297"/>
        <v>42561.631481481483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0</v>
      </c>
      <c r="P3940" s="13">
        <f t="shared" si="295"/>
        <v>0</v>
      </c>
      <c r="Q3940" s="10" t="s">
        <v>8314</v>
      </c>
      <c r="R3940" t="s">
        <v>8315</v>
      </c>
      <c r="S3940" s="15">
        <f t="shared" si="296"/>
        <v>42151.905717592599</v>
      </c>
      <c r="T3940" s="15">
        <f t="shared" si="297"/>
        <v>42181.905717592599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13">
        <f t="shared" si="295"/>
        <v>0</v>
      </c>
      <c r="Q3941" s="10" t="s">
        <v>8314</v>
      </c>
      <c r="R3941" t="s">
        <v>8315</v>
      </c>
      <c r="S3941" s="15">
        <f t="shared" si="296"/>
        <v>41915.400219907409</v>
      </c>
      <c r="T3941" s="15">
        <f t="shared" si="297"/>
        <v>41918.1875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13">
        <f t="shared" si="295"/>
        <v>0</v>
      </c>
      <c r="Q3942" s="10" t="s">
        <v>8314</v>
      </c>
      <c r="R3942" t="s">
        <v>8315</v>
      </c>
      <c r="S3942" s="15">
        <f t="shared" si="296"/>
        <v>41961.492488425924</v>
      </c>
      <c r="T3942" s="15">
        <f t="shared" si="297"/>
        <v>42005.492488425924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0</v>
      </c>
      <c r="P3943" s="13">
        <f t="shared" si="295"/>
        <v>0</v>
      </c>
      <c r="Q3943" s="10" t="s">
        <v>8314</v>
      </c>
      <c r="R3943" t="s">
        <v>8315</v>
      </c>
      <c r="S3943" s="15">
        <f t="shared" si="296"/>
        <v>41940.587233796294</v>
      </c>
      <c r="T3943" s="15">
        <f t="shared" si="297"/>
        <v>41967.041666666672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13">
        <f t="shared" si="295"/>
        <v>0</v>
      </c>
      <c r="Q3944" s="10" t="s">
        <v>8314</v>
      </c>
      <c r="R3944" t="s">
        <v>8315</v>
      </c>
      <c r="S3944" s="15">
        <f t="shared" si="296"/>
        <v>42111.904097222221</v>
      </c>
      <c r="T3944" s="15">
        <f t="shared" si="297"/>
        <v>42170.904097222221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0</v>
      </c>
      <c r="P3945" s="13">
        <f t="shared" si="295"/>
        <v>0</v>
      </c>
      <c r="Q3945" s="10" t="s">
        <v>8314</v>
      </c>
      <c r="R3945" t="s">
        <v>8315</v>
      </c>
      <c r="S3945" s="15">
        <f t="shared" si="296"/>
        <v>42279.778564814813</v>
      </c>
      <c r="T3945" s="15">
        <f t="shared" si="297"/>
        <v>42309.701388888891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13">
        <f t="shared" si="295"/>
        <v>0</v>
      </c>
      <c r="Q3946" s="10" t="s">
        <v>8314</v>
      </c>
      <c r="R3946" t="s">
        <v>8315</v>
      </c>
      <c r="S3946" s="15">
        <f t="shared" si="296"/>
        <v>42213.662905092591</v>
      </c>
      <c r="T3946" s="15">
        <f t="shared" si="297"/>
        <v>42242.662905092591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13">
        <f t="shared" si="295"/>
        <v>0</v>
      </c>
      <c r="Q3947" s="10" t="s">
        <v>8314</v>
      </c>
      <c r="R3947" t="s">
        <v>8315</v>
      </c>
      <c r="S3947" s="15">
        <f t="shared" si="296"/>
        <v>42109.801712962959</v>
      </c>
      <c r="T3947" s="15">
        <f t="shared" si="297"/>
        <v>42138.801712962959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0</v>
      </c>
      <c r="P3948" s="13">
        <f t="shared" si="295"/>
        <v>0</v>
      </c>
      <c r="Q3948" s="10" t="s">
        <v>8314</v>
      </c>
      <c r="R3948" t="s">
        <v>8315</v>
      </c>
      <c r="S3948" s="15">
        <f t="shared" si="296"/>
        <v>42031.833587962959</v>
      </c>
      <c r="T3948" s="15">
        <f t="shared" si="297"/>
        <v>42062.333333333328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0</v>
      </c>
      <c r="P3949" s="13">
        <f t="shared" si="295"/>
        <v>0</v>
      </c>
      <c r="Q3949" s="10" t="s">
        <v>8314</v>
      </c>
      <c r="R3949" t="s">
        <v>8315</v>
      </c>
      <c r="S3949" s="15">
        <f t="shared" si="296"/>
        <v>42615.142870370371</v>
      </c>
      <c r="T3949" s="15">
        <f t="shared" si="297"/>
        <v>42644.142870370371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13">
        <f t="shared" si="295"/>
        <v>0</v>
      </c>
      <c r="Q3950" s="10" t="s">
        <v>8314</v>
      </c>
      <c r="R3950" t="s">
        <v>8315</v>
      </c>
      <c r="S3950" s="15">
        <f t="shared" si="296"/>
        <v>41829.325497685182</v>
      </c>
      <c r="T3950" s="15">
        <f t="shared" si="297"/>
        <v>41888.325497685182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0</v>
      </c>
      <c r="P3951" s="13">
        <f t="shared" si="295"/>
        <v>0</v>
      </c>
      <c r="Q3951" s="10" t="s">
        <v>8314</v>
      </c>
      <c r="R3951" t="s">
        <v>8315</v>
      </c>
      <c r="S3951" s="15">
        <f t="shared" si="296"/>
        <v>42016.120613425926</v>
      </c>
      <c r="T3951" s="15">
        <f t="shared" si="297"/>
        <v>42045.120613425926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0</v>
      </c>
      <c r="P3952" s="13">
        <f t="shared" si="295"/>
        <v>0</v>
      </c>
      <c r="Q3952" s="10" t="s">
        <v>8314</v>
      </c>
      <c r="R3952" t="s">
        <v>8315</v>
      </c>
      <c r="S3952" s="15">
        <f t="shared" si="296"/>
        <v>42439.702314814815</v>
      </c>
      <c r="T3952" s="15">
        <f t="shared" si="297"/>
        <v>42467.774305555555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13">
        <f t="shared" si="295"/>
        <v>0</v>
      </c>
      <c r="Q3953" s="10" t="s">
        <v>8314</v>
      </c>
      <c r="R3953" t="s">
        <v>8315</v>
      </c>
      <c r="S3953" s="15">
        <f t="shared" si="296"/>
        <v>42433.825717592597</v>
      </c>
      <c r="T3953" s="15">
        <f t="shared" si="297"/>
        <v>42492.784050925926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13">
        <f t="shared" si="295"/>
        <v>0</v>
      </c>
      <c r="Q3954" s="10" t="s">
        <v>8314</v>
      </c>
      <c r="R3954" t="s">
        <v>8315</v>
      </c>
      <c r="S3954" s="15">
        <f t="shared" si="296"/>
        <v>42243.790393518517</v>
      </c>
      <c r="T3954" s="15">
        <f t="shared" si="297"/>
        <v>42302.790393518517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13">
        <f t="shared" si="295"/>
        <v>0</v>
      </c>
      <c r="Q3955" s="10" t="s">
        <v>8314</v>
      </c>
      <c r="R3955" t="s">
        <v>8315</v>
      </c>
      <c r="S3955" s="15">
        <f t="shared" si="296"/>
        <v>42550.048449074078</v>
      </c>
      <c r="T3955" s="15">
        <f t="shared" si="297"/>
        <v>42579.978472222225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13">
        <f t="shared" si="295"/>
        <v>0</v>
      </c>
      <c r="Q3956" s="10" t="s">
        <v>8314</v>
      </c>
      <c r="R3956" t="s">
        <v>8315</v>
      </c>
      <c r="S3956" s="15">
        <f t="shared" si="296"/>
        <v>41774.651203703703</v>
      </c>
      <c r="T3956" s="15">
        <f t="shared" si="297"/>
        <v>41833.651203703703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0</v>
      </c>
      <c r="P3957" s="13">
        <f t="shared" si="295"/>
        <v>0</v>
      </c>
      <c r="Q3957" s="10" t="s">
        <v>8314</v>
      </c>
      <c r="R3957" t="s">
        <v>8315</v>
      </c>
      <c r="S3957" s="15">
        <f t="shared" si="296"/>
        <v>42306.848854166667</v>
      </c>
      <c r="T3957" s="15">
        <f t="shared" si="297"/>
        <v>42335.890520833331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13">
        <f t="shared" si="295"/>
        <v>0</v>
      </c>
      <c r="Q3958" s="10" t="s">
        <v>8314</v>
      </c>
      <c r="R3958" t="s">
        <v>8315</v>
      </c>
      <c r="S3958" s="15">
        <f t="shared" si="296"/>
        <v>42457.932025462964</v>
      </c>
      <c r="T3958" s="15">
        <f t="shared" si="297"/>
        <v>42484.013888888891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13">
        <f t="shared" si="295"/>
        <v>0</v>
      </c>
      <c r="Q3959" s="10" t="s">
        <v>8314</v>
      </c>
      <c r="R3959" t="s">
        <v>8315</v>
      </c>
      <c r="S3959" s="15">
        <f t="shared" si="296"/>
        <v>42513.976319444439</v>
      </c>
      <c r="T3959" s="15">
        <f t="shared" si="297"/>
        <v>42558.976319444439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0</v>
      </c>
      <c r="P3960" s="13">
        <f t="shared" si="295"/>
        <v>0</v>
      </c>
      <c r="Q3960" s="10" t="s">
        <v>8314</v>
      </c>
      <c r="R3960" t="s">
        <v>8315</v>
      </c>
      <c r="S3960" s="15">
        <f t="shared" si="296"/>
        <v>41816.950370370374</v>
      </c>
      <c r="T3960" s="15">
        <f t="shared" si="297"/>
        <v>41852.583333333336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0</v>
      </c>
      <c r="P3961" s="13">
        <f t="shared" si="295"/>
        <v>0</v>
      </c>
      <c r="Q3961" s="10" t="s">
        <v>8314</v>
      </c>
      <c r="R3961" t="s">
        <v>8315</v>
      </c>
      <c r="S3961" s="15">
        <f t="shared" si="296"/>
        <v>41880.788842592592</v>
      </c>
      <c r="T3961" s="15">
        <f t="shared" si="297"/>
        <v>41909.788842592592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0</v>
      </c>
      <c r="P3962" s="13">
        <f t="shared" si="295"/>
        <v>0</v>
      </c>
      <c r="Q3962" s="10" t="s">
        <v>8314</v>
      </c>
      <c r="R3962" t="s">
        <v>8315</v>
      </c>
      <c r="S3962" s="15">
        <f t="shared" si="296"/>
        <v>42342.845555555556</v>
      </c>
      <c r="T3962" s="15">
        <f t="shared" si="297"/>
        <v>42371.845555555556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13">
        <f t="shared" si="295"/>
        <v>0</v>
      </c>
      <c r="Q3963" s="10" t="s">
        <v>8314</v>
      </c>
      <c r="R3963" t="s">
        <v>8315</v>
      </c>
      <c r="S3963" s="15">
        <f t="shared" si="296"/>
        <v>41745.891319444447</v>
      </c>
      <c r="T3963" s="15">
        <f t="shared" si="297"/>
        <v>41766.891319444447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0</v>
      </c>
      <c r="P3964" s="13">
        <f t="shared" si="295"/>
        <v>0</v>
      </c>
      <c r="Q3964" s="10" t="s">
        <v>8314</v>
      </c>
      <c r="R3964" t="s">
        <v>8315</v>
      </c>
      <c r="S3964" s="15">
        <f t="shared" si="296"/>
        <v>42311.621458333335</v>
      </c>
      <c r="T3964" s="15">
        <f t="shared" si="297"/>
        <v>42335.621458333335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13">
        <f t="shared" si="295"/>
        <v>0</v>
      </c>
      <c r="Q3965" s="10" t="s">
        <v>8314</v>
      </c>
      <c r="R3965" t="s">
        <v>8315</v>
      </c>
      <c r="S3965" s="15">
        <f t="shared" si="296"/>
        <v>42296.154131944444</v>
      </c>
      <c r="T3965" s="15">
        <f t="shared" si="297"/>
        <v>42325.195798611108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0</v>
      </c>
      <c r="P3966" s="13">
        <f t="shared" si="295"/>
        <v>0</v>
      </c>
      <c r="Q3966" s="10" t="s">
        <v>8314</v>
      </c>
      <c r="R3966" t="s">
        <v>8315</v>
      </c>
      <c r="S3966" s="15">
        <f t="shared" si="296"/>
        <v>42053.722060185188</v>
      </c>
      <c r="T3966" s="15">
        <f t="shared" si="297"/>
        <v>42112.680393518516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0</v>
      </c>
      <c r="P3967" s="13">
        <f t="shared" si="295"/>
        <v>0</v>
      </c>
      <c r="Q3967" s="10" t="s">
        <v>8314</v>
      </c>
      <c r="R3967" t="s">
        <v>8315</v>
      </c>
      <c r="S3967" s="15">
        <f t="shared" si="296"/>
        <v>42414.235879629632</v>
      </c>
      <c r="T3967" s="15">
        <f t="shared" si="297"/>
        <v>42473.194212962961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0</v>
      </c>
      <c r="P3968" s="13">
        <f t="shared" si="295"/>
        <v>0</v>
      </c>
      <c r="Q3968" s="10" t="s">
        <v>8314</v>
      </c>
      <c r="R3968" t="s">
        <v>8315</v>
      </c>
      <c r="S3968" s="15">
        <f t="shared" si="296"/>
        <v>41801.711550925924</v>
      </c>
      <c r="T3968" s="15">
        <f t="shared" si="297"/>
        <v>41843.124305555553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0</v>
      </c>
      <c r="P3969" s="13">
        <f t="shared" si="295"/>
        <v>0</v>
      </c>
      <c r="Q3969" s="10" t="s">
        <v>8314</v>
      </c>
      <c r="R3969" t="s">
        <v>8315</v>
      </c>
      <c r="S3969" s="15">
        <f t="shared" si="296"/>
        <v>42770.290590277778</v>
      </c>
      <c r="T3969" s="15">
        <f t="shared" si="297"/>
        <v>42799.290590277778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0</v>
      </c>
      <c r="P3970" s="13">
        <f t="shared" si="295"/>
        <v>0</v>
      </c>
      <c r="Q3970" s="10" t="s">
        <v>8314</v>
      </c>
      <c r="R3970" t="s">
        <v>8315</v>
      </c>
      <c r="S3970" s="15">
        <f t="shared" si="296"/>
        <v>42452.815659722226</v>
      </c>
      <c r="T3970" s="15">
        <f t="shared" si="297"/>
        <v>42511.815659722226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0</v>
      </c>
      <c r="P3971" s="13">
        <f t="shared" ref="P3971:P4034" si="299">IFERROR(ROUND(E3971/L3971,2),0)</f>
        <v>0</v>
      </c>
      <c r="Q3971" s="10" t="s">
        <v>8314</v>
      </c>
      <c r="R3971" t="s">
        <v>8315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(((I3971/60)/60)/24)+DATE(1970,1,)</f>
        <v>42610.163194444445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13">
        <f t="shared" si="299"/>
        <v>0</v>
      </c>
      <c r="Q3972" s="10" t="s">
        <v>8314</v>
      </c>
      <c r="R3972" t="s">
        <v>8315</v>
      </c>
      <c r="S3972" s="15">
        <f t="shared" si="300"/>
        <v>42447.863553240735</v>
      </c>
      <c r="T3972" s="15">
        <f t="shared" si="301"/>
        <v>42476.863553240735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0</v>
      </c>
      <c r="P3973" s="13">
        <f t="shared" si="299"/>
        <v>0</v>
      </c>
      <c r="Q3973" s="10" t="s">
        <v>8314</v>
      </c>
      <c r="R3973" t="s">
        <v>8315</v>
      </c>
      <c r="S3973" s="15">
        <f t="shared" si="300"/>
        <v>41811.536180555559</v>
      </c>
      <c r="T3973" s="15">
        <f t="shared" si="301"/>
        <v>41840.536180555559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0</v>
      </c>
      <c r="P3974" s="13">
        <f t="shared" si="299"/>
        <v>0</v>
      </c>
      <c r="Q3974" s="10" t="s">
        <v>8314</v>
      </c>
      <c r="R3974" t="s">
        <v>8315</v>
      </c>
      <c r="S3974" s="15">
        <f t="shared" si="300"/>
        <v>41981.067523148144</v>
      </c>
      <c r="T3974" s="15">
        <f t="shared" si="301"/>
        <v>42040.067523148144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0</v>
      </c>
      <c r="P3975" s="13">
        <f t="shared" si="299"/>
        <v>0</v>
      </c>
      <c r="Q3975" s="10" t="s">
        <v>8314</v>
      </c>
      <c r="R3975" t="s">
        <v>8315</v>
      </c>
      <c r="S3975" s="15">
        <f t="shared" si="300"/>
        <v>42469.68414351852</v>
      </c>
      <c r="T3975" s="15">
        <f t="shared" si="301"/>
        <v>42498.166666666672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0</v>
      </c>
      <c r="P3976" s="13">
        <f t="shared" si="299"/>
        <v>0</v>
      </c>
      <c r="Q3976" s="10" t="s">
        <v>8314</v>
      </c>
      <c r="R3976" t="s">
        <v>8315</v>
      </c>
      <c r="S3976" s="15">
        <f t="shared" si="300"/>
        <v>42493.546851851846</v>
      </c>
      <c r="T3976" s="15">
        <f t="shared" si="301"/>
        <v>42522.546851851846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13">
        <f t="shared" si="299"/>
        <v>0</v>
      </c>
      <c r="Q3977" s="10" t="s">
        <v>8314</v>
      </c>
      <c r="R3977" t="s">
        <v>8315</v>
      </c>
      <c r="S3977" s="15">
        <f t="shared" si="300"/>
        <v>42534.866875</v>
      </c>
      <c r="T3977" s="15">
        <f t="shared" si="301"/>
        <v>42563.866875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0</v>
      </c>
      <c r="P3978" s="13">
        <f t="shared" si="299"/>
        <v>0</v>
      </c>
      <c r="Q3978" s="10" t="s">
        <v>8314</v>
      </c>
      <c r="R3978" t="s">
        <v>8315</v>
      </c>
      <c r="S3978" s="15">
        <f t="shared" si="300"/>
        <v>41830.858344907407</v>
      </c>
      <c r="T3978" s="15">
        <f t="shared" si="301"/>
        <v>41851.291666666664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0</v>
      </c>
      <c r="P3979" s="13">
        <f t="shared" si="299"/>
        <v>0</v>
      </c>
      <c r="Q3979" s="10" t="s">
        <v>8314</v>
      </c>
      <c r="R3979" t="s">
        <v>8315</v>
      </c>
      <c r="S3979" s="15">
        <f t="shared" si="300"/>
        <v>42543.788564814815</v>
      </c>
      <c r="T3979" s="15">
        <f t="shared" si="301"/>
        <v>42572.788564814815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0</v>
      </c>
      <c r="P3980" s="13">
        <f t="shared" si="299"/>
        <v>0</v>
      </c>
      <c r="Q3980" s="10" t="s">
        <v>8314</v>
      </c>
      <c r="R3980" t="s">
        <v>8315</v>
      </c>
      <c r="S3980" s="15">
        <f t="shared" si="300"/>
        <v>41975.642974537041</v>
      </c>
      <c r="T3980" s="15">
        <f t="shared" si="301"/>
        <v>42034.642974537041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0</v>
      </c>
      <c r="P3981" s="13">
        <f t="shared" si="299"/>
        <v>0</v>
      </c>
      <c r="Q3981" s="10" t="s">
        <v>8314</v>
      </c>
      <c r="R3981" t="s">
        <v>8315</v>
      </c>
      <c r="S3981" s="15">
        <f t="shared" si="300"/>
        <v>42069.903437500005</v>
      </c>
      <c r="T3981" s="15">
        <f t="shared" si="301"/>
        <v>42091.833333333328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0</v>
      </c>
      <c r="P3982" s="13">
        <f t="shared" si="299"/>
        <v>0</v>
      </c>
      <c r="Q3982" s="10" t="s">
        <v>8314</v>
      </c>
      <c r="R3982" t="s">
        <v>8315</v>
      </c>
      <c r="S3982" s="15">
        <f t="shared" si="300"/>
        <v>41795.598923611113</v>
      </c>
      <c r="T3982" s="15">
        <f t="shared" si="301"/>
        <v>41824.598923611113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0</v>
      </c>
      <c r="P3983" s="13">
        <f t="shared" si="299"/>
        <v>0</v>
      </c>
      <c r="Q3983" s="10" t="s">
        <v>8314</v>
      </c>
      <c r="R3983" t="s">
        <v>8315</v>
      </c>
      <c r="S3983" s="15">
        <f t="shared" si="300"/>
        <v>42508.179965277777</v>
      </c>
      <c r="T3983" s="15">
        <f t="shared" si="301"/>
        <v>42567.179965277777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0</v>
      </c>
      <c r="P3984" s="13">
        <f t="shared" si="299"/>
        <v>0</v>
      </c>
      <c r="Q3984" s="10" t="s">
        <v>8314</v>
      </c>
      <c r="R3984" t="s">
        <v>8315</v>
      </c>
      <c r="S3984" s="15">
        <f t="shared" si="300"/>
        <v>42132.809953703705</v>
      </c>
      <c r="T3984" s="15">
        <f t="shared" si="301"/>
        <v>42191.809953703705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0</v>
      </c>
      <c r="P3985" s="13">
        <f t="shared" si="299"/>
        <v>0</v>
      </c>
      <c r="Q3985" s="10" t="s">
        <v>8314</v>
      </c>
      <c r="R3985" t="s">
        <v>8315</v>
      </c>
      <c r="S3985" s="15">
        <f t="shared" si="300"/>
        <v>41747.86986111111</v>
      </c>
      <c r="T3985" s="15">
        <f t="shared" si="301"/>
        <v>41778.290972222225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0</v>
      </c>
      <c r="P3986" s="13">
        <f t="shared" si="299"/>
        <v>0</v>
      </c>
      <c r="Q3986" s="10" t="s">
        <v>8314</v>
      </c>
      <c r="R3986" t="s">
        <v>8315</v>
      </c>
      <c r="S3986" s="15">
        <f t="shared" si="300"/>
        <v>41920.963472222218</v>
      </c>
      <c r="T3986" s="15">
        <f t="shared" si="301"/>
        <v>41950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0</v>
      </c>
      <c r="P3987" s="13">
        <f t="shared" si="299"/>
        <v>0</v>
      </c>
      <c r="Q3987" s="10" t="s">
        <v>8314</v>
      </c>
      <c r="R3987" t="s">
        <v>8315</v>
      </c>
      <c r="S3987" s="15">
        <f t="shared" si="300"/>
        <v>42399.707407407404</v>
      </c>
      <c r="T3987" s="15">
        <f t="shared" si="301"/>
        <v>42419.878472222219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0</v>
      </c>
      <c r="P3988" s="13">
        <f t="shared" si="299"/>
        <v>0</v>
      </c>
      <c r="Q3988" s="10" t="s">
        <v>8314</v>
      </c>
      <c r="R3988" t="s">
        <v>8315</v>
      </c>
      <c r="S3988" s="15">
        <f t="shared" si="300"/>
        <v>42467.548541666663</v>
      </c>
      <c r="T3988" s="15">
        <f t="shared" si="301"/>
        <v>42495.544444444444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0</v>
      </c>
      <c r="P3989" s="13">
        <f t="shared" si="299"/>
        <v>0</v>
      </c>
      <c r="Q3989" s="10" t="s">
        <v>8314</v>
      </c>
      <c r="R3989" t="s">
        <v>8315</v>
      </c>
      <c r="S3989" s="15">
        <f t="shared" si="300"/>
        <v>41765.92465277778</v>
      </c>
      <c r="T3989" s="15">
        <f t="shared" si="301"/>
        <v>41774.92465277778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0</v>
      </c>
      <c r="P3990" s="13">
        <f t="shared" si="299"/>
        <v>0</v>
      </c>
      <c r="Q3990" s="10" t="s">
        <v>8314</v>
      </c>
      <c r="R3990" t="s">
        <v>8315</v>
      </c>
      <c r="S3990" s="15">
        <f t="shared" si="300"/>
        <v>42230.08116898148</v>
      </c>
      <c r="T3990" s="15">
        <f t="shared" si="301"/>
        <v>42244.08116898148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13">
        <f t="shared" si="299"/>
        <v>0</v>
      </c>
      <c r="Q3991" s="10" t="s">
        <v>8314</v>
      </c>
      <c r="R3991" t="s">
        <v>8315</v>
      </c>
      <c r="S3991" s="15">
        <f t="shared" si="300"/>
        <v>42286.749780092592</v>
      </c>
      <c r="T3991" s="15">
        <f t="shared" si="301"/>
        <v>42315.791446759264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0</v>
      </c>
      <c r="P3992" s="13">
        <f t="shared" si="299"/>
        <v>0</v>
      </c>
      <c r="Q3992" s="10" t="s">
        <v>8314</v>
      </c>
      <c r="R3992" t="s">
        <v>8315</v>
      </c>
      <c r="S3992" s="15">
        <f t="shared" si="300"/>
        <v>42401.672372685185</v>
      </c>
      <c r="T3992" s="15">
        <f t="shared" si="301"/>
        <v>42430.672372685185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0</v>
      </c>
      <c r="P3993" s="13">
        <f t="shared" si="299"/>
        <v>0</v>
      </c>
      <c r="Q3993" s="10" t="s">
        <v>8314</v>
      </c>
      <c r="R3993" t="s">
        <v>8315</v>
      </c>
      <c r="S3993" s="15">
        <f t="shared" si="300"/>
        <v>42125.644467592589</v>
      </c>
      <c r="T3993" s="15">
        <f t="shared" si="301"/>
        <v>42154.644467592589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0</v>
      </c>
      <c r="P3994" s="13">
        <f t="shared" si="299"/>
        <v>0</v>
      </c>
      <c r="Q3994" s="10" t="s">
        <v>8314</v>
      </c>
      <c r="R3994" t="s">
        <v>8315</v>
      </c>
      <c r="S3994" s="15">
        <f t="shared" si="300"/>
        <v>42289.94049768518</v>
      </c>
      <c r="T3994" s="15">
        <f t="shared" si="301"/>
        <v>42348.982164351852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13">
        <f t="shared" si="299"/>
        <v>0</v>
      </c>
      <c r="Q3995" s="10" t="s">
        <v>8314</v>
      </c>
      <c r="R3995" t="s">
        <v>8315</v>
      </c>
      <c r="S3995" s="15">
        <f t="shared" si="300"/>
        <v>42107.864722222221</v>
      </c>
      <c r="T3995" s="15">
        <f t="shared" si="301"/>
        <v>42136.864722222221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13">
        <f t="shared" si="299"/>
        <v>0</v>
      </c>
      <c r="Q3996" s="10" t="s">
        <v>8314</v>
      </c>
      <c r="R3996" t="s">
        <v>8315</v>
      </c>
      <c r="S3996" s="15">
        <f t="shared" si="300"/>
        <v>41809.389930555553</v>
      </c>
      <c r="T3996" s="15">
        <f t="shared" si="301"/>
        <v>41838.389930555553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0</v>
      </c>
      <c r="P3997" s="13">
        <f t="shared" si="299"/>
        <v>0</v>
      </c>
      <c r="Q3997" s="10" t="s">
        <v>8314</v>
      </c>
      <c r="R3997" t="s">
        <v>8315</v>
      </c>
      <c r="S3997" s="15">
        <f t="shared" si="300"/>
        <v>42019.683761574073</v>
      </c>
      <c r="T3997" s="15">
        <f t="shared" si="301"/>
        <v>42048.477083333331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0</v>
      </c>
      <c r="P3998" s="13">
        <f t="shared" si="299"/>
        <v>0</v>
      </c>
      <c r="Q3998" s="10" t="s">
        <v>8314</v>
      </c>
      <c r="R3998" t="s">
        <v>8315</v>
      </c>
      <c r="S3998" s="15">
        <f t="shared" si="300"/>
        <v>41950.26694444444</v>
      </c>
      <c r="T3998" s="15">
        <f t="shared" si="301"/>
        <v>41962.669444444444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13">
        <f t="shared" si="299"/>
        <v>0</v>
      </c>
      <c r="Q3999" s="10" t="s">
        <v>8314</v>
      </c>
      <c r="R3999" t="s">
        <v>8315</v>
      </c>
      <c r="S3999" s="15">
        <f t="shared" si="300"/>
        <v>42069.391446759255</v>
      </c>
      <c r="T3999" s="15">
        <f t="shared" si="301"/>
        <v>42098.349780092598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0</v>
      </c>
      <c r="P4000" s="13">
        <f t="shared" si="299"/>
        <v>0</v>
      </c>
      <c r="Q4000" s="10" t="s">
        <v>8314</v>
      </c>
      <c r="R4000" t="s">
        <v>8315</v>
      </c>
      <c r="S4000" s="15">
        <f t="shared" si="300"/>
        <v>42061.963263888887</v>
      </c>
      <c r="T4000" s="15">
        <f t="shared" si="301"/>
        <v>42090.921597222223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0</v>
      </c>
      <c r="P4001" s="13">
        <f t="shared" si="299"/>
        <v>0</v>
      </c>
      <c r="Q4001" s="10" t="s">
        <v>8314</v>
      </c>
      <c r="R4001" t="s">
        <v>8315</v>
      </c>
      <c r="S4001" s="15">
        <f t="shared" si="300"/>
        <v>41842.828680555554</v>
      </c>
      <c r="T4001" s="15">
        <f t="shared" si="301"/>
        <v>41881.827650462961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13">
        <f t="shared" si="299"/>
        <v>0</v>
      </c>
      <c r="Q4002" s="10" t="s">
        <v>8314</v>
      </c>
      <c r="R4002" t="s">
        <v>8315</v>
      </c>
      <c r="S4002" s="15">
        <f t="shared" si="300"/>
        <v>42437.64534722222</v>
      </c>
      <c r="T4002" s="15">
        <f t="shared" si="301"/>
        <v>42496.603680555556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0</v>
      </c>
      <c r="P4003" s="13">
        <f t="shared" si="299"/>
        <v>0</v>
      </c>
      <c r="Q4003" s="10" t="s">
        <v>8314</v>
      </c>
      <c r="R4003" t="s">
        <v>8315</v>
      </c>
      <c r="S4003" s="15">
        <f t="shared" si="300"/>
        <v>42775.964212962965</v>
      </c>
      <c r="T4003" s="15">
        <f t="shared" si="301"/>
        <v>42794.791666666672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0</v>
      </c>
      <c r="P4004" s="13">
        <f t="shared" si="299"/>
        <v>0</v>
      </c>
      <c r="Q4004" s="10" t="s">
        <v>8314</v>
      </c>
      <c r="R4004" t="s">
        <v>8315</v>
      </c>
      <c r="S4004" s="15">
        <f t="shared" si="300"/>
        <v>41879.043530092589</v>
      </c>
      <c r="T4004" s="15">
        <f t="shared" si="301"/>
        <v>41908.043530092589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0</v>
      </c>
      <c r="P4005" s="13">
        <f t="shared" si="299"/>
        <v>0</v>
      </c>
      <c r="Q4005" s="10" t="s">
        <v>8314</v>
      </c>
      <c r="R4005" t="s">
        <v>8315</v>
      </c>
      <c r="S4005" s="15">
        <f t="shared" si="300"/>
        <v>42020.587349537032</v>
      </c>
      <c r="T4005" s="15">
        <f t="shared" si="301"/>
        <v>42049.587349537032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13">
        <f t="shared" si="299"/>
        <v>0</v>
      </c>
      <c r="Q4006" s="10" t="s">
        <v>8314</v>
      </c>
      <c r="R4006" t="s">
        <v>8315</v>
      </c>
      <c r="S4006" s="15">
        <f t="shared" si="300"/>
        <v>41890.16269675926</v>
      </c>
      <c r="T4006" s="15">
        <f t="shared" si="301"/>
        <v>41919.16269675926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0</v>
      </c>
      <c r="P4007" s="13">
        <f t="shared" si="299"/>
        <v>0</v>
      </c>
      <c r="Q4007" s="10" t="s">
        <v>8314</v>
      </c>
      <c r="R4007" t="s">
        <v>8315</v>
      </c>
      <c r="S4007" s="15">
        <f t="shared" si="300"/>
        <v>41872.807696759257</v>
      </c>
      <c r="T4007" s="15">
        <f t="shared" si="301"/>
        <v>41931.807696759257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13">
        <f t="shared" si="299"/>
        <v>0</v>
      </c>
      <c r="Q4008" s="10" t="s">
        <v>8314</v>
      </c>
      <c r="R4008" t="s">
        <v>8315</v>
      </c>
      <c r="S4008" s="15">
        <f t="shared" si="300"/>
        <v>42391.772997685184</v>
      </c>
      <c r="T4008" s="15">
        <f t="shared" si="301"/>
        <v>42415.772997685184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13">
        <f t="shared" si="299"/>
        <v>0</v>
      </c>
      <c r="Q4009" s="10" t="s">
        <v>8314</v>
      </c>
      <c r="R4009" t="s">
        <v>8315</v>
      </c>
      <c r="S4009" s="15">
        <f t="shared" si="300"/>
        <v>41848.772928240738</v>
      </c>
      <c r="T4009" s="15">
        <f t="shared" si="301"/>
        <v>41876.686111111114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0</v>
      </c>
      <c r="P4010" s="13">
        <f t="shared" si="299"/>
        <v>0</v>
      </c>
      <c r="Q4010" s="10" t="s">
        <v>8314</v>
      </c>
      <c r="R4010" t="s">
        <v>8315</v>
      </c>
      <c r="S4010" s="15">
        <f t="shared" si="300"/>
        <v>42177.964201388888</v>
      </c>
      <c r="T4010" s="15">
        <f t="shared" si="301"/>
        <v>42206.964201388888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0</v>
      </c>
      <c r="P4011" s="13">
        <f t="shared" si="299"/>
        <v>0</v>
      </c>
      <c r="Q4011" s="10" t="s">
        <v>8314</v>
      </c>
      <c r="R4011" t="s">
        <v>8315</v>
      </c>
      <c r="S4011" s="15">
        <f t="shared" si="300"/>
        <v>41851.700925925928</v>
      </c>
      <c r="T4011" s="15">
        <f t="shared" si="301"/>
        <v>41890.700925925928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0</v>
      </c>
      <c r="P4012" s="13">
        <f t="shared" si="299"/>
        <v>0</v>
      </c>
      <c r="Q4012" s="10" t="s">
        <v>8314</v>
      </c>
      <c r="R4012" t="s">
        <v>8315</v>
      </c>
      <c r="S4012" s="15">
        <f t="shared" si="300"/>
        <v>41921.770439814813</v>
      </c>
      <c r="T4012" s="15">
        <f t="shared" si="301"/>
        <v>41937.770439814813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0</v>
      </c>
      <c r="P4013" s="13">
        <f t="shared" si="299"/>
        <v>0</v>
      </c>
      <c r="Q4013" s="10" t="s">
        <v>8314</v>
      </c>
      <c r="R4013" t="s">
        <v>8315</v>
      </c>
      <c r="S4013" s="15">
        <f t="shared" si="300"/>
        <v>42002.54488425926</v>
      </c>
      <c r="T4013" s="15">
        <f t="shared" si="301"/>
        <v>42031.54488425926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13">
        <f t="shared" si="299"/>
        <v>0</v>
      </c>
      <c r="Q4014" s="10" t="s">
        <v>8314</v>
      </c>
      <c r="R4014" t="s">
        <v>8315</v>
      </c>
      <c r="S4014" s="15">
        <f t="shared" si="300"/>
        <v>42096.544548611113</v>
      </c>
      <c r="T4014" s="15">
        <f t="shared" si="301"/>
        <v>42125.544548611113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0</v>
      </c>
      <c r="P4015" s="13">
        <f t="shared" si="299"/>
        <v>0</v>
      </c>
      <c r="Q4015" s="10" t="s">
        <v>8314</v>
      </c>
      <c r="R4015" t="s">
        <v>8315</v>
      </c>
      <c r="S4015" s="15">
        <f t="shared" si="300"/>
        <v>42021.301192129627</v>
      </c>
      <c r="T4015" s="15">
        <f t="shared" si="301"/>
        <v>42050.301192129627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13">
        <f t="shared" si="299"/>
        <v>0</v>
      </c>
      <c r="Q4016" s="10" t="s">
        <v>8314</v>
      </c>
      <c r="R4016" t="s">
        <v>8315</v>
      </c>
      <c r="S4016" s="15">
        <f t="shared" si="300"/>
        <v>42419.246168981481</v>
      </c>
      <c r="T4016" s="15">
        <f t="shared" si="301"/>
        <v>42433.246168981481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13">
        <f t="shared" si="299"/>
        <v>0</v>
      </c>
      <c r="Q4017" s="10" t="s">
        <v>8314</v>
      </c>
      <c r="R4017" t="s">
        <v>8315</v>
      </c>
      <c r="S4017" s="15">
        <f t="shared" si="300"/>
        <v>42174.780821759254</v>
      </c>
      <c r="T4017" s="15">
        <f t="shared" si="301"/>
        <v>42203.780821759254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0</v>
      </c>
      <c r="P4018" s="13">
        <f t="shared" si="299"/>
        <v>0</v>
      </c>
      <c r="Q4018" s="10" t="s">
        <v>8314</v>
      </c>
      <c r="R4018" t="s">
        <v>8315</v>
      </c>
      <c r="S4018" s="15">
        <f t="shared" si="300"/>
        <v>41869.872685185182</v>
      </c>
      <c r="T4018" s="15">
        <f t="shared" si="301"/>
        <v>41898.872685185182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0</v>
      </c>
      <c r="P4019" s="13">
        <f t="shared" si="299"/>
        <v>0</v>
      </c>
      <c r="Q4019" s="10" t="s">
        <v>8314</v>
      </c>
      <c r="R4019" t="s">
        <v>8315</v>
      </c>
      <c r="S4019" s="15">
        <f t="shared" si="300"/>
        <v>41856.672152777777</v>
      </c>
      <c r="T4019" s="15">
        <f t="shared" si="301"/>
        <v>41885.672152777777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0</v>
      </c>
      <c r="P4020" s="13">
        <f t="shared" si="299"/>
        <v>0</v>
      </c>
      <c r="Q4020" s="10" t="s">
        <v>8314</v>
      </c>
      <c r="R4020" t="s">
        <v>8315</v>
      </c>
      <c r="S4020" s="15">
        <f t="shared" si="300"/>
        <v>42620.91097222222</v>
      </c>
      <c r="T4020" s="15">
        <f t="shared" si="301"/>
        <v>42649.91097222222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0</v>
      </c>
      <c r="P4021" s="13">
        <f t="shared" si="299"/>
        <v>0</v>
      </c>
      <c r="Q4021" s="10" t="s">
        <v>8314</v>
      </c>
      <c r="R4021" t="s">
        <v>8315</v>
      </c>
      <c r="S4021" s="15">
        <f t="shared" si="300"/>
        <v>42417.675879629634</v>
      </c>
      <c r="T4021" s="15">
        <f t="shared" si="301"/>
        <v>42474.686111111107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0</v>
      </c>
      <c r="P4022" s="13">
        <f t="shared" si="299"/>
        <v>0</v>
      </c>
      <c r="Q4022" s="10" t="s">
        <v>8314</v>
      </c>
      <c r="R4022" t="s">
        <v>8315</v>
      </c>
      <c r="S4022" s="15">
        <f t="shared" si="300"/>
        <v>42057.190960648149</v>
      </c>
      <c r="T4022" s="15">
        <f t="shared" si="301"/>
        <v>42086.149293981478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0</v>
      </c>
      <c r="P4023" s="13">
        <f t="shared" si="299"/>
        <v>0</v>
      </c>
      <c r="Q4023" s="10" t="s">
        <v>8314</v>
      </c>
      <c r="R4023" t="s">
        <v>8315</v>
      </c>
      <c r="S4023" s="15">
        <f t="shared" si="300"/>
        <v>41878.911550925928</v>
      </c>
      <c r="T4023" s="15">
        <f t="shared" si="301"/>
        <v>41937.911550925928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0</v>
      </c>
      <c r="P4024" s="13">
        <f t="shared" si="299"/>
        <v>0</v>
      </c>
      <c r="Q4024" s="10" t="s">
        <v>8314</v>
      </c>
      <c r="R4024" t="s">
        <v>8315</v>
      </c>
      <c r="S4024" s="15">
        <f t="shared" si="300"/>
        <v>41990.584108796291</v>
      </c>
      <c r="T4024" s="15">
        <f t="shared" si="301"/>
        <v>42035.120833333334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13">
        <f t="shared" si="299"/>
        <v>0</v>
      </c>
      <c r="Q4025" s="10" t="s">
        <v>8314</v>
      </c>
      <c r="R4025" t="s">
        <v>8315</v>
      </c>
      <c r="S4025" s="15">
        <f t="shared" si="300"/>
        <v>42408.999571759254</v>
      </c>
      <c r="T4025" s="15">
        <f t="shared" si="301"/>
        <v>42452.957905092597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0</v>
      </c>
      <c r="P4026" s="13">
        <f t="shared" si="299"/>
        <v>0</v>
      </c>
      <c r="Q4026" s="10" t="s">
        <v>8314</v>
      </c>
      <c r="R4026" t="s">
        <v>8315</v>
      </c>
      <c r="S4026" s="15">
        <f t="shared" si="300"/>
        <v>42217.670104166667</v>
      </c>
      <c r="T4026" s="15">
        <f t="shared" si="301"/>
        <v>42246.670104166667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0</v>
      </c>
      <c r="P4027" s="13">
        <f t="shared" si="299"/>
        <v>0</v>
      </c>
      <c r="Q4027" s="10" t="s">
        <v>8314</v>
      </c>
      <c r="R4027" t="s">
        <v>8315</v>
      </c>
      <c r="S4027" s="15">
        <f t="shared" si="300"/>
        <v>42151.237685185188</v>
      </c>
      <c r="T4027" s="15">
        <f t="shared" si="301"/>
        <v>42210.237685185188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13">
        <f t="shared" si="299"/>
        <v>0</v>
      </c>
      <c r="Q4028" s="10" t="s">
        <v>8314</v>
      </c>
      <c r="R4028" t="s">
        <v>8315</v>
      </c>
      <c r="S4028" s="15">
        <f t="shared" si="300"/>
        <v>42282.655543981484</v>
      </c>
      <c r="T4028" s="15">
        <f t="shared" si="301"/>
        <v>42341.697210648148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0</v>
      </c>
      <c r="P4029" s="13">
        <f t="shared" si="299"/>
        <v>0</v>
      </c>
      <c r="Q4029" s="10" t="s">
        <v>8314</v>
      </c>
      <c r="R4029" t="s">
        <v>8315</v>
      </c>
      <c r="S4029" s="15">
        <f t="shared" si="300"/>
        <v>42768.97084490741</v>
      </c>
      <c r="T4029" s="15">
        <f t="shared" si="301"/>
        <v>42788.041666666672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0</v>
      </c>
      <c r="P4030" s="13">
        <f t="shared" si="299"/>
        <v>0</v>
      </c>
      <c r="Q4030" s="10" t="s">
        <v>8314</v>
      </c>
      <c r="R4030" t="s">
        <v>8315</v>
      </c>
      <c r="S4030" s="15">
        <f t="shared" si="300"/>
        <v>41765.938657407409</v>
      </c>
      <c r="T4030" s="15">
        <f t="shared" si="301"/>
        <v>41794.938657407409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13">
        <f t="shared" si="299"/>
        <v>0</v>
      </c>
      <c r="Q4031" s="10" t="s">
        <v>8314</v>
      </c>
      <c r="R4031" t="s">
        <v>8315</v>
      </c>
      <c r="S4031" s="15">
        <f t="shared" si="300"/>
        <v>42322.025115740747</v>
      </c>
      <c r="T4031" s="15">
        <f t="shared" si="301"/>
        <v>42351.025115740747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0</v>
      </c>
      <c r="P4032" s="13">
        <f t="shared" si="299"/>
        <v>0</v>
      </c>
      <c r="Q4032" s="10" t="s">
        <v>8314</v>
      </c>
      <c r="R4032" t="s">
        <v>8315</v>
      </c>
      <c r="S4032" s="15">
        <f t="shared" si="300"/>
        <v>42374.655081018514</v>
      </c>
      <c r="T4032" s="15">
        <f t="shared" si="301"/>
        <v>42402.784027777772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13">
        <f t="shared" si="299"/>
        <v>0</v>
      </c>
      <c r="Q4033" s="10" t="s">
        <v>8314</v>
      </c>
      <c r="R4033" t="s">
        <v>8315</v>
      </c>
      <c r="S4033" s="15">
        <f t="shared" si="300"/>
        <v>41941.585231481484</v>
      </c>
      <c r="T4033" s="15">
        <f t="shared" si="301"/>
        <v>41990.626898148148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0</v>
      </c>
      <c r="P4034" s="13">
        <f t="shared" si="299"/>
        <v>0</v>
      </c>
      <c r="Q4034" s="10" t="s">
        <v>8314</v>
      </c>
      <c r="R4034" t="s">
        <v>8315</v>
      </c>
      <c r="S4034" s="15">
        <f t="shared" si="300"/>
        <v>42293.809212962966</v>
      </c>
      <c r="T4034" s="15">
        <f t="shared" si="301"/>
        <v>42352.85087962963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0</v>
      </c>
      <c r="P4035" s="13">
        <f t="shared" ref="P4035:P4098" si="303">IFERROR(ROUND(E4035/L4035,2),0)</f>
        <v>0</v>
      </c>
      <c r="Q4035" s="10" t="s">
        <v>8314</v>
      </c>
      <c r="R4035" t="s">
        <v>8315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(((I4035/60)/60)/24)+DATE(1970,1,)</f>
        <v>42644.375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0</v>
      </c>
      <c r="P4036" s="13">
        <f t="shared" si="303"/>
        <v>0</v>
      </c>
      <c r="Q4036" s="10" t="s">
        <v>8314</v>
      </c>
      <c r="R4036" t="s">
        <v>8315</v>
      </c>
      <c r="S4036" s="15">
        <f t="shared" si="304"/>
        <v>42067.947337962964</v>
      </c>
      <c r="T4036" s="15">
        <f t="shared" si="305"/>
        <v>42096.905671296292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0</v>
      </c>
      <c r="P4037" s="13">
        <f t="shared" si="303"/>
        <v>0</v>
      </c>
      <c r="Q4037" s="10" t="s">
        <v>8314</v>
      </c>
      <c r="R4037" t="s">
        <v>8315</v>
      </c>
      <c r="S4037" s="15">
        <f t="shared" si="304"/>
        <v>41903.882951388885</v>
      </c>
      <c r="T4037" s="15">
        <f t="shared" si="305"/>
        <v>41932.882951388885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0</v>
      </c>
      <c r="P4038" s="13">
        <f t="shared" si="303"/>
        <v>0</v>
      </c>
      <c r="Q4038" s="10" t="s">
        <v>8314</v>
      </c>
      <c r="R4038" t="s">
        <v>8315</v>
      </c>
      <c r="S4038" s="15">
        <f t="shared" si="304"/>
        <v>41804.937083333331</v>
      </c>
      <c r="T4038" s="15">
        <f t="shared" si="305"/>
        <v>41820.9375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0</v>
      </c>
      <c r="P4039" s="13">
        <f t="shared" si="303"/>
        <v>0</v>
      </c>
      <c r="Q4039" s="10" t="s">
        <v>8314</v>
      </c>
      <c r="R4039" t="s">
        <v>8315</v>
      </c>
      <c r="S4039" s="15">
        <f t="shared" si="304"/>
        <v>42497.070775462969</v>
      </c>
      <c r="T4039" s="15">
        <f t="shared" si="305"/>
        <v>42513.600694444445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0</v>
      </c>
      <c r="P4040" s="13">
        <f t="shared" si="303"/>
        <v>0</v>
      </c>
      <c r="Q4040" s="10" t="s">
        <v>8314</v>
      </c>
      <c r="R4040" t="s">
        <v>8315</v>
      </c>
      <c r="S4040" s="15">
        <f t="shared" si="304"/>
        <v>41869.798726851855</v>
      </c>
      <c r="T4040" s="15">
        <f t="shared" si="305"/>
        <v>41928.798726851855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0</v>
      </c>
      <c r="P4041" s="13">
        <f t="shared" si="303"/>
        <v>0</v>
      </c>
      <c r="Q4041" s="10" t="s">
        <v>8314</v>
      </c>
      <c r="R4041" t="s">
        <v>8315</v>
      </c>
      <c r="S4041" s="15">
        <f t="shared" si="304"/>
        <v>42305.670914351853</v>
      </c>
      <c r="T4041" s="15">
        <f t="shared" si="305"/>
        <v>42338.249305555553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0</v>
      </c>
      <c r="P4042" s="13">
        <f t="shared" si="303"/>
        <v>0</v>
      </c>
      <c r="Q4042" s="10" t="s">
        <v>8314</v>
      </c>
      <c r="R4042" t="s">
        <v>8315</v>
      </c>
      <c r="S4042" s="15">
        <f t="shared" si="304"/>
        <v>42144.231527777782</v>
      </c>
      <c r="T4042" s="15">
        <f t="shared" si="305"/>
        <v>42202.125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13">
        <f t="shared" si="303"/>
        <v>0</v>
      </c>
      <c r="Q4043" s="10" t="s">
        <v>8314</v>
      </c>
      <c r="R4043" t="s">
        <v>8315</v>
      </c>
      <c r="S4043" s="15">
        <f t="shared" si="304"/>
        <v>42559.474004629628</v>
      </c>
      <c r="T4043" s="15">
        <f t="shared" si="305"/>
        <v>42618.474004629628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13">
        <f t="shared" si="303"/>
        <v>0</v>
      </c>
      <c r="Q4044" s="10" t="s">
        <v>8314</v>
      </c>
      <c r="R4044" t="s">
        <v>8315</v>
      </c>
      <c r="S4044" s="15">
        <f t="shared" si="304"/>
        <v>41995.084074074075</v>
      </c>
      <c r="T4044" s="15">
        <f t="shared" si="305"/>
        <v>42023.802777777775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13">
        <f t="shared" si="303"/>
        <v>0</v>
      </c>
      <c r="Q4045" s="10" t="s">
        <v>8314</v>
      </c>
      <c r="R4045" t="s">
        <v>8315</v>
      </c>
      <c r="S4045" s="15">
        <f t="shared" si="304"/>
        <v>41948.957465277781</v>
      </c>
      <c r="T4045" s="15">
        <f t="shared" si="305"/>
        <v>41962.957465277781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0</v>
      </c>
      <c r="P4046" s="13">
        <f t="shared" si="303"/>
        <v>0</v>
      </c>
      <c r="Q4046" s="10" t="s">
        <v>8314</v>
      </c>
      <c r="R4046" t="s">
        <v>8315</v>
      </c>
      <c r="S4046" s="15">
        <f t="shared" si="304"/>
        <v>42074.219699074078</v>
      </c>
      <c r="T4046" s="15">
        <f t="shared" si="305"/>
        <v>42103.208333333328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13">
        <f t="shared" si="303"/>
        <v>0</v>
      </c>
      <c r="Q4047" s="10" t="s">
        <v>8314</v>
      </c>
      <c r="R4047" t="s">
        <v>8315</v>
      </c>
      <c r="S4047" s="15">
        <f t="shared" si="304"/>
        <v>41842.201261574075</v>
      </c>
      <c r="T4047" s="15">
        <f t="shared" si="305"/>
        <v>41871.201261574075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0</v>
      </c>
      <c r="P4048" s="13">
        <f t="shared" si="303"/>
        <v>0</v>
      </c>
      <c r="Q4048" s="10" t="s">
        <v>8314</v>
      </c>
      <c r="R4048" t="s">
        <v>8315</v>
      </c>
      <c r="S4048" s="15">
        <f t="shared" si="304"/>
        <v>41904.650578703702</v>
      </c>
      <c r="T4048" s="15">
        <f t="shared" si="305"/>
        <v>41933.650578703702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0</v>
      </c>
      <c r="P4049" s="13">
        <f t="shared" si="303"/>
        <v>0</v>
      </c>
      <c r="Q4049" s="10" t="s">
        <v>8314</v>
      </c>
      <c r="R4049" t="s">
        <v>8315</v>
      </c>
      <c r="S4049" s="15">
        <f t="shared" si="304"/>
        <v>41991.022488425922</v>
      </c>
      <c r="T4049" s="15">
        <f t="shared" si="305"/>
        <v>42014.041666666672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0</v>
      </c>
      <c r="P4050" s="13">
        <f t="shared" si="303"/>
        <v>0</v>
      </c>
      <c r="Q4050" s="10" t="s">
        <v>8314</v>
      </c>
      <c r="R4050" t="s">
        <v>8315</v>
      </c>
      <c r="S4050" s="15">
        <f t="shared" si="304"/>
        <v>42436.509108796294</v>
      </c>
      <c r="T4050" s="15">
        <f t="shared" si="305"/>
        <v>42470.467442129629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13">
        <f t="shared" si="303"/>
        <v>0</v>
      </c>
      <c r="Q4051" s="10" t="s">
        <v>8314</v>
      </c>
      <c r="R4051" t="s">
        <v>8315</v>
      </c>
      <c r="S4051" s="15">
        <f t="shared" si="304"/>
        <v>42169.958506944444</v>
      </c>
      <c r="T4051" s="15">
        <f t="shared" si="305"/>
        <v>42198.958506944444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13">
        <f t="shared" si="303"/>
        <v>0</v>
      </c>
      <c r="Q4052" s="10" t="s">
        <v>8314</v>
      </c>
      <c r="R4052" t="s">
        <v>8315</v>
      </c>
      <c r="S4052" s="15">
        <f t="shared" si="304"/>
        <v>41905.636469907404</v>
      </c>
      <c r="T4052" s="15">
        <f t="shared" si="305"/>
        <v>41934.636469907404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13">
        <f t="shared" si="303"/>
        <v>0</v>
      </c>
      <c r="Q4053" s="10" t="s">
        <v>8314</v>
      </c>
      <c r="R4053" t="s">
        <v>8315</v>
      </c>
      <c r="S4053" s="15">
        <f t="shared" si="304"/>
        <v>41761.810150462967</v>
      </c>
      <c r="T4053" s="15">
        <f t="shared" si="305"/>
        <v>41767.286805555559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0</v>
      </c>
      <c r="P4054" s="13">
        <f t="shared" si="303"/>
        <v>0</v>
      </c>
      <c r="Q4054" s="10" t="s">
        <v>8314</v>
      </c>
      <c r="R4054" t="s">
        <v>8315</v>
      </c>
      <c r="S4054" s="15">
        <f t="shared" si="304"/>
        <v>41865.878657407404</v>
      </c>
      <c r="T4054" s="15">
        <f t="shared" si="305"/>
        <v>41924.878657407404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0</v>
      </c>
      <c r="P4055" s="13">
        <f t="shared" si="303"/>
        <v>0</v>
      </c>
      <c r="Q4055" s="10" t="s">
        <v>8314</v>
      </c>
      <c r="R4055" t="s">
        <v>8315</v>
      </c>
      <c r="S4055" s="15">
        <f t="shared" si="304"/>
        <v>41928.690138888887</v>
      </c>
      <c r="T4055" s="15">
        <f t="shared" si="305"/>
        <v>41957.833333333328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13">
        <f t="shared" si="303"/>
        <v>0</v>
      </c>
      <c r="Q4056" s="10" t="s">
        <v>8314</v>
      </c>
      <c r="R4056" t="s">
        <v>8315</v>
      </c>
      <c r="S4056" s="15">
        <f t="shared" si="304"/>
        <v>42613.841261574074</v>
      </c>
      <c r="T4056" s="15">
        <f t="shared" si="305"/>
        <v>42643.166666666672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0</v>
      </c>
      <c r="P4057" s="13">
        <f t="shared" si="303"/>
        <v>0</v>
      </c>
      <c r="Q4057" s="10" t="s">
        <v>8314</v>
      </c>
      <c r="R4057" t="s">
        <v>8315</v>
      </c>
      <c r="S4057" s="15">
        <f t="shared" si="304"/>
        <v>41779.648506944446</v>
      </c>
      <c r="T4057" s="15">
        <f t="shared" si="305"/>
        <v>41808.648506944446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0</v>
      </c>
      <c r="P4058" s="13">
        <f t="shared" si="303"/>
        <v>0</v>
      </c>
      <c r="Q4058" s="10" t="s">
        <v>8314</v>
      </c>
      <c r="R4058" t="s">
        <v>8315</v>
      </c>
      <c r="S4058" s="15">
        <f t="shared" si="304"/>
        <v>42534.933321759265</v>
      </c>
      <c r="T4058" s="15">
        <f t="shared" si="305"/>
        <v>42553.832638888889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0</v>
      </c>
      <c r="P4059" s="13">
        <f t="shared" si="303"/>
        <v>0</v>
      </c>
      <c r="Q4059" s="10" t="s">
        <v>8314</v>
      </c>
      <c r="R4059" t="s">
        <v>8315</v>
      </c>
      <c r="S4059" s="15">
        <f t="shared" si="304"/>
        <v>42310.968518518523</v>
      </c>
      <c r="T4059" s="15">
        <f t="shared" si="305"/>
        <v>42332.958333333328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0</v>
      </c>
      <c r="P4060" s="13">
        <f t="shared" si="303"/>
        <v>0</v>
      </c>
      <c r="Q4060" s="10" t="s">
        <v>8314</v>
      </c>
      <c r="R4060" t="s">
        <v>8315</v>
      </c>
      <c r="S4060" s="15">
        <f t="shared" si="304"/>
        <v>42446.060694444444</v>
      </c>
      <c r="T4060" s="15">
        <f t="shared" si="305"/>
        <v>42460.165972222225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0</v>
      </c>
      <c r="P4061" s="13">
        <f t="shared" si="303"/>
        <v>0</v>
      </c>
      <c r="Q4061" s="10" t="s">
        <v>8314</v>
      </c>
      <c r="R4061" t="s">
        <v>8315</v>
      </c>
      <c r="S4061" s="15">
        <f t="shared" si="304"/>
        <v>41866.640648148146</v>
      </c>
      <c r="T4061" s="15">
        <f t="shared" si="305"/>
        <v>41897.125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0</v>
      </c>
      <c r="P4062" s="13">
        <f t="shared" si="303"/>
        <v>0</v>
      </c>
      <c r="Q4062" s="10" t="s">
        <v>8314</v>
      </c>
      <c r="R4062" t="s">
        <v>8315</v>
      </c>
      <c r="S4062" s="15">
        <f t="shared" si="304"/>
        <v>41779.695092592592</v>
      </c>
      <c r="T4062" s="15">
        <f t="shared" si="305"/>
        <v>41812.666666666664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13">
        <f t="shared" si="303"/>
        <v>0</v>
      </c>
      <c r="Q4063" s="10" t="s">
        <v>8314</v>
      </c>
      <c r="R4063" t="s">
        <v>8315</v>
      </c>
      <c r="S4063" s="15">
        <f t="shared" si="304"/>
        <v>42421.141469907408</v>
      </c>
      <c r="T4063" s="15">
        <f t="shared" si="305"/>
        <v>42480.099803240737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0</v>
      </c>
      <c r="P4064" s="13">
        <f t="shared" si="303"/>
        <v>0</v>
      </c>
      <c r="Q4064" s="10" t="s">
        <v>8314</v>
      </c>
      <c r="R4064" t="s">
        <v>8315</v>
      </c>
      <c r="S4064" s="15">
        <f t="shared" si="304"/>
        <v>42523.739212962959</v>
      </c>
      <c r="T4064" s="15">
        <f t="shared" si="305"/>
        <v>42552.739212962959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0</v>
      </c>
      <c r="P4065" s="13">
        <f t="shared" si="303"/>
        <v>0</v>
      </c>
      <c r="Q4065" s="10" t="s">
        <v>8314</v>
      </c>
      <c r="R4065" t="s">
        <v>8315</v>
      </c>
      <c r="S4065" s="15">
        <f t="shared" si="304"/>
        <v>41787.681527777779</v>
      </c>
      <c r="T4065" s="15">
        <f t="shared" si="305"/>
        <v>41816.681527777779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0</v>
      </c>
      <c r="P4066" s="13">
        <f t="shared" si="303"/>
        <v>0</v>
      </c>
      <c r="Q4066" s="10" t="s">
        <v>8314</v>
      </c>
      <c r="R4066" t="s">
        <v>8315</v>
      </c>
      <c r="S4066" s="15">
        <f t="shared" si="304"/>
        <v>42093.588263888887</v>
      </c>
      <c r="T4066" s="15">
        <f t="shared" si="305"/>
        <v>42122.588263888887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0</v>
      </c>
      <c r="P4067" s="13">
        <f t="shared" si="303"/>
        <v>0</v>
      </c>
      <c r="Q4067" s="10" t="s">
        <v>8314</v>
      </c>
      <c r="R4067" t="s">
        <v>8315</v>
      </c>
      <c r="S4067" s="15">
        <f t="shared" si="304"/>
        <v>41833.951516203706</v>
      </c>
      <c r="T4067" s="15">
        <f t="shared" si="305"/>
        <v>41862.951516203706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13">
        <f t="shared" si="303"/>
        <v>0</v>
      </c>
      <c r="Q4068" s="10" t="s">
        <v>8314</v>
      </c>
      <c r="R4068" t="s">
        <v>8315</v>
      </c>
      <c r="S4068" s="15">
        <f t="shared" si="304"/>
        <v>42479.039212962962</v>
      </c>
      <c r="T4068" s="15">
        <f t="shared" si="305"/>
        <v>42508.039212962962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0</v>
      </c>
      <c r="P4069" s="13">
        <f t="shared" si="303"/>
        <v>0</v>
      </c>
      <c r="Q4069" s="10" t="s">
        <v>8314</v>
      </c>
      <c r="R4069" t="s">
        <v>8315</v>
      </c>
      <c r="S4069" s="15">
        <f t="shared" si="304"/>
        <v>42235.117476851854</v>
      </c>
      <c r="T4069" s="15">
        <f t="shared" si="305"/>
        <v>42274.117476851854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0</v>
      </c>
      <c r="P4070" s="13">
        <f t="shared" si="303"/>
        <v>0</v>
      </c>
      <c r="Q4070" s="10" t="s">
        <v>8314</v>
      </c>
      <c r="R4070" t="s">
        <v>8315</v>
      </c>
      <c r="S4070" s="15">
        <f t="shared" si="304"/>
        <v>42718.963599537034</v>
      </c>
      <c r="T4070" s="15">
        <f t="shared" si="305"/>
        <v>42747.961805555555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0</v>
      </c>
      <c r="P4071" s="13">
        <f t="shared" si="303"/>
        <v>0</v>
      </c>
      <c r="Q4071" s="10" t="s">
        <v>8314</v>
      </c>
      <c r="R4071" t="s">
        <v>8315</v>
      </c>
      <c r="S4071" s="15">
        <f t="shared" si="304"/>
        <v>42022.661527777775</v>
      </c>
      <c r="T4071" s="15">
        <f t="shared" si="305"/>
        <v>42062.5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0</v>
      </c>
      <c r="P4072" s="13">
        <f t="shared" si="303"/>
        <v>0</v>
      </c>
      <c r="Q4072" s="10" t="s">
        <v>8314</v>
      </c>
      <c r="R4072" t="s">
        <v>8315</v>
      </c>
      <c r="S4072" s="15">
        <f t="shared" si="304"/>
        <v>42031.666898148149</v>
      </c>
      <c r="T4072" s="15">
        <f t="shared" si="305"/>
        <v>42063.125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13">
        <f t="shared" si="303"/>
        <v>0</v>
      </c>
      <c r="Q4073" s="10" t="s">
        <v>8314</v>
      </c>
      <c r="R4073" t="s">
        <v>8315</v>
      </c>
      <c r="S4073" s="15">
        <f t="shared" si="304"/>
        <v>42700.804756944446</v>
      </c>
      <c r="T4073" s="15">
        <f t="shared" si="305"/>
        <v>42729.804756944446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13">
        <f t="shared" si="303"/>
        <v>0</v>
      </c>
      <c r="Q4074" s="10" t="s">
        <v>8314</v>
      </c>
      <c r="R4074" t="s">
        <v>8315</v>
      </c>
      <c r="S4074" s="15">
        <f t="shared" si="304"/>
        <v>41812.77443287037</v>
      </c>
      <c r="T4074" s="15">
        <f t="shared" si="305"/>
        <v>41871.77443287037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0</v>
      </c>
      <c r="P4075" s="13">
        <f t="shared" si="303"/>
        <v>0</v>
      </c>
      <c r="Q4075" s="10" t="s">
        <v>8314</v>
      </c>
      <c r="R4075" t="s">
        <v>8315</v>
      </c>
      <c r="S4075" s="15">
        <f t="shared" si="304"/>
        <v>42078.34520833334</v>
      </c>
      <c r="T4075" s="15">
        <f t="shared" si="305"/>
        <v>42132.166666666672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0</v>
      </c>
      <c r="P4076" s="13">
        <f t="shared" si="303"/>
        <v>0</v>
      </c>
      <c r="Q4076" s="10" t="s">
        <v>8314</v>
      </c>
      <c r="R4076" t="s">
        <v>8315</v>
      </c>
      <c r="S4076" s="15">
        <f t="shared" si="304"/>
        <v>42283.552951388891</v>
      </c>
      <c r="T4076" s="15">
        <f t="shared" si="305"/>
        <v>42312.594618055555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0</v>
      </c>
      <c r="P4077" s="13">
        <f t="shared" si="303"/>
        <v>0</v>
      </c>
      <c r="Q4077" s="10" t="s">
        <v>8314</v>
      </c>
      <c r="R4077" t="s">
        <v>8315</v>
      </c>
      <c r="S4077" s="15">
        <f t="shared" si="304"/>
        <v>41779.045937499999</v>
      </c>
      <c r="T4077" s="15">
        <f t="shared" si="305"/>
        <v>41819.727777777778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13">
        <f t="shared" si="303"/>
        <v>0</v>
      </c>
      <c r="Q4078" s="10" t="s">
        <v>8314</v>
      </c>
      <c r="R4078" t="s">
        <v>8315</v>
      </c>
      <c r="S4078" s="15">
        <f t="shared" si="304"/>
        <v>41905.795706018522</v>
      </c>
      <c r="T4078" s="15">
        <f t="shared" si="305"/>
        <v>41932.82708333333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0</v>
      </c>
      <c r="P4079" s="13">
        <f t="shared" si="303"/>
        <v>0</v>
      </c>
      <c r="Q4079" s="10" t="s">
        <v>8314</v>
      </c>
      <c r="R4079" t="s">
        <v>8315</v>
      </c>
      <c r="S4079" s="15">
        <f t="shared" si="304"/>
        <v>42695.7105787037</v>
      </c>
      <c r="T4079" s="15">
        <f t="shared" si="305"/>
        <v>42724.7105787037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13">
        <f t="shared" si="303"/>
        <v>0</v>
      </c>
      <c r="Q4080" s="10" t="s">
        <v>8314</v>
      </c>
      <c r="R4080" t="s">
        <v>8315</v>
      </c>
      <c r="S4080" s="15">
        <f t="shared" si="304"/>
        <v>42732.787523148145</v>
      </c>
      <c r="T4080" s="15">
        <f t="shared" si="305"/>
        <v>42761.787523148145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13">
        <f t="shared" si="303"/>
        <v>0</v>
      </c>
      <c r="Q4081" s="10" t="s">
        <v>8314</v>
      </c>
      <c r="R4081" t="s">
        <v>8315</v>
      </c>
      <c r="S4081" s="15">
        <f t="shared" si="304"/>
        <v>42510.938900462963</v>
      </c>
      <c r="T4081" s="15">
        <f t="shared" si="305"/>
        <v>42539.938900462963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13">
        <f t="shared" si="303"/>
        <v>0</v>
      </c>
      <c r="Q4082" s="10" t="s">
        <v>8314</v>
      </c>
      <c r="R4082" t="s">
        <v>8315</v>
      </c>
      <c r="S4082" s="15">
        <f t="shared" si="304"/>
        <v>42511.698101851856</v>
      </c>
      <c r="T4082" s="15">
        <f t="shared" si="305"/>
        <v>42534.787500000006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0</v>
      </c>
      <c r="P4083" s="13">
        <f t="shared" si="303"/>
        <v>0</v>
      </c>
      <c r="Q4083" s="10" t="s">
        <v>8314</v>
      </c>
      <c r="R4083" t="s">
        <v>8315</v>
      </c>
      <c r="S4083" s="15">
        <f t="shared" si="304"/>
        <v>42041.581307870365</v>
      </c>
      <c r="T4083" s="15">
        <f t="shared" si="305"/>
        <v>42070.539641203708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0</v>
      </c>
      <c r="P4084" s="13">
        <f t="shared" si="303"/>
        <v>0</v>
      </c>
      <c r="Q4084" s="10" t="s">
        <v>8314</v>
      </c>
      <c r="R4084" t="s">
        <v>8315</v>
      </c>
      <c r="S4084" s="15">
        <f t="shared" si="304"/>
        <v>42307.189270833333</v>
      </c>
      <c r="T4084" s="15">
        <f t="shared" si="305"/>
        <v>42321.958333333328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0</v>
      </c>
      <c r="P4085" s="13">
        <f t="shared" si="303"/>
        <v>0</v>
      </c>
      <c r="Q4085" s="10" t="s">
        <v>8314</v>
      </c>
      <c r="R4085" t="s">
        <v>8315</v>
      </c>
      <c r="S4085" s="15">
        <f t="shared" si="304"/>
        <v>42353.761759259258</v>
      </c>
      <c r="T4085" s="15">
        <f t="shared" si="305"/>
        <v>42382.761759259258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13">
        <f t="shared" si="303"/>
        <v>0</v>
      </c>
      <c r="Q4086" s="10" t="s">
        <v>8314</v>
      </c>
      <c r="R4086" t="s">
        <v>8315</v>
      </c>
      <c r="S4086" s="15">
        <f t="shared" si="304"/>
        <v>42622.436412037037</v>
      </c>
      <c r="T4086" s="15">
        <f t="shared" si="305"/>
        <v>42651.436412037037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13">
        <f t="shared" si="303"/>
        <v>0</v>
      </c>
      <c r="Q4087" s="10" t="s">
        <v>8314</v>
      </c>
      <c r="R4087" t="s">
        <v>8315</v>
      </c>
      <c r="S4087" s="15">
        <f t="shared" si="304"/>
        <v>42058.603877314818</v>
      </c>
      <c r="T4087" s="15">
        <f t="shared" si="305"/>
        <v>42086.165972222225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0</v>
      </c>
      <c r="P4088" s="13">
        <f t="shared" si="303"/>
        <v>0</v>
      </c>
      <c r="Q4088" s="10" t="s">
        <v>8314</v>
      </c>
      <c r="R4088" t="s">
        <v>8315</v>
      </c>
      <c r="S4088" s="15">
        <f t="shared" si="304"/>
        <v>42304.940960648149</v>
      </c>
      <c r="T4088" s="15">
        <f t="shared" si="305"/>
        <v>42328.166666666672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13">
        <f t="shared" si="303"/>
        <v>0</v>
      </c>
      <c r="Q4089" s="10" t="s">
        <v>8314</v>
      </c>
      <c r="R4089" t="s">
        <v>8315</v>
      </c>
      <c r="S4089" s="15">
        <f t="shared" si="304"/>
        <v>42538.742893518516</v>
      </c>
      <c r="T4089" s="15">
        <f t="shared" si="305"/>
        <v>42567.742893518516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0</v>
      </c>
      <c r="P4090" s="13">
        <f t="shared" si="303"/>
        <v>0</v>
      </c>
      <c r="Q4090" s="10" t="s">
        <v>8314</v>
      </c>
      <c r="R4090" t="s">
        <v>8315</v>
      </c>
      <c r="S4090" s="15">
        <f t="shared" si="304"/>
        <v>41990.612546296295</v>
      </c>
      <c r="T4090" s="15">
        <f t="shared" si="305"/>
        <v>42019.434722222228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0</v>
      </c>
      <c r="P4091" s="13">
        <f t="shared" si="303"/>
        <v>0</v>
      </c>
      <c r="Q4091" s="10" t="s">
        <v>8314</v>
      </c>
      <c r="R4091" t="s">
        <v>8315</v>
      </c>
      <c r="S4091" s="15">
        <f t="shared" si="304"/>
        <v>42122.732499999998</v>
      </c>
      <c r="T4091" s="15">
        <f t="shared" si="305"/>
        <v>42154.732638888891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0</v>
      </c>
      <c r="P4092" s="13">
        <f t="shared" si="303"/>
        <v>0</v>
      </c>
      <c r="Q4092" s="10" t="s">
        <v>8314</v>
      </c>
      <c r="R4092" t="s">
        <v>8315</v>
      </c>
      <c r="S4092" s="15">
        <f t="shared" si="304"/>
        <v>42209.67288194444</v>
      </c>
      <c r="T4092" s="15">
        <f t="shared" si="305"/>
        <v>42222.625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0</v>
      </c>
      <c r="P4093" s="13">
        <f t="shared" si="303"/>
        <v>0</v>
      </c>
      <c r="Q4093" s="10" t="s">
        <v>8314</v>
      </c>
      <c r="R4093" t="s">
        <v>8315</v>
      </c>
      <c r="S4093" s="15">
        <f t="shared" si="304"/>
        <v>41990.506377314814</v>
      </c>
      <c r="T4093" s="15">
        <f t="shared" si="305"/>
        <v>42019.506377314814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13">
        <f t="shared" si="303"/>
        <v>0</v>
      </c>
      <c r="Q4094" s="10" t="s">
        <v>8314</v>
      </c>
      <c r="R4094" t="s">
        <v>8315</v>
      </c>
      <c r="S4094" s="15">
        <f t="shared" si="304"/>
        <v>42039.194988425923</v>
      </c>
      <c r="T4094" s="15">
        <f t="shared" si="305"/>
        <v>42098.153321759266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0</v>
      </c>
      <c r="P4095" s="13">
        <f t="shared" si="303"/>
        <v>0</v>
      </c>
      <c r="Q4095" s="10" t="s">
        <v>8314</v>
      </c>
      <c r="R4095" t="s">
        <v>8315</v>
      </c>
      <c r="S4095" s="15">
        <f t="shared" si="304"/>
        <v>42178.815891203703</v>
      </c>
      <c r="T4095" s="15">
        <f t="shared" si="305"/>
        <v>42237.815891203703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0</v>
      </c>
      <c r="P4096" s="13">
        <f t="shared" si="303"/>
        <v>0</v>
      </c>
      <c r="Q4096" s="10" t="s">
        <v>8314</v>
      </c>
      <c r="R4096" t="s">
        <v>8315</v>
      </c>
      <c r="S4096" s="15">
        <f t="shared" si="304"/>
        <v>41890.086805555555</v>
      </c>
      <c r="T4096" s="15">
        <f t="shared" si="305"/>
        <v>41933.207638888889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0</v>
      </c>
      <c r="P4097" s="13">
        <f t="shared" si="303"/>
        <v>0</v>
      </c>
      <c r="Q4097" s="10" t="s">
        <v>8314</v>
      </c>
      <c r="R4097" t="s">
        <v>8315</v>
      </c>
      <c r="S4097" s="15">
        <f t="shared" si="304"/>
        <v>42693.031828703708</v>
      </c>
      <c r="T4097" s="15">
        <f t="shared" si="305"/>
        <v>42722.031828703708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0</v>
      </c>
      <c r="P4098" s="13">
        <f t="shared" si="303"/>
        <v>0</v>
      </c>
      <c r="Q4098" s="10" t="s">
        <v>8314</v>
      </c>
      <c r="R4098" t="s">
        <v>8315</v>
      </c>
      <c r="S4098" s="15">
        <f t="shared" si="304"/>
        <v>42750.530312499999</v>
      </c>
      <c r="T4098" s="15">
        <f t="shared" si="305"/>
        <v>42793.368749999994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 s="13">
        <f t="shared" ref="P4099:P4115" si="307">IFERROR(ROUND(E4099/L4099,2),0)</f>
        <v>0</v>
      </c>
      <c r="Q4099" s="10" t="s">
        <v>8314</v>
      </c>
      <c r="R4099" t="s">
        <v>8315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(((I4099/60)/60)/24)+DATE(1970,1,)</f>
        <v>42399.996527777781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13">
        <f t="shared" si="307"/>
        <v>0</v>
      </c>
      <c r="Q4100" s="10" t="s">
        <v>8314</v>
      </c>
      <c r="R4100" t="s">
        <v>8315</v>
      </c>
      <c r="S4100" s="15">
        <f t="shared" si="308"/>
        <v>42495.722187499996</v>
      </c>
      <c r="T4100" s="15">
        <f t="shared" si="309"/>
        <v>42524.722187499996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0</v>
      </c>
      <c r="P4101" s="13">
        <f t="shared" si="307"/>
        <v>0</v>
      </c>
      <c r="Q4101" s="10" t="s">
        <v>8314</v>
      </c>
      <c r="R4101" t="s">
        <v>8315</v>
      </c>
      <c r="S4101" s="15">
        <f t="shared" si="308"/>
        <v>42570.850381944445</v>
      </c>
      <c r="T4101" s="15">
        <f t="shared" si="309"/>
        <v>42614.850381944445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13">
        <f t="shared" si="307"/>
        <v>0</v>
      </c>
      <c r="Q4102" s="10" t="s">
        <v>8314</v>
      </c>
      <c r="R4102" t="s">
        <v>8315</v>
      </c>
      <c r="S4102" s="15">
        <f t="shared" si="308"/>
        <v>41927.124884259261</v>
      </c>
      <c r="T4102" s="15">
        <f t="shared" si="309"/>
        <v>41936.124884259261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13">
        <f t="shared" si="307"/>
        <v>0</v>
      </c>
      <c r="Q4103" s="10" t="s">
        <v>8314</v>
      </c>
      <c r="R4103" t="s">
        <v>8315</v>
      </c>
      <c r="S4103" s="15">
        <f t="shared" si="308"/>
        <v>42730.903726851851</v>
      </c>
      <c r="T4103" s="15">
        <f t="shared" si="309"/>
        <v>42759.903726851851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0</v>
      </c>
      <c r="P4104" s="13">
        <f t="shared" si="307"/>
        <v>0</v>
      </c>
      <c r="Q4104" s="10" t="s">
        <v>8314</v>
      </c>
      <c r="R4104" t="s">
        <v>8315</v>
      </c>
      <c r="S4104" s="15">
        <f t="shared" si="308"/>
        <v>42475.848067129627</v>
      </c>
      <c r="T4104" s="15">
        <f t="shared" si="309"/>
        <v>42504.848067129627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0</v>
      </c>
      <c r="P4105" s="13">
        <f t="shared" si="307"/>
        <v>0</v>
      </c>
      <c r="Q4105" s="10" t="s">
        <v>8314</v>
      </c>
      <c r="R4105" t="s">
        <v>8315</v>
      </c>
      <c r="S4105" s="15">
        <f t="shared" si="308"/>
        <v>42188.83293981482</v>
      </c>
      <c r="T4105" s="15">
        <f t="shared" si="309"/>
        <v>42241.772222222222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0</v>
      </c>
      <c r="P4106" s="13">
        <f t="shared" si="307"/>
        <v>0</v>
      </c>
      <c r="Q4106" s="10" t="s">
        <v>8314</v>
      </c>
      <c r="R4106" t="s">
        <v>8315</v>
      </c>
      <c r="S4106" s="15">
        <f t="shared" si="308"/>
        <v>42640.278171296297</v>
      </c>
      <c r="T4106" s="15">
        <f t="shared" si="309"/>
        <v>42669.278171296297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0</v>
      </c>
      <c r="P4107" s="13">
        <f t="shared" si="307"/>
        <v>0</v>
      </c>
      <c r="Q4107" s="10" t="s">
        <v>8314</v>
      </c>
      <c r="R4107" t="s">
        <v>8315</v>
      </c>
      <c r="S4107" s="15">
        <f t="shared" si="308"/>
        <v>42697.010520833333</v>
      </c>
      <c r="T4107" s="15">
        <f t="shared" si="309"/>
        <v>42729.010520833333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0</v>
      </c>
      <c r="P4108" s="13">
        <f t="shared" si="307"/>
        <v>0</v>
      </c>
      <c r="Q4108" s="10" t="s">
        <v>8314</v>
      </c>
      <c r="R4108" t="s">
        <v>8315</v>
      </c>
      <c r="S4108" s="15">
        <f t="shared" si="308"/>
        <v>42053.049375000002</v>
      </c>
      <c r="T4108" s="15">
        <f t="shared" si="309"/>
        <v>42095.041666666672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0</v>
      </c>
      <c r="P4109" s="13">
        <f t="shared" si="307"/>
        <v>0</v>
      </c>
      <c r="Q4109" s="10" t="s">
        <v>8314</v>
      </c>
      <c r="R4109" t="s">
        <v>8315</v>
      </c>
      <c r="S4109" s="15">
        <f t="shared" si="308"/>
        <v>41883.916678240741</v>
      </c>
      <c r="T4109" s="15">
        <f t="shared" si="309"/>
        <v>41905.916678240741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0</v>
      </c>
      <c r="P4110" s="13">
        <f t="shared" si="307"/>
        <v>0</v>
      </c>
      <c r="Q4110" s="10" t="s">
        <v>8314</v>
      </c>
      <c r="R4110" t="s">
        <v>8315</v>
      </c>
      <c r="S4110" s="15">
        <f t="shared" si="308"/>
        <v>42767.031678240746</v>
      </c>
      <c r="T4110" s="15">
        <f t="shared" si="309"/>
        <v>42796.208333333328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13">
        <f t="shared" si="307"/>
        <v>0</v>
      </c>
      <c r="Q4111" s="10" t="s">
        <v>8314</v>
      </c>
      <c r="R4111" t="s">
        <v>8315</v>
      </c>
      <c r="S4111" s="15">
        <f t="shared" si="308"/>
        <v>42307.539398148147</v>
      </c>
      <c r="T4111" s="15">
        <f t="shared" si="309"/>
        <v>42336.581064814818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0</v>
      </c>
      <c r="P4112" s="13">
        <f t="shared" si="307"/>
        <v>0</v>
      </c>
      <c r="Q4112" s="10" t="s">
        <v>8314</v>
      </c>
      <c r="R4112" t="s">
        <v>8315</v>
      </c>
      <c r="S4112" s="15">
        <f t="shared" si="308"/>
        <v>42512.626747685179</v>
      </c>
      <c r="T4112" s="15">
        <f t="shared" si="309"/>
        <v>42571.626747685179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0</v>
      </c>
      <c r="P4113" s="13">
        <f t="shared" si="307"/>
        <v>0</v>
      </c>
      <c r="Q4113" s="10" t="s">
        <v>8314</v>
      </c>
      <c r="R4113" t="s">
        <v>8315</v>
      </c>
      <c r="S4113" s="15">
        <f t="shared" si="308"/>
        <v>42029.135879629626</v>
      </c>
      <c r="T4113" s="15">
        <f t="shared" si="309"/>
        <v>42058.135879629626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13">
        <f t="shared" si="307"/>
        <v>0</v>
      </c>
      <c r="Q4114" s="10" t="s">
        <v>8314</v>
      </c>
      <c r="R4114" t="s">
        <v>8315</v>
      </c>
      <c r="S4114" s="15">
        <f t="shared" si="308"/>
        <v>42400.946597222224</v>
      </c>
      <c r="T4114" s="15">
        <f t="shared" si="309"/>
        <v>42427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13">
        <f t="shared" si="307"/>
        <v>0</v>
      </c>
      <c r="Q4115" s="10" t="s">
        <v>8314</v>
      </c>
      <c r="R4115" t="s">
        <v>8315</v>
      </c>
      <c r="S4115" s="15">
        <f t="shared" si="308"/>
        <v>42358.573182870372</v>
      </c>
      <c r="T4115" s="15">
        <f t="shared" si="309"/>
        <v>42376.273611111115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successful">
      <formula>NOT(ISERROR(SEARCH("successful",F1)))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71364-C90E-094F-B2C0-CD2AE70E909A}">
  <sheetPr codeName="Sheet2"/>
  <dimension ref="A1:H13"/>
  <sheetViews>
    <sheetView workbookViewId="0"/>
  </sheetViews>
  <sheetFormatPr baseColWidth="10" defaultRowHeight="15" x14ac:dyDescent="0.2"/>
  <cols>
    <col min="1" max="1" width="25.5" customWidth="1"/>
    <col min="2" max="2" width="24.1640625" customWidth="1"/>
    <col min="3" max="3" width="23.33203125" customWidth="1"/>
    <col min="4" max="4" width="24.33203125" customWidth="1"/>
    <col min="5" max="5" width="22.83203125" customWidth="1"/>
    <col min="6" max="6" width="29.6640625" customWidth="1"/>
    <col min="7" max="7" width="27.83203125" customWidth="1"/>
    <col min="8" max="8" width="24.33203125" customWidth="1"/>
  </cols>
  <sheetData>
    <row r="1" spans="1:8" s="1" customFormat="1" x14ac:dyDescent="0.2">
      <c r="A1" s="1" t="s">
        <v>8385</v>
      </c>
      <c r="B1" s="1" t="s">
        <v>8422</v>
      </c>
      <c r="C1" s="1" t="s">
        <v>8405</v>
      </c>
      <c r="D1" s="1" t="s">
        <v>8406</v>
      </c>
      <c r="E1" s="1" t="s">
        <v>8407</v>
      </c>
      <c r="F1" s="1" t="s">
        <v>8408</v>
      </c>
      <c r="G1" s="1" t="s">
        <v>8409</v>
      </c>
      <c r="H1" s="1" t="s">
        <v>8410</v>
      </c>
    </row>
    <row r="2" spans="1:8" x14ac:dyDescent="0.2">
      <c r="A2" t="s">
        <v>8411</v>
      </c>
      <c r="B2">
        <f>COUNTIFS(KickStarter!$D:$D,"&lt;=1000",KickStarter!$F:$F, "successful", KickStarter!R:R,"plays")</f>
        <v>188</v>
      </c>
      <c r="C2">
        <f>COUNTIFS(KickStarter!$D:$D, "&lt;=1000",KickStarter!$F:$F,"failed",KickStarter!$R:$R,"plays")</f>
        <v>63</v>
      </c>
      <c r="D2">
        <f>COUNTIFS(KickStarter!$D:$D, "&lt;=1000",KickStarter!$F:$F,"canceled",KickStarter!$R:$R,"plays")</f>
        <v>0</v>
      </c>
      <c r="E2">
        <f>SUM(B2:D2)</f>
        <v>251</v>
      </c>
      <c r="F2" s="67">
        <f>B2/E2</f>
        <v>0.74900398406374502</v>
      </c>
      <c r="G2" s="68">
        <f>C2/E2</f>
        <v>0.25099601593625498</v>
      </c>
      <c r="H2">
        <f>D2/E2</f>
        <v>0</v>
      </c>
    </row>
    <row r="3" spans="1:8" x14ac:dyDescent="0.2">
      <c r="A3" t="s">
        <v>8412</v>
      </c>
      <c r="B3">
        <f>COUNTIFS(KickStarter!D:D,"&gt;=1000",KickStarter!$D:$D,"&lt;=4999",KickStarter!F:F,"successful",KickStarter!$R:$R, 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COUNTIFS(KickStarter!$D:$D,"&gt;=1000",KickStarter!$D:$D,"&lt;=4999",KickStarter!F:F,"canceled",KickStarter!$R:$R,"plays")</f>
        <v>0</v>
      </c>
      <c r="E3">
        <f t="shared" ref="E3:E13" si="0">SUM(B3:D3)</f>
        <v>534</v>
      </c>
      <c r="F3" s="67">
        <f t="shared" ref="F3:F13" si="1">B3/E3</f>
        <v>0.72659176029962547</v>
      </c>
      <c r="G3" s="68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8413</v>
      </c>
      <c r="B4">
        <f>COUNTIFS(KickStarter!$D:$D,"&gt;=5000",KickStarter!$D:$D,"&lt;=9999",KickStarter!$F:$F, "successful",KickStarter!$R:$R, 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67">
        <f t="shared" si="1"/>
        <v>0.55029585798816572</v>
      </c>
      <c r="G4" s="68">
        <f t="shared" si="2"/>
        <v>0.44970414201183434</v>
      </c>
      <c r="H4">
        <f t="shared" si="3"/>
        <v>0</v>
      </c>
    </row>
    <row r="5" spans="1:8" x14ac:dyDescent="0.2">
      <c r="A5" t="s">
        <v>8414</v>
      </c>
      <c r="B5">
        <f>COUNTIFS(KickStarter!D:D,"&gt;=10000",KickStarter!$D:$D,"&lt;=14999",KickStarter!$F:$F, "successful",KickStarter!$R:$R, 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67">
        <f t="shared" si="1"/>
        <v>0.54166666666666663</v>
      </c>
      <c r="G5" s="68">
        <f t="shared" si="2"/>
        <v>0.45833333333333331</v>
      </c>
      <c r="H5">
        <f t="shared" si="3"/>
        <v>0</v>
      </c>
    </row>
    <row r="6" spans="1:8" x14ac:dyDescent="0.2">
      <c r="A6" t="s">
        <v>8415</v>
      </c>
      <c r="B6">
        <f>COUNTIFS(KickStarter!D:D,"&gt;=15000",KickStarter!$D:$D,"&lt;=19999",KickStarter!$F:$F,"successful",KickStarter!$R:$R, 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67">
        <f t="shared" si="1"/>
        <v>0.5</v>
      </c>
      <c r="G6" s="68">
        <f t="shared" si="2"/>
        <v>0.5</v>
      </c>
      <c r="H6">
        <f t="shared" si="3"/>
        <v>0</v>
      </c>
    </row>
    <row r="7" spans="1:8" x14ac:dyDescent="0.2">
      <c r="A7" t="s">
        <v>8416</v>
      </c>
      <c r="B7">
        <f>COUNTIFS(KickStarter!D:D,"&gt;=20000",KickStarter!$D:$D,"&lt;=24999",KickStarter!$F:$F,"successful",KickStarter!$R:$R, 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67">
        <f t="shared" si="1"/>
        <v>0.45</v>
      </c>
      <c r="G7" s="68">
        <f t="shared" si="2"/>
        <v>0.55000000000000004</v>
      </c>
      <c r="H7">
        <f t="shared" si="3"/>
        <v>0</v>
      </c>
    </row>
    <row r="8" spans="1:8" x14ac:dyDescent="0.2">
      <c r="A8" t="s">
        <v>8417</v>
      </c>
      <c r="B8">
        <f>COUNTIFS(KickStarter!D:D,"&gt;=25000",KickStarter!$D:$D,"&lt;=29999",KickStarter!$R:$R, "plays")</f>
        <v>6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10</v>
      </c>
      <c r="F8" s="67">
        <f t="shared" si="1"/>
        <v>0.6</v>
      </c>
      <c r="G8" s="68">
        <f t="shared" si="2"/>
        <v>0.4</v>
      </c>
      <c r="H8">
        <f t="shared" si="3"/>
        <v>0</v>
      </c>
    </row>
    <row r="9" spans="1:8" x14ac:dyDescent="0.2">
      <c r="A9" t="s">
        <v>8418</v>
      </c>
      <c r="B9">
        <f>COUNTIFS(KickStarter!D:D,"&gt;=30000",KickStarter!$D:$D,"&lt;=34999",KickStarter!$F:$F,"successful",KickStarter!$R:$R, 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67">
        <f t="shared" si="1"/>
        <v>0.27272727272727271</v>
      </c>
      <c r="G9" s="68">
        <f t="shared" si="2"/>
        <v>0.72727272727272729</v>
      </c>
      <c r="H9">
        <f t="shared" si="3"/>
        <v>0</v>
      </c>
    </row>
    <row r="10" spans="1:8" x14ac:dyDescent="0.2">
      <c r="A10" t="s">
        <v>8419</v>
      </c>
      <c r="B10">
        <f>COUNTIFS(KickStarter!D:D,"&gt;=35000",KickStarter!$D:$D,"&lt;=39999",KickStarter!F:F,"successful",KickStarter!$R:$R, 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67">
        <f t="shared" si="1"/>
        <v>0.66666666666666663</v>
      </c>
      <c r="G10" s="68">
        <f t="shared" si="2"/>
        <v>0.33333333333333331</v>
      </c>
      <c r="H10">
        <f t="shared" si="3"/>
        <v>0</v>
      </c>
    </row>
    <row r="11" spans="1:8" x14ac:dyDescent="0.2">
      <c r="A11" t="s">
        <v>8420</v>
      </c>
      <c r="B11">
        <f>COUNTIFS(KickStarter!D:D,"&gt;=40000",KickStarter!$D:$D,"&lt;=44999",KickStarter!$F:$F,"successful",KickStarter!$R:$R, 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67">
        <f t="shared" si="1"/>
        <v>0.66666666666666663</v>
      </c>
      <c r="G11" s="68">
        <f t="shared" si="2"/>
        <v>0.33333333333333331</v>
      </c>
      <c r="H11">
        <f t="shared" si="3"/>
        <v>0</v>
      </c>
    </row>
    <row r="12" spans="1:8" x14ac:dyDescent="0.2">
      <c r="A12" t="s">
        <v>8421</v>
      </c>
      <c r="B12">
        <f>COUNTIFS(KickStarter!D:D,"&gt;=45000",KickStarter!$D:$D,"&lt;=49999",KickStarter!$F:$F,"successful",KickStarter!$R:$R, 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67">
        <f t="shared" si="1"/>
        <v>0</v>
      </c>
      <c r="G12" s="68">
        <f t="shared" si="2"/>
        <v>1</v>
      </c>
      <c r="H12">
        <f t="shared" si="3"/>
        <v>0</v>
      </c>
    </row>
    <row r="13" spans="1:8" x14ac:dyDescent="0.2">
      <c r="A13" t="s">
        <v>8426</v>
      </c>
      <c r="B13">
        <f>COUNTIFS(KickStarter!D:D,"&gt;=50000",KickStarter!$F:$F,"successful",KickStarter!$R:$R, 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67">
        <f t="shared" si="1"/>
        <v>0.125</v>
      </c>
      <c r="G13" s="68">
        <f t="shared" si="2"/>
        <v>0.875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966FE-97CA-2242-8F9A-E79D2B9DFEA7}">
  <sheetPr codeName="Sheet3"/>
  <dimension ref="A2:F15"/>
  <sheetViews>
    <sheetView workbookViewId="0">
      <selection activeCell="K25" sqref="K25"/>
    </sheetView>
  </sheetViews>
  <sheetFormatPr baseColWidth="10" defaultRowHeight="15" x14ac:dyDescent="0.2"/>
  <cols>
    <col min="1" max="1" width="16" bestFit="1" customWidth="1"/>
    <col min="2" max="2" width="24" style="68" bestFit="1" customWidth="1"/>
    <col min="3" max="3" width="20.6640625" style="68" bestFit="1" customWidth="1"/>
    <col min="4" max="4" width="23.33203125" bestFit="1" customWidth="1"/>
    <col min="5" max="5" width="17.33203125" bestFit="1" customWidth="1"/>
    <col min="6" max="6" width="20.6640625" bestFit="1" customWidth="1"/>
    <col min="7" max="7" width="6.33203125" bestFit="1" customWidth="1"/>
    <col min="8" max="8" width="23.33203125" bestFit="1" customWidth="1"/>
    <col min="9" max="9" width="6.33203125" bestFit="1" customWidth="1"/>
    <col min="10" max="10" width="15.6640625" bestFit="1" customWidth="1"/>
    <col min="11" max="11" width="28.33203125" bestFit="1" customWidth="1"/>
    <col min="12" max="12" width="25" bestFit="1" customWidth="1"/>
    <col min="13" max="13" width="27.6640625" bestFit="1" customWidth="1"/>
    <col min="14" max="14" width="5.83203125" bestFit="1" customWidth="1"/>
    <col min="15" max="15" width="7.83203125" bestFit="1" customWidth="1"/>
    <col min="16" max="16" width="6.83203125" bestFit="1" customWidth="1"/>
    <col min="17" max="17" width="8.83203125" bestFit="1" customWidth="1"/>
    <col min="18" max="18" width="13.83203125" bestFit="1" customWidth="1"/>
    <col min="19" max="19" width="22.1640625" bestFit="1" customWidth="1"/>
    <col min="20" max="20" width="7.83203125" bestFit="1" customWidth="1"/>
    <col min="21" max="21" width="9.83203125" bestFit="1" customWidth="1"/>
    <col min="22" max="22" width="3.83203125" bestFit="1" customWidth="1"/>
    <col min="23" max="23" width="6.33203125" bestFit="1" customWidth="1"/>
    <col min="24" max="24" width="8" bestFit="1" customWidth="1"/>
    <col min="25" max="25" width="10.5" bestFit="1" customWidth="1"/>
    <col min="26" max="26" width="24" bestFit="1" customWidth="1"/>
    <col min="27" max="27" width="22.1640625" bestFit="1" customWidth="1"/>
    <col min="28" max="28" width="12.83203125" bestFit="1" customWidth="1"/>
    <col min="29" max="29" width="22.1640625" bestFit="1" customWidth="1"/>
    <col min="30" max="30" width="13.83203125" bestFit="1" customWidth="1"/>
    <col min="31" max="31" width="22.1640625" bestFit="1" customWidth="1"/>
    <col min="32" max="32" width="5.83203125" bestFit="1" customWidth="1"/>
    <col min="33" max="33" width="7.83203125" bestFit="1" customWidth="1"/>
    <col min="34" max="34" width="13.83203125" bestFit="1" customWidth="1"/>
    <col min="35" max="35" width="22.1640625" bestFit="1" customWidth="1"/>
    <col min="36" max="36" width="13.83203125" bestFit="1" customWidth="1"/>
    <col min="37" max="37" width="22.1640625" bestFit="1" customWidth="1"/>
    <col min="38" max="38" width="5.83203125" bestFit="1" customWidth="1"/>
    <col min="39" max="39" width="7.83203125" bestFit="1" customWidth="1"/>
    <col min="40" max="40" width="6.83203125" bestFit="1" customWidth="1"/>
    <col min="41" max="41" width="8.83203125" bestFit="1" customWidth="1"/>
    <col min="42" max="42" width="13.83203125" bestFit="1" customWidth="1"/>
    <col min="43" max="43" width="22.1640625" bestFit="1" customWidth="1"/>
    <col min="44" max="44" width="7.83203125" bestFit="1" customWidth="1"/>
    <col min="45" max="45" width="9.83203125" bestFit="1" customWidth="1"/>
    <col min="46" max="46" width="3.83203125" bestFit="1" customWidth="1"/>
    <col min="47" max="47" width="6.33203125" bestFit="1" customWidth="1"/>
    <col min="48" max="48" width="8" bestFit="1" customWidth="1"/>
    <col min="49" max="49" width="10.5" bestFit="1" customWidth="1"/>
    <col min="50" max="50" width="20.6640625" bestFit="1" customWidth="1"/>
    <col min="51" max="51" width="22.1640625" bestFit="1" customWidth="1"/>
    <col min="52" max="52" width="12.83203125" bestFit="1" customWidth="1"/>
    <col min="53" max="53" width="22.1640625" bestFit="1" customWidth="1"/>
    <col min="54" max="54" width="13.83203125" bestFit="1" customWidth="1"/>
    <col min="55" max="55" width="22.1640625" bestFit="1" customWidth="1"/>
    <col min="56" max="56" width="5.83203125" bestFit="1" customWidth="1"/>
    <col min="57" max="57" width="7.83203125" bestFit="1" customWidth="1"/>
    <col min="58" max="58" width="13.83203125" bestFit="1" customWidth="1"/>
    <col min="59" max="59" width="22.1640625" bestFit="1" customWidth="1"/>
    <col min="60" max="60" width="13.83203125" bestFit="1" customWidth="1"/>
    <col min="61" max="61" width="22.1640625" bestFit="1" customWidth="1"/>
    <col min="62" max="62" width="5.83203125" bestFit="1" customWidth="1"/>
    <col min="63" max="63" width="7.83203125" bestFit="1" customWidth="1"/>
    <col min="64" max="64" width="6.83203125" bestFit="1" customWidth="1"/>
    <col min="65" max="65" width="8.83203125" bestFit="1" customWidth="1"/>
    <col min="66" max="66" width="13.83203125" bestFit="1" customWidth="1"/>
    <col min="67" max="67" width="22.1640625" bestFit="1" customWidth="1"/>
    <col min="68" max="68" width="7.83203125" bestFit="1" customWidth="1"/>
    <col min="69" max="69" width="9.83203125" bestFit="1" customWidth="1"/>
    <col min="70" max="70" width="3.83203125" bestFit="1" customWidth="1"/>
    <col min="71" max="71" width="6.33203125" bestFit="1" customWidth="1"/>
    <col min="72" max="72" width="8" bestFit="1" customWidth="1"/>
    <col min="73" max="73" width="10.5" bestFit="1" customWidth="1"/>
    <col min="74" max="74" width="23.33203125" bestFit="1" customWidth="1"/>
    <col min="75" max="75" width="22.1640625" bestFit="1" customWidth="1"/>
    <col min="76" max="76" width="12.83203125" bestFit="1" customWidth="1"/>
    <col min="77" max="77" width="22.1640625" bestFit="1" customWidth="1"/>
    <col min="78" max="78" width="13.83203125" bestFit="1" customWidth="1"/>
    <col min="79" max="79" width="22.1640625" bestFit="1" customWidth="1"/>
    <col min="80" max="80" width="5.83203125" bestFit="1" customWidth="1"/>
    <col min="81" max="81" width="7.83203125" bestFit="1" customWidth="1"/>
    <col min="82" max="82" width="13.83203125" bestFit="1" customWidth="1"/>
    <col min="83" max="83" width="22.1640625" bestFit="1" customWidth="1"/>
    <col min="84" max="84" width="13.83203125" bestFit="1" customWidth="1"/>
    <col min="85" max="85" width="22.1640625" bestFit="1" customWidth="1"/>
    <col min="86" max="86" width="5.83203125" bestFit="1" customWidth="1"/>
    <col min="87" max="87" width="7.83203125" bestFit="1" customWidth="1"/>
    <col min="88" max="88" width="6.83203125" bestFit="1" customWidth="1"/>
    <col min="89" max="89" width="8.83203125" bestFit="1" customWidth="1"/>
    <col min="90" max="90" width="13.83203125" bestFit="1" customWidth="1"/>
    <col min="91" max="91" width="22.1640625" bestFit="1" customWidth="1"/>
    <col min="92" max="92" width="7.83203125" bestFit="1" customWidth="1"/>
    <col min="93" max="93" width="9.83203125" bestFit="1" customWidth="1"/>
    <col min="94" max="94" width="3.83203125" bestFit="1" customWidth="1"/>
    <col min="95" max="95" width="6.33203125" bestFit="1" customWidth="1"/>
    <col min="96" max="96" width="8" bestFit="1" customWidth="1"/>
    <col min="97" max="97" width="10.5" bestFit="1" customWidth="1"/>
    <col min="98" max="98" width="15.6640625" bestFit="1" customWidth="1"/>
    <col min="99" max="99" width="28.33203125" bestFit="1" customWidth="1"/>
    <col min="100" max="100" width="25" bestFit="1" customWidth="1"/>
    <col min="101" max="101" width="27.6640625" bestFit="1" customWidth="1"/>
    <col min="102" max="103" width="22.1640625" bestFit="1" customWidth="1"/>
    <col min="104" max="104" width="13.83203125" bestFit="1" customWidth="1"/>
    <col min="105" max="106" width="22.1640625" bestFit="1" customWidth="1"/>
    <col min="107" max="107" width="8" bestFit="1" customWidth="1"/>
    <col min="108" max="109" width="10.5" bestFit="1" customWidth="1"/>
    <col min="110" max="110" width="23.33203125" bestFit="1" customWidth="1"/>
    <col min="111" max="112" width="6.33203125" bestFit="1" customWidth="1"/>
    <col min="113" max="113" width="7.83203125" bestFit="1" customWidth="1"/>
    <col min="114" max="115" width="9.83203125" bestFit="1" customWidth="1"/>
    <col min="116" max="116" width="13.83203125" bestFit="1" customWidth="1"/>
    <col min="117" max="118" width="22.1640625" bestFit="1" customWidth="1"/>
    <col min="119" max="119" width="6.83203125" bestFit="1" customWidth="1"/>
    <col min="120" max="121" width="8.83203125" bestFit="1" customWidth="1"/>
    <col min="122" max="122" width="5.83203125" bestFit="1" customWidth="1"/>
    <col min="123" max="124" width="7.83203125" bestFit="1" customWidth="1"/>
    <col min="125" max="125" width="13.83203125" bestFit="1" customWidth="1"/>
    <col min="126" max="127" width="22.1640625" bestFit="1" customWidth="1"/>
    <col min="128" max="128" width="13.83203125" bestFit="1" customWidth="1"/>
    <col min="129" max="130" width="22.1640625" bestFit="1" customWidth="1"/>
    <col min="131" max="131" width="5.83203125" bestFit="1" customWidth="1"/>
    <col min="132" max="133" width="7.83203125" bestFit="1" customWidth="1"/>
    <col min="134" max="134" width="13.83203125" bestFit="1" customWidth="1"/>
    <col min="135" max="136" width="22.1640625" bestFit="1" customWidth="1"/>
    <col min="137" max="137" width="12.83203125" bestFit="1" customWidth="1"/>
    <col min="138" max="139" width="22.1640625" bestFit="1" customWidth="1"/>
    <col min="140" max="140" width="13.83203125" bestFit="1" customWidth="1"/>
    <col min="141" max="142" width="22.1640625" bestFit="1" customWidth="1"/>
    <col min="143" max="143" width="8" bestFit="1" customWidth="1"/>
    <col min="144" max="145" width="10.5" bestFit="1" customWidth="1"/>
    <col min="146" max="146" width="15.6640625" bestFit="1" customWidth="1"/>
    <col min="147" max="147" width="28.33203125" bestFit="1" customWidth="1"/>
    <col min="148" max="148" width="25" bestFit="1" customWidth="1"/>
    <col min="149" max="149" width="27.6640625" bestFit="1" customWidth="1"/>
  </cols>
  <sheetData>
    <row r="2" spans="1:6" x14ac:dyDescent="0.2">
      <c r="A2" s="11" t="s">
        <v>8362</v>
      </c>
      <c r="B2" s="68" t="s">
        <v>8423</v>
      </c>
      <c r="C2" s="68" t="s">
        <v>8424</v>
      </c>
      <c r="D2" t="s">
        <v>8425</v>
      </c>
    </row>
    <row r="3" spans="1:6" x14ac:dyDescent="0.2">
      <c r="A3" s="12" t="s">
        <v>8411</v>
      </c>
      <c r="B3" s="68">
        <v>0.74900398406374502</v>
      </c>
      <c r="C3" s="68">
        <v>0.25099601593625498</v>
      </c>
      <c r="D3" s="13">
        <v>0</v>
      </c>
    </row>
    <row r="4" spans="1:6" x14ac:dyDescent="0.2">
      <c r="A4" s="12" t="s">
        <v>8412</v>
      </c>
      <c r="B4" s="68">
        <v>0.72659176029962547</v>
      </c>
      <c r="C4" s="68">
        <v>0.27340823970037453</v>
      </c>
      <c r="D4" s="13">
        <v>0</v>
      </c>
      <c r="F4" s="68"/>
    </row>
    <row r="5" spans="1:6" x14ac:dyDescent="0.2">
      <c r="A5" s="12" t="s">
        <v>8413</v>
      </c>
      <c r="B5" s="68">
        <v>0.55029585798816572</v>
      </c>
      <c r="C5" s="68">
        <v>0.44970414201183434</v>
      </c>
      <c r="D5" s="13">
        <v>0</v>
      </c>
    </row>
    <row r="6" spans="1:6" x14ac:dyDescent="0.2">
      <c r="A6" s="12" t="s">
        <v>8414</v>
      </c>
      <c r="B6" s="68">
        <v>0.54166666666666663</v>
      </c>
      <c r="C6" s="68">
        <v>0.45833333333333331</v>
      </c>
      <c r="D6" s="13">
        <v>0</v>
      </c>
    </row>
    <row r="7" spans="1:6" x14ac:dyDescent="0.2">
      <c r="A7" s="12" t="s">
        <v>8415</v>
      </c>
      <c r="B7" s="68">
        <v>0.5</v>
      </c>
      <c r="C7" s="68">
        <v>0.5</v>
      </c>
      <c r="D7" s="13">
        <v>0</v>
      </c>
    </row>
    <row r="8" spans="1:6" x14ac:dyDescent="0.2">
      <c r="A8" s="12" t="s">
        <v>8416</v>
      </c>
      <c r="B8" s="68">
        <v>0.45</v>
      </c>
      <c r="C8" s="68">
        <v>0.55000000000000004</v>
      </c>
      <c r="D8" s="13">
        <v>0</v>
      </c>
    </row>
    <row r="9" spans="1:6" x14ac:dyDescent="0.2">
      <c r="A9" s="12" t="s">
        <v>8417</v>
      </c>
      <c r="B9" s="68">
        <v>0.6</v>
      </c>
      <c r="C9" s="68">
        <v>0.4</v>
      </c>
      <c r="D9" s="13">
        <v>0</v>
      </c>
    </row>
    <row r="10" spans="1:6" x14ac:dyDescent="0.2">
      <c r="A10" s="12" t="s">
        <v>8418</v>
      </c>
      <c r="B10" s="68">
        <v>0.27272727272727271</v>
      </c>
      <c r="C10" s="68">
        <v>0.72727272727272729</v>
      </c>
      <c r="D10" s="13">
        <v>0</v>
      </c>
    </row>
    <row r="11" spans="1:6" x14ac:dyDescent="0.2">
      <c r="A11" s="12" t="s">
        <v>8419</v>
      </c>
      <c r="B11" s="68">
        <v>0.66666666666666663</v>
      </c>
      <c r="C11" s="68">
        <v>0.33333333333333331</v>
      </c>
      <c r="D11" s="13">
        <v>0</v>
      </c>
    </row>
    <row r="12" spans="1:6" x14ac:dyDescent="0.2">
      <c r="A12" s="12" t="s">
        <v>8420</v>
      </c>
      <c r="B12" s="68">
        <v>0.66666666666666663</v>
      </c>
      <c r="C12" s="68">
        <v>0.33333333333333331</v>
      </c>
      <c r="D12" s="13">
        <v>0</v>
      </c>
    </row>
    <row r="13" spans="1:6" x14ac:dyDescent="0.2">
      <c r="A13" s="12" t="s">
        <v>8421</v>
      </c>
      <c r="B13" s="68">
        <v>0</v>
      </c>
      <c r="C13" s="68">
        <v>1</v>
      </c>
      <c r="D13" s="13">
        <v>0</v>
      </c>
    </row>
    <row r="14" spans="1:6" x14ac:dyDescent="0.2">
      <c r="A14" s="12" t="s">
        <v>8427</v>
      </c>
      <c r="B14" s="68">
        <v>0.125</v>
      </c>
      <c r="C14" s="68">
        <v>0.875</v>
      </c>
      <c r="D14" s="13">
        <v>0</v>
      </c>
    </row>
    <row r="15" spans="1:6" x14ac:dyDescent="0.2">
      <c r="A15" s="12" t="s">
        <v>8360</v>
      </c>
      <c r="B15" s="68">
        <v>5.8486188750788095</v>
      </c>
      <c r="C15" s="68">
        <v>6.1513811249211914</v>
      </c>
      <c r="D15" s="13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8498-C103-C543-ADD8-950A8AC94C02}">
  <sheetPr codeName="Sheet4"/>
  <dimension ref="A1:E18"/>
  <sheetViews>
    <sheetView workbookViewId="0">
      <selection activeCell="E29" sqref="E29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  <col min="8" max="8" width="15.6640625" bestFit="1" customWidth="1"/>
    <col min="9" max="9" width="27.6640625" bestFit="1" customWidth="1"/>
    <col min="10" max="10" width="16.83203125" bestFit="1" customWidth="1"/>
    <col min="11" max="11" width="15.6640625" bestFit="1" customWidth="1"/>
    <col min="12" max="12" width="27.6640625" bestFit="1" customWidth="1"/>
    <col min="13" max="13" width="16.83203125" bestFit="1" customWidth="1"/>
    <col min="14" max="14" width="15.6640625" bestFit="1" customWidth="1"/>
    <col min="15" max="15" width="27.6640625" bestFit="1" customWidth="1"/>
    <col min="16" max="16" width="16.83203125" bestFit="1" customWidth="1"/>
    <col min="17" max="17" width="20" bestFit="1" customWidth="1"/>
    <col min="18" max="18" width="32" bestFit="1" customWidth="1"/>
    <col min="19" max="19" width="21" bestFit="1" customWidth="1"/>
  </cols>
  <sheetData>
    <row r="1" spans="1:5" x14ac:dyDescent="0.2">
      <c r="A1" s="11" t="s">
        <v>8357</v>
      </c>
      <c r="B1" t="s">
        <v>8364</v>
      </c>
    </row>
    <row r="2" spans="1:5" x14ac:dyDescent="0.2">
      <c r="A2" s="11" t="s">
        <v>8382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2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8380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8381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DDB4A-2B82-5A46-8DBD-1DC51796A891}">
  <sheetPr codeName="Sheet5"/>
  <dimension ref="A1:E18"/>
  <sheetViews>
    <sheetView workbookViewId="0">
      <selection activeCell="V20" sqref="V20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8357</v>
      </c>
      <c r="B1" t="s">
        <v>8364</v>
      </c>
    </row>
    <row r="2" spans="1:5" x14ac:dyDescent="0.2">
      <c r="A2" s="11" t="s">
        <v>8382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2" t="s">
        <v>8376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2" t="s">
        <v>8377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2" t="s">
        <v>8378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2" t="s">
        <v>8379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2" t="s">
        <v>8370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2" t="s">
        <v>8380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2" t="s">
        <v>8371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2" t="s">
        <v>8372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2" t="s">
        <v>8373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2" t="s">
        <v>8374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2" t="s">
        <v>8375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2" t="s">
        <v>8381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2" t="s">
        <v>8360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E015-CB38-2D41-8CA4-2532B1ED8304}">
  <sheetPr codeName="Sheet6"/>
  <dimension ref="A1:F8"/>
  <sheetViews>
    <sheetView zoomScale="140" zoomScaleNormal="14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2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2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2" t="s">
        <v>8360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2E27C-77A8-1740-B549-B979CC9BD5E0}">
  <sheetPr codeName="Sheet7"/>
  <dimension ref="A1:K8"/>
  <sheetViews>
    <sheetView workbookViewId="0">
      <selection activeCell="R18" sqref="R1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15.6640625" bestFit="1" customWidth="1"/>
    <col min="4" max="4" width="14" bestFit="1" customWidth="1"/>
    <col min="5" max="5" width="15.6640625" bestFit="1" customWidth="1"/>
    <col min="6" max="6" width="14" bestFit="1" customWidth="1"/>
    <col min="7" max="7" width="15.6640625" bestFit="1" customWidth="1"/>
    <col min="8" max="8" width="14" bestFit="1" customWidth="1"/>
    <col min="9" max="9" width="15.6640625" bestFit="1" customWidth="1"/>
    <col min="10" max="10" width="18.33203125" bestFit="1" customWidth="1"/>
    <col min="11" max="11" width="20" bestFit="1" customWidth="1"/>
    <col min="12" max="12" width="18.33203125" bestFit="1" customWidth="1"/>
    <col min="13" max="13" width="20" bestFit="1" customWidth="1"/>
  </cols>
  <sheetData>
    <row r="1" spans="1:11" x14ac:dyDescent="0.2">
      <c r="A1" s="11" t="s">
        <v>8222</v>
      </c>
      <c r="B1" t="s">
        <v>8224</v>
      </c>
    </row>
    <row r="2" spans="1:11" x14ac:dyDescent="0.2">
      <c r="A2" s="11" t="s">
        <v>8357</v>
      </c>
      <c r="B2" t="s">
        <v>8361</v>
      </c>
    </row>
    <row r="4" spans="1:11" x14ac:dyDescent="0.2">
      <c r="B4" s="11" t="s">
        <v>8359</v>
      </c>
    </row>
    <row r="5" spans="1:11" x14ac:dyDescent="0.2">
      <c r="B5" t="s">
        <v>8219</v>
      </c>
      <c r="D5" t="s">
        <v>8220</v>
      </c>
      <c r="F5" t="s">
        <v>8221</v>
      </c>
      <c r="H5" t="s">
        <v>8218</v>
      </c>
      <c r="J5" t="s">
        <v>8366</v>
      </c>
      <c r="K5" t="s">
        <v>8367</v>
      </c>
    </row>
    <row r="6" spans="1:11" x14ac:dyDescent="0.2">
      <c r="A6" s="11" t="s">
        <v>8362</v>
      </c>
      <c r="B6" t="s">
        <v>8365</v>
      </c>
      <c r="C6" t="s">
        <v>8363</v>
      </c>
      <c r="D6" t="s">
        <v>8365</v>
      </c>
      <c r="E6" t="s">
        <v>8363</v>
      </c>
      <c r="F6" t="s">
        <v>8365</v>
      </c>
      <c r="G6" t="s">
        <v>8363</v>
      </c>
      <c r="H6" t="s">
        <v>8365</v>
      </c>
      <c r="I6" t="s">
        <v>8363</v>
      </c>
    </row>
    <row r="7" spans="1:11" x14ac:dyDescent="0.2">
      <c r="A7" s="12" t="s">
        <v>8314</v>
      </c>
      <c r="B7" s="13">
        <v>6</v>
      </c>
      <c r="C7" s="13">
        <v>6</v>
      </c>
      <c r="D7" s="13">
        <v>89</v>
      </c>
      <c r="E7" s="13">
        <v>89</v>
      </c>
      <c r="F7" s="13">
        <v>6</v>
      </c>
      <c r="G7" s="13">
        <v>6</v>
      </c>
      <c r="H7" s="13">
        <v>258</v>
      </c>
      <c r="I7" s="13">
        <v>258</v>
      </c>
      <c r="J7" s="13">
        <v>359</v>
      </c>
      <c r="K7" s="13">
        <v>359</v>
      </c>
    </row>
    <row r="8" spans="1:11" x14ac:dyDescent="0.2">
      <c r="A8" s="12" t="s">
        <v>8360</v>
      </c>
      <c r="B8" s="13">
        <v>6</v>
      </c>
      <c r="C8" s="13">
        <v>6</v>
      </c>
      <c r="D8" s="13">
        <v>89</v>
      </c>
      <c r="E8" s="13">
        <v>89</v>
      </c>
      <c r="F8" s="13">
        <v>6</v>
      </c>
      <c r="G8" s="13">
        <v>6</v>
      </c>
      <c r="H8" s="13">
        <v>258</v>
      </c>
      <c r="I8" s="13">
        <v>258</v>
      </c>
      <c r="J8" s="13">
        <v>359</v>
      </c>
      <c r="K8" s="13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0593-5A8C-9743-8269-4EC3062B151E}">
  <sheetPr codeName="Sheet8"/>
  <dimension ref="A1:F6"/>
  <sheetViews>
    <sheetView workbookViewId="0">
      <selection activeCell="G16" sqref="G16"/>
    </sheetView>
  </sheetViews>
  <sheetFormatPr baseColWidth="10" defaultRowHeight="15" x14ac:dyDescent="0.2"/>
  <cols>
    <col min="1" max="1" width="32.1640625" customWidth="1"/>
    <col min="2" max="2" width="103.5" customWidth="1"/>
    <col min="3" max="3" width="36.5" customWidth="1"/>
    <col min="4" max="4" width="21" customWidth="1"/>
    <col min="5" max="5" width="28.1640625" customWidth="1"/>
    <col min="6" max="6" width="19.33203125" customWidth="1"/>
  </cols>
  <sheetData>
    <row r="1" spans="1:6" x14ac:dyDescent="0.2">
      <c r="A1" t="s">
        <v>8383</v>
      </c>
      <c r="B1" t="s">
        <v>4110</v>
      </c>
      <c r="C1" t="s">
        <v>8385</v>
      </c>
      <c r="D1" t="s">
        <v>8386</v>
      </c>
      <c r="E1" t="s">
        <v>8387</v>
      </c>
      <c r="F1" t="s">
        <v>8388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 t="e">
        <f>VLOOKUP(A2, F3:'[1]F4Kickstarter'!P:Q, 4, FALSE)</f>
        <v>#VALUE!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 t="e">
        <f>VLOOKUP(A3, KickStarter!P:Q, 4, FALSE)</f>
        <v>#N/A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 t="e">
        <f>VLOOKUP(A4, KickStarter!P:Q, 4, FALSE)</f>
        <v>#N/A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 t="e">
        <f>VLOOKUP(A5, KickStarter!P:Q, 4, FALSE)</f>
        <v>#N/A</v>
      </c>
    </row>
    <row r="6" spans="1:6" x14ac:dyDescent="0.2">
      <c r="A6" t="s">
        <v>8384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KickStarter!P:Q, 4, 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481A-D61A-204E-81D4-1F01C1F40799}">
  <sheetPr codeName="Sheet9"/>
  <dimension ref="A1:T413"/>
  <sheetViews>
    <sheetView topLeftCell="A326" workbookViewId="0">
      <selection activeCell="V2" sqref="V2"/>
    </sheetView>
  </sheetViews>
  <sheetFormatPr baseColWidth="10" defaultRowHeight="15" x14ac:dyDescent="0.2"/>
  <cols>
    <col min="1" max="1" width="20" customWidth="1"/>
    <col min="2" max="2" width="32.1640625" customWidth="1"/>
    <col min="3" max="3" width="50.83203125" customWidth="1"/>
    <col min="9" max="9" width="12.5" customWidth="1"/>
    <col min="10" max="10" width="13.83203125" customWidth="1"/>
    <col min="14" max="14" width="17.83203125" customWidth="1"/>
    <col min="15" max="15" width="19.33203125" customWidth="1"/>
    <col min="17" max="18" width="16.1640625" customWidth="1"/>
    <col min="19" max="19" width="16.6640625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8389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8357</v>
      </c>
      <c r="O1" s="17" t="s">
        <v>8305</v>
      </c>
      <c r="P1" s="17" t="s">
        <v>8306</v>
      </c>
      <c r="Q1" s="21" t="s">
        <v>8358</v>
      </c>
      <c r="R1" s="17" t="s">
        <v>8358</v>
      </c>
      <c r="S1" s="22" t="s">
        <v>8368</v>
      </c>
      <c r="T1" s="22" t="s">
        <v>8369</v>
      </c>
    </row>
    <row r="2" spans="1:20" ht="114" customHeight="1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15186.69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304</v>
      </c>
      <c r="P2" s="23">
        <v>271.19</v>
      </c>
      <c r="Q2" s="29" t="s">
        <v>8314</v>
      </c>
      <c r="R2" s="23" t="s">
        <v>8315</v>
      </c>
      <c r="S2" s="30">
        <v>42646</v>
      </c>
      <c r="T2" s="30">
        <v>42674</v>
      </c>
    </row>
    <row r="3" spans="1:20" ht="32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15171.5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8">
        <v>506</v>
      </c>
      <c r="P3" s="23">
        <v>489.4</v>
      </c>
      <c r="Q3" s="29" t="s">
        <v>8314</v>
      </c>
      <c r="R3" s="23" t="s">
        <v>8315</v>
      </c>
      <c r="S3" s="30">
        <v>42430</v>
      </c>
      <c r="T3" s="30">
        <v>42448</v>
      </c>
    </row>
    <row r="4" spans="1:20" ht="48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15126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8">
        <v>303</v>
      </c>
      <c r="P4" s="23">
        <v>180.07</v>
      </c>
      <c r="Q4" s="29" t="s">
        <v>8314</v>
      </c>
      <c r="R4" s="23" t="s">
        <v>8315</v>
      </c>
      <c r="S4" s="30">
        <v>42238</v>
      </c>
      <c r="T4" s="30">
        <v>42267</v>
      </c>
    </row>
    <row r="5" spans="1:20" ht="48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15091.06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8">
        <v>126</v>
      </c>
      <c r="P5" s="23">
        <v>1257.5899999999999</v>
      </c>
      <c r="Q5" s="29" t="s">
        <v>8314</v>
      </c>
      <c r="R5" s="23" t="s">
        <v>8315</v>
      </c>
      <c r="S5" s="30">
        <v>41850</v>
      </c>
      <c r="T5" s="30">
        <v>41894</v>
      </c>
    </row>
    <row r="6" spans="1:20" ht="4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15039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8">
        <v>150</v>
      </c>
      <c r="P6" s="23">
        <v>95.18</v>
      </c>
      <c r="Q6" s="29" t="s">
        <v>8314</v>
      </c>
      <c r="R6" s="23" t="s">
        <v>8315</v>
      </c>
      <c r="S6" s="30">
        <v>42753</v>
      </c>
      <c r="T6" s="30">
        <v>42782</v>
      </c>
    </row>
    <row r="7" spans="1:20" ht="16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14750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8">
        <v>1283</v>
      </c>
      <c r="P7" s="23">
        <v>491.67</v>
      </c>
      <c r="Q7" s="29" t="s">
        <v>8314</v>
      </c>
      <c r="R7" s="23" t="s">
        <v>8315</v>
      </c>
      <c r="S7" s="30">
        <v>42155</v>
      </c>
      <c r="T7" s="30">
        <v>42175</v>
      </c>
    </row>
    <row r="8" spans="1:20" ht="48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14598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8">
        <v>429</v>
      </c>
      <c r="P8" s="23">
        <v>503.38</v>
      </c>
      <c r="Q8" s="29" t="s">
        <v>8314</v>
      </c>
      <c r="R8" s="23" t="s">
        <v>8315</v>
      </c>
      <c r="S8" s="30">
        <v>42157</v>
      </c>
      <c r="T8" s="30">
        <v>42178</v>
      </c>
    </row>
    <row r="9" spans="1:20" ht="48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14511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8">
        <v>363</v>
      </c>
      <c r="P9" s="23">
        <v>468.1</v>
      </c>
      <c r="Q9" s="29" t="s">
        <v>8314</v>
      </c>
      <c r="R9" s="23" t="s">
        <v>8315</v>
      </c>
      <c r="S9" s="30">
        <v>42676</v>
      </c>
      <c r="T9" s="30">
        <v>42720</v>
      </c>
    </row>
    <row r="10" spans="1:20" ht="4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14450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8">
        <v>145</v>
      </c>
      <c r="P10" s="23">
        <v>83.53</v>
      </c>
      <c r="Q10" s="29" t="s">
        <v>8314</v>
      </c>
      <c r="R10" s="23" t="s">
        <v>8315</v>
      </c>
      <c r="S10" s="30">
        <v>42473</v>
      </c>
      <c r="T10" s="30">
        <v>42502</v>
      </c>
    </row>
    <row r="11" spans="1:20" ht="48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14166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8">
        <v>708</v>
      </c>
      <c r="P11" s="23">
        <v>240.1</v>
      </c>
      <c r="Q11" s="29" t="s">
        <v>8314</v>
      </c>
      <c r="R11" s="23" t="s">
        <v>8315</v>
      </c>
      <c r="S11" s="30">
        <v>42282</v>
      </c>
      <c r="T11" s="30">
        <v>42311</v>
      </c>
    </row>
    <row r="12" spans="1:20" ht="48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14082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8">
        <v>282</v>
      </c>
      <c r="P12" s="23">
        <v>234.7</v>
      </c>
      <c r="Q12" s="29" t="s">
        <v>8314</v>
      </c>
      <c r="R12" s="23" t="s">
        <v>8315</v>
      </c>
      <c r="S12" s="30">
        <v>42473</v>
      </c>
      <c r="T12" s="30">
        <v>42502</v>
      </c>
    </row>
    <row r="13" spans="1:20" ht="48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4176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8">
        <v>209</v>
      </c>
      <c r="P13" s="23">
        <v>134.71</v>
      </c>
      <c r="Q13" s="29" t="s">
        <v>8314</v>
      </c>
      <c r="R13" s="23" t="s">
        <v>8315</v>
      </c>
      <c r="S13" s="30">
        <v>42712</v>
      </c>
      <c r="T13" s="30">
        <v>42734</v>
      </c>
    </row>
    <row r="14" spans="1:20" ht="4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4150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8">
        <v>104</v>
      </c>
      <c r="P14" s="23">
        <v>68.03</v>
      </c>
      <c r="Q14" s="29" t="s">
        <v>8314</v>
      </c>
      <c r="R14" s="23" t="s">
        <v>8315</v>
      </c>
      <c r="S14" s="30">
        <v>42561</v>
      </c>
      <c r="T14" s="30">
        <v>42591</v>
      </c>
    </row>
    <row r="15" spans="1:20" ht="32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4145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8">
        <v>276</v>
      </c>
      <c r="P15" s="23">
        <v>79.709999999999994</v>
      </c>
      <c r="Q15" s="29" t="s">
        <v>8314</v>
      </c>
      <c r="R15" s="23" t="s">
        <v>8315</v>
      </c>
      <c r="S15" s="30">
        <v>42709</v>
      </c>
      <c r="T15" s="30">
        <v>42738</v>
      </c>
    </row>
    <row r="16" spans="1:20" ht="16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4140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8">
        <v>118</v>
      </c>
      <c r="P16" s="23">
        <v>48.14</v>
      </c>
      <c r="Q16" s="29" t="s">
        <v>8314</v>
      </c>
      <c r="R16" s="23" t="s">
        <v>8315</v>
      </c>
      <c r="S16" s="30">
        <v>42086</v>
      </c>
      <c r="T16" s="30">
        <v>42116</v>
      </c>
    </row>
    <row r="17" spans="1:20" ht="32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4137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8">
        <v>138</v>
      </c>
      <c r="P17" s="23">
        <v>98.5</v>
      </c>
      <c r="Q17" s="29" t="s">
        <v>8314</v>
      </c>
      <c r="R17" s="23" t="s">
        <v>8315</v>
      </c>
      <c r="S17" s="30">
        <v>42064</v>
      </c>
      <c r="T17" s="30">
        <v>42100</v>
      </c>
    </row>
    <row r="18" spans="1:20" ht="4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4130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31">
        <v>28</v>
      </c>
      <c r="P18" s="23">
        <v>34.42</v>
      </c>
      <c r="Q18" s="29" t="s">
        <v>8314</v>
      </c>
      <c r="R18" s="23" t="s">
        <v>8315</v>
      </c>
      <c r="S18" s="30">
        <v>42292</v>
      </c>
      <c r="T18" s="30">
        <v>42321</v>
      </c>
    </row>
    <row r="19" spans="1:20" ht="48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4092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32">
        <v>20</v>
      </c>
      <c r="P19" s="23">
        <v>17.190000000000001</v>
      </c>
      <c r="Q19" s="29" t="s">
        <v>8314</v>
      </c>
      <c r="R19" s="23" t="s">
        <v>8315</v>
      </c>
      <c r="S19" s="30">
        <v>42461</v>
      </c>
      <c r="T19" s="30">
        <v>42490</v>
      </c>
    </row>
    <row r="20" spans="1:20" ht="32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4085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8">
        <v>117</v>
      </c>
      <c r="P20" s="23">
        <v>127.66</v>
      </c>
      <c r="Q20" s="29" t="s">
        <v>8314</v>
      </c>
      <c r="R20" s="23" t="s">
        <v>8315</v>
      </c>
      <c r="S20" s="30">
        <v>42169</v>
      </c>
      <c r="T20" s="30">
        <v>42198</v>
      </c>
    </row>
    <row r="21" spans="1:20" ht="48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4085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8">
        <v>136</v>
      </c>
      <c r="P21" s="23">
        <v>170.21</v>
      </c>
      <c r="Q21" s="29" t="s">
        <v>8314</v>
      </c>
      <c r="R21" s="23" t="s">
        <v>8315</v>
      </c>
      <c r="S21" s="30">
        <v>42483</v>
      </c>
      <c r="T21" s="30">
        <v>42521</v>
      </c>
    </row>
    <row r="22" spans="1:20" ht="48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4081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8">
        <v>204</v>
      </c>
      <c r="P22" s="23">
        <v>140.72</v>
      </c>
      <c r="Q22" s="29" t="s">
        <v>8314</v>
      </c>
      <c r="R22" s="23" t="s">
        <v>8315</v>
      </c>
      <c r="S22" s="30">
        <v>42195</v>
      </c>
      <c r="T22" s="30">
        <v>42205</v>
      </c>
    </row>
    <row r="23" spans="1:20" ht="32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4078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8">
        <v>163</v>
      </c>
      <c r="P23" s="23">
        <v>81.56</v>
      </c>
      <c r="Q23" s="29" t="s">
        <v>8314</v>
      </c>
      <c r="R23" s="23" t="s">
        <v>8315</v>
      </c>
      <c r="S23" s="30">
        <v>42675</v>
      </c>
      <c r="T23" s="30">
        <v>42704</v>
      </c>
    </row>
    <row r="24" spans="1:20" ht="32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375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33">
        <v>30</v>
      </c>
      <c r="P24" s="23">
        <v>13.39</v>
      </c>
      <c r="Q24" s="29" t="s">
        <v>8314</v>
      </c>
      <c r="R24" s="23" t="s">
        <v>8315</v>
      </c>
      <c r="S24" s="30">
        <v>42018</v>
      </c>
      <c r="T24" s="30">
        <v>42046</v>
      </c>
    </row>
    <row r="25" spans="1:20" ht="32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375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34">
        <v>38</v>
      </c>
      <c r="P25" s="23">
        <v>20.83</v>
      </c>
      <c r="Q25" s="29" t="s">
        <v>8314</v>
      </c>
      <c r="R25" s="23" t="s">
        <v>8315</v>
      </c>
      <c r="S25" s="30">
        <v>42026</v>
      </c>
      <c r="T25" s="30">
        <v>42051</v>
      </c>
    </row>
    <row r="26" spans="1:20" ht="32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371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35">
        <v>6</v>
      </c>
      <c r="P26" s="23">
        <v>3.44</v>
      </c>
      <c r="Q26" s="29" t="s">
        <v>8314</v>
      </c>
      <c r="R26" s="23" t="s">
        <v>8315</v>
      </c>
      <c r="S26" s="30">
        <v>41920</v>
      </c>
      <c r="T26" s="30">
        <v>41940</v>
      </c>
    </row>
    <row r="27" spans="1:20" ht="32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369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36">
        <v>7</v>
      </c>
      <c r="P27" s="23">
        <v>2.6</v>
      </c>
      <c r="Q27" s="29" t="s">
        <v>8314</v>
      </c>
      <c r="R27" s="23" t="s">
        <v>8315</v>
      </c>
      <c r="S27" s="30">
        <v>42558</v>
      </c>
      <c r="T27" s="30">
        <v>42586</v>
      </c>
    </row>
    <row r="28" spans="1:20" ht="48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362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37">
        <v>36</v>
      </c>
      <c r="P28" s="23">
        <v>9.5299999999999994</v>
      </c>
      <c r="Q28" s="29" t="s">
        <v>8314</v>
      </c>
      <c r="R28" s="23" t="s">
        <v>8315</v>
      </c>
      <c r="S28" s="30">
        <v>41808</v>
      </c>
      <c r="T28" s="30">
        <v>41837</v>
      </c>
    </row>
    <row r="29" spans="1:20" ht="32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361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38">
        <v>18</v>
      </c>
      <c r="P29" s="23">
        <v>18.05</v>
      </c>
      <c r="Q29" s="29" t="s">
        <v>8314</v>
      </c>
      <c r="R29" s="23" t="s">
        <v>8315</v>
      </c>
      <c r="S29" s="30">
        <v>42550</v>
      </c>
      <c r="T29" s="30">
        <v>42579</v>
      </c>
    </row>
    <row r="30" spans="1:20" ht="1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360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9">
        <v>12</v>
      </c>
      <c r="P30" s="23">
        <v>15</v>
      </c>
      <c r="Q30" s="29" t="s">
        <v>8314</v>
      </c>
      <c r="R30" s="23" t="s">
        <v>8315</v>
      </c>
      <c r="S30" s="30">
        <v>42056</v>
      </c>
      <c r="T30" s="30">
        <v>42074</v>
      </c>
    </row>
    <row r="31" spans="1:20" ht="48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39">
        <v>12</v>
      </c>
      <c r="P31" s="23">
        <v>5.45</v>
      </c>
      <c r="Q31" s="29" t="s">
        <v>8314</v>
      </c>
      <c r="R31" s="23" t="s">
        <v>8315</v>
      </c>
      <c r="S31" s="30">
        <v>42016</v>
      </c>
      <c r="T31" s="30">
        <v>42045</v>
      </c>
    </row>
    <row r="32" spans="1:20" ht="4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360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38">
        <v>18</v>
      </c>
      <c r="P32" s="23">
        <v>12.86</v>
      </c>
      <c r="Q32" s="29" t="s">
        <v>8314</v>
      </c>
      <c r="R32" s="23" t="s">
        <v>8315</v>
      </c>
      <c r="S32" s="30">
        <v>42591</v>
      </c>
      <c r="T32" s="30">
        <v>42621</v>
      </c>
    </row>
    <row r="33" spans="1:20" ht="3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359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38">
        <v>18</v>
      </c>
      <c r="P33" s="23">
        <v>14.96</v>
      </c>
      <c r="Q33" s="29" t="s">
        <v>8314</v>
      </c>
      <c r="R33" s="23" t="s">
        <v>8315</v>
      </c>
      <c r="S33" s="30">
        <v>42183</v>
      </c>
      <c r="T33" s="30">
        <v>42227</v>
      </c>
    </row>
    <row r="34" spans="1:20" ht="32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355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40">
        <v>51</v>
      </c>
      <c r="P34" s="23">
        <v>17.75</v>
      </c>
      <c r="Q34" s="29" t="s">
        <v>8314</v>
      </c>
      <c r="R34" s="23" t="s">
        <v>8315</v>
      </c>
      <c r="S34" s="30">
        <v>41780</v>
      </c>
      <c r="T34" s="30">
        <v>41795</v>
      </c>
    </row>
    <row r="35" spans="1:20" ht="4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346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41">
        <v>3</v>
      </c>
      <c r="P35" s="23">
        <v>2.4500000000000002</v>
      </c>
      <c r="Q35" s="29" t="s">
        <v>8314</v>
      </c>
      <c r="R35" s="23" t="s">
        <v>8315</v>
      </c>
      <c r="S35" s="30">
        <v>42158</v>
      </c>
      <c r="T35" s="30">
        <v>42200</v>
      </c>
    </row>
    <row r="36" spans="1:20" ht="16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340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36">
        <v>7</v>
      </c>
      <c r="P36" s="23">
        <v>3.66</v>
      </c>
      <c r="Q36" s="29" t="s">
        <v>8314</v>
      </c>
      <c r="R36" s="23" t="s">
        <v>8315</v>
      </c>
      <c r="S36" s="30">
        <v>42154</v>
      </c>
      <c r="T36" s="30">
        <v>42183</v>
      </c>
    </row>
    <row r="37" spans="1:20" ht="4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338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42">
        <v>8</v>
      </c>
      <c r="P37" s="23">
        <v>4.9000000000000004</v>
      </c>
      <c r="Q37" s="29" t="s">
        <v>8314</v>
      </c>
      <c r="R37" s="23" t="s">
        <v>8315</v>
      </c>
      <c r="S37" s="30">
        <v>42208</v>
      </c>
      <c r="T37" s="30">
        <v>42237</v>
      </c>
    </row>
    <row r="38" spans="1:20" ht="48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335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43">
        <v>13</v>
      </c>
      <c r="P38" s="23">
        <v>15.95</v>
      </c>
      <c r="Q38" s="29" t="s">
        <v>8314</v>
      </c>
      <c r="R38" s="23" t="s">
        <v>8315</v>
      </c>
      <c r="S38" s="30">
        <v>42451</v>
      </c>
      <c r="T38" s="30">
        <v>42458</v>
      </c>
    </row>
    <row r="39" spans="1:20" ht="32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335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43">
        <v>13</v>
      </c>
      <c r="P39" s="23">
        <v>5.88</v>
      </c>
      <c r="Q39" s="29" t="s">
        <v>8314</v>
      </c>
      <c r="R39" s="23" t="s">
        <v>8315</v>
      </c>
      <c r="S39" s="30">
        <v>41759</v>
      </c>
      <c r="T39" s="30">
        <v>41790</v>
      </c>
    </row>
    <row r="40" spans="1:20" ht="3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334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39">
        <v>12</v>
      </c>
      <c r="P40" s="23">
        <v>3.48</v>
      </c>
      <c r="Q40" s="29" t="s">
        <v>8314</v>
      </c>
      <c r="R40" s="23" t="s">
        <v>8315</v>
      </c>
      <c r="S40" s="30">
        <v>42693</v>
      </c>
      <c r="T40" s="30">
        <v>42717</v>
      </c>
    </row>
    <row r="41" spans="1:20" ht="3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325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41">
        <v>3</v>
      </c>
      <c r="P41" s="23">
        <v>3.19</v>
      </c>
      <c r="Q41" s="29" t="s">
        <v>8314</v>
      </c>
      <c r="R41" s="23" t="s">
        <v>8315</v>
      </c>
      <c r="S41" s="30">
        <v>42250</v>
      </c>
      <c r="T41" s="30">
        <v>42269</v>
      </c>
    </row>
    <row r="42" spans="1:20" ht="48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320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44">
        <v>5</v>
      </c>
      <c r="P42" s="23">
        <v>3.4</v>
      </c>
      <c r="Q42" s="29" t="s">
        <v>8314</v>
      </c>
      <c r="R42" s="23" t="s">
        <v>8315</v>
      </c>
      <c r="S42" s="30">
        <v>42060</v>
      </c>
      <c r="T42" s="30">
        <v>42089</v>
      </c>
    </row>
    <row r="43" spans="1:20" ht="32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317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45">
        <v>49</v>
      </c>
      <c r="P43" s="23">
        <v>21.13</v>
      </c>
      <c r="Q43" s="29" t="s">
        <v>8314</v>
      </c>
      <c r="R43" s="23" t="s">
        <v>8315</v>
      </c>
      <c r="S43" s="30">
        <v>42136</v>
      </c>
      <c r="T43" s="30">
        <v>42167</v>
      </c>
    </row>
    <row r="44" spans="1:20" ht="48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312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46">
        <v>16</v>
      </c>
      <c r="P44" s="23">
        <v>16.420000000000002</v>
      </c>
      <c r="Q44" s="29" t="s">
        <v>8314</v>
      </c>
      <c r="R44" s="23" t="s">
        <v>8315</v>
      </c>
      <c r="S44" s="30">
        <v>42171</v>
      </c>
      <c r="T44" s="30">
        <v>42194</v>
      </c>
    </row>
    <row r="45" spans="1:20" ht="48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311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46">
        <v>16</v>
      </c>
      <c r="P45" s="23">
        <v>13.52</v>
      </c>
      <c r="Q45" s="29" t="s">
        <v>8314</v>
      </c>
      <c r="R45" s="23" t="s">
        <v>8315</v>
      </c>
      <c r="S45" s="30">
        <v>42494</v>
      </c>
      <c r="T45" s="30">
        <v>42523</v>
      </c>
    </row>
    <row r="46" spans="1:20" ht="32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310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47">
        <v>10</v>
      </c>
      <c r="P46" s="23">
        <v>28.18</v>
      </c>
      <c r="Q46" s="29" t="s">
        <v>8314</v>
      </c>
      <c r="R46" s="23" t="s">
        <v>8315</v>
      </c>
      <c r="S46" s="30">
        <v>41758</v>
      </c>
      <c r="T46" s="30">
        <v>41770</v>
      </c>
    </row>
    <row r="47" spans="1:20" ht="32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310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47">
        <v>10</v>
      </c>
      <c r="P47" s="23">
        <v>5.96</v>
      </c>
      <c r="Q47" s="29" t="s">
        <v>8314</v>
      </c>
      <c r="R47" s="23" t="s">
        <v>8315</v>
      </c>
      <c r="S47" s="30">
        <v>42171</v>
      </c>
      <c r="T47" s="30">
        <v>42200</v>
      </c>
    </row>
    <row r="48" spans="1:20" ht="16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302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48">
        <v>11</v>
      </c>
      <c r="P48" s="23">
        <v>8.6300000000000008</v>
      </c>
      <c r="Q48" s="29" t="s">
        <v>8314</v>
      </c>
      <c r="R48" s="23" t="s">
        <v>8315</v>
      </c>
      <c r="S48" s="30">
        <v>42268</v>
      </c>
      <c r="T48" s="30">
        <v>42287</v>
      </c>
    </row>
    <row r="49" spans="1:20" ht="48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301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49">
        <v>67</v>
      </c>
      <c r="P49" s="23">
        <v>27.36</v>
      </c>
      <c r="Q49" s="29" t="s">
        <v>8314</v>
      </c>
      <c r="R49" s="23" t="s">
        <v>8315</v>
      </c>
      <c r="S49" s="30">
        <v>42746</v>
      </c>
      <c r="T49" s="30">
        <v>42783</v>
      </c>
    </row>
    <row r="50" spans="1:20" ht="3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301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50">
        <v>15</v>
      </c>
      <c r="P50" s="23">
        <v>5.57</v>
      </c>
      <c r="Q50" s="29" t="s">
        <v>8314</v>
      </c>
      <c r="R50" s="23" t="s">
        <v>8315</v>
      </c>
      <c r="S50" s="30">
        <v>41842</v>
      </c>
      <c r="T50" s="30">
        <v>41863</v>
      </c>
    </row>
    <row r="51" spans="1:20" ht="32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51">
        <v>9</v>
      </c>
      <c r="P51" s="23">
        <v>9.68</v>
      </c>
      <c r="Q51" s="29" t="s">
        <v>8314</v>
      </c>
      <c r="R51" s="23" t="s">
        <v>8315</v>
      </c>
      <c r="S51" s="30">
        <v>41853</v>
      </c>
      <c r="T51" s="30">
        <v>41875</v>
      </c>
    </row>
    <row r="52" spans="1:20" ht="4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205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52">
        <v>4</v>
      </c>
      <c r="P52" s="23">
        <v>1.9</v>
      </c>
      <c r="Q52" s="29" t="s">
        <v>8314</v>
      </c>
      <c r="R52" s="23" t="s">
        <v>8315</v>
      </c>
      <c r="S52" s="30">
        <v>42061</v>
      </c>
      <c r="T52" s="30">
        <v>42088</v>
      </c>
    </row>
    <row r="53" spans="1:20" ht="4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204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32">
        <v>20</v>
      </c>
      <c r="P53" s="23">
        <v>10.199999999999999</v>
      </c>
      <c r="Q53" s="29" t="s">
        <v>8314</v>
      </c>
      <c r="R53" s="23" t="s">
        <v>8315</v>
      </c>
      <c r="S53" s="30">
        <v>42036</v>
      </c>
      <c r="T53" s="30">
        <v>42063</v>
      </c>
    </row>
    <row r="54" spans="1:20" ht="4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203.9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53">
        <v>2</v>
      </c>
      <c r="P54" s="23">
        <v>2.08</v>
      </c>
      <c r="Q54" s="29" t="s">
        <v>8314</v>
      </c>
      <c r="R54" s="23" t="s">
        <v>8315</v>
      </c>
      <c r="S54" s="30">
        <v>42157</v>
      </c>
      <c r="T54" s="30">
        <v>42186</v>
      </c>
    </row>
    <row r="55" spans="1:20" ht="3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202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52">
        <v>4</v>
      </c>
      <c r="P55" s="23">
        <v>1.03</v>
      </c>
      <c r="Q55" s="29" t="s">
        <v>8314</v>
      </c>
      <c r="R55" s="23" t="s">
        <v>8315</v>
      </c>
      <c r="S55" s="30">
        <v>41827</v>
      </c>
      <c r="T55" s="30">
        <v>41856</v>
      </c>
    </row>
    <row r="56" spans="1:20" ht="4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202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43">
        <v>13</v>
      </c>
      <c r="P56" s="23">
        <v>5.18</v>
      </c>
      <c r="Q56" s="29" t="s">
        <v>8314</v>
      </c>
      <c r="R56" s="23" t="s">
        <v>8315</v>
      </c>
      <c r="S56" s="30">
        <v>42162</v>
      </c>
      <c r="T56" s="30">
        <v>42191</v>
      </c>
    </row>
    <row r="57" spans="1:20" ht="4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201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53">
        <v>2</v>
      </c>
      <c r="P57" s="23">
        <v>1.57</v>
      </c>
      <c r="Q57" s="29" t="s">
        <v>8314</v>
      </c>
      <c r="R57" s="23" t="s">
        <v>8315</v>
      </c>
      <c r="S57" s="30">
        <v>42233</v>
      </c>
      <c r="T57" s="30">
        <v>42262</v>
      </c>
    </row>
    <row r="58" spans="1:20" ht="32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201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52">
        <v>4</v>
      </c>
      <c r="P58" s="23">
        <v>2.83</v>
      </c>
      <c r="Q58" s="29" t="s">
        <v>8314</v>
      </c>
      <c r="R58" s="23" t="s">
        <v>8315</v>
      </c>
      <c r="S58" s="30">
        <v>42042</v>
      </c>
      <c r="T58" s="30">
        <v>42071</v>
      </c>
    </row>
    <row r="59" spans="1:20" ht="32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201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35">
        <v>6</v>
      </c>
      <c r="P59" s="23">
        <v>4.28</v>
      </c>
      <c r="Q59" s="29" t="s">
        <v>8314</v>
      </c>
      <c r="R59" s="23" t="s">
        <v>8315</v>
      </c>
      <c r="S59" s="30">
        <v>42585</v>
      </c>
      <c r="T59" s="30">
        <v>42598</v>
      </c>
    </row>
    <row r="60" spans="1:20" ht="3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200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41">
        <v>3</v>
      </c>
      <c r="P60" s="23">
        <v>2.2000000000000002</v>
      </c>
      <c r="Q60" s="29" t="s">
        <v>8314</v>
      </c>
      <c r="R60" s="23" t="s">
        <v>8315</v>
      </c>
      <c r="S60" s="30">
        <v>41808</v>
      </c>
      <c r="T60" s="30">
        <v>41837</v>
      </c>
    </row>
    <row r="61" spans="1:20" ht="4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200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35">
        <v>6</v>
      </c>
      <c r="P61" s="23">
        <v>4.6500000000000004</v>
      </c>
      <c r="Q61" s="29" t="s">
        <v>8314</v>
      </c>
      <c r="R61" s="23" t="s">
        <v>8315</v>
      </c>
      <c r="S61" s="30">
        <v>41852</v>
      </c>
      <c r="T61" s="30">
        <v>41881</v>
      </c>
    </row>
    <row r="62" spans="1:20" ht="32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200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47">
        <v>10</v>
      </c>
      <c r="P62" s="23">
        <v>11.76</v>
      </c>
      <c r="Q62" s="29" t="s">
        <v>8314</v>
      </c>
      <c r="R62" s="23" t="s">
        <v>8315</v>
      </c>
      <c r="S62" s="30">
        <v>42694</v>
      </c>
      <c r="T62" s="30">
        <v>42708</v>
      </c>
    </row>
    <row r="63" spans="1:20" ht="48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200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52">
        <v>4</v>
      </c>
      <c r="P63" s="23">
        <v>6.06</v>
      </c>
      <c r="Q63" s="29" t="s">
        <v>8314</v>
      </c>
      <c r="R63" s="23" t="s">
        <v>8315</v>
      </c>
      <c r="S63" s="30">
        <v>42341</v>
      </c>
      <c r="T63" s="30">
        <v>42369</v>
      </c>
    </row>
    <row r="64" spans="1:20" ht="4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200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52">
        <v>4</v>
      </c>
      <c r="P64" s="23">
        <v>2.2999999999999998</v>
      </c>
      <c r="Q64" s="29" t="s">
        <v>8314</v>
      </c>
      <c r="R64" s="23" t="s">
        <v>8315</v>
      </c>
      <c r="S64" s="30">
        <v>41880</v>
      </c>
      <c r="T64" s="30">
        <v>41907</v>
      </c>
    </row>
    <row r="65" spans="1:20" ht="48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200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41">
        <v>3</v>
      </c>
      <c r="P65" s="23">
        <v>1.77</v>
      </c>
      <c r="Q65" s="29" t="s">
        <v>8314</v>
      </c>
      <c r="R65" s="23" t="s">
        <v>8315</v>
      </c>
      <c r="S65" s="30">
        <v>41941</v>
      </c>
      <c r="T65" s="30">
        <v>41969</v>
      </c>
    </row>
    <row r="66" spans="1:20" ht="48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199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36">
        <v>7</v>
      </c>
      <c r="P66" s="23">
        <v>6.63</v>
      </c>
      <c r="Q66" s="29" t="s">
        <v>8314</v>
      </c>
      <c r="R66" s="23" t="s">
        <v>8315</v>
      </c>
      <c r="S66" s="30">
        <v>42026</v>
      </c>
      <c r="T66" s="30">
        <v>42085</v>
      </c>
    </row>
    <row r="67" spans="1:20" ht="4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196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54">
        <v>26</v>
      </c>
      <c r="P67" s="23">
        <v>12.25</v>
      </c>
      <c r="Q67" s="29" t="s">
        <v>8314</v>
      </c>
      <c r="R67" s="23" t="s">
        <v>8315</v>
      </c>
      <c r="S67" s="30">
        <v>41922</v>
      </c>
      <c r="T67" s="30">
        <v>41931</v>
      </c>
    </row>
    <row r="68" spans="1:20" ht="4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196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52">
        <v>4</v>
      </c>
      <c r="P68" s="23">
        <v>4.26</v>
      </c>
      <c r="Q68" s="29" t="s">
        <v>8314</v>
      </c>
      <c r="R68" s="23" t="s">
        <v>8315</v>
      </c>
      <c r="S68" s="30">
        <v>41993</v>
      </c>
      <c r="T68" s="30">
        <v>42009</v>
      </c>
    </row>
    <row r="69" spans="1:20" ht="32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195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36">
        <v>7</v>
      </c>
      <c r="P69" s="23">
        <v>8.1300000000000008</v>
      </c>
      <c r="Q69" s="29" t="s">
        <v>8314</v>
      </c>
      <c r="R69" s="23" t="s">
        <v>8315</v>
      </c>
      <c r="S69" s="30">
        <v>42219</v>
      </c>
      <c r="T69" s="30">
        <v>42239</v>
      </c>
    </row>
    <row r="70" spans="1:20" ht="32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100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55">
        <v>1</v>
      </c>
      <c r="P70" s="23">
        <v>0.47</v>
      </c>
      <c r="Q70" s="29" t="s">
        <v>8314</v>
      </c>
      <c r="R70" s="23" t="s">
        <v>8315</v>
      </c>
      <c r="S70" s="30">
        <v>41909</v>
      </c>
      <c r="T70" s="30">
        <v>41949</v>
      </c>
    </row>
    <row r="71" spans="1:20" ht="32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100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35">
        <v>6</v>
      </c>
      <c r="P71" s="23">
        <v>1.75</v>
      </c>
      <c r="Q71" s="29" t="s">
        <v>8314</v>
      </c>
      <c r="R71" s="23" t="s">
        <v>8315</v>
      </c>
      <c r="S71" s="30">
        <v>41891</v>
      </c>
      <c r="T71" s="30">
        <v>41912</v>
      </c>
    </row>
    <row r="72" spans="1:20" ht="48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42">
        <v>8</v>
      </c>
      <c r="P72" s="23">
        <v>4</v>
      </c>
      <c r="Q72" s="29" t="s">
        <v>8314</v>
      </c>
      <c r="R72" s="23" t="s">
        <v>8315</v>
      </c>
      <c r="S72" s="30">
        <v>41226</v>
      </c>
      <c r="T72" s="30">
        <v>41249</v>
      </c>
    </row>
    <row r="73" spans="1:20" ht="48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96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41">
        <v>3</v>
      </c>
      <c r="P73" s="23">
        <v>0.92</v>
      </c>
      <c r="Q73" s="29" t="s">
        <v>8314</v>
      </c>
      <c r="R73" s="23" t="s">
        <v>8315</v>
      </c>
      <c r="S73" s="30">
        <v>40478</v>
      </c>
      <c r="T73" s="30">
        <v>40567</v>
      </c>
    </row>
    <row r="74" spans="1:20" ht="32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95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41">
        <v>3</v>
      </c>
      <c r="P74" s="23">
        <v>2.79</v>
      </c>
      <c r="Q74" s="29" t="s">
        <v>8314</v>
      </c>
      <c r="R74" s="23" t="s">
        <v>8315</v>
      </c>
      <c r="S74" s="30">
        <v>41862</v>
      </c>
      <c r="T74" s="30">
        <v>41891</v>
      </c>
    </row>
    <row r="75" spans="1:20" ht="32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95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41">
        <v>3</v>
      </c>
      <c r="P75" s="23">
        <v>0.39</v>
      </c>
      <c r="Q75" s="29" t="s">
        <v>8314</v>
      </c>
      <c r="R75" s="23" t="s">
        <v>8315</v>
      </c>
      <c r="S75" s="30">
        <v>40633</v>
      </c>
      <c r="T75" s="30">
        <v>40663</v>
      </c>
    </row>
    <row r="76" spans="1:20" ht="4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95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55">
        <v>1</v>
      </c>
      <c r="P76" s="23">
        <v>0.77</v>
      </c>
      <c r="Q76" s="29" t="s">
        <v>8314</v>
      </c>
      <c r="R76" s="23" t="s">
        <v>8315</v>
      </c>
      <c r="S76" s="30">
        <v>40970</v>
      </c>
      <c r="T76" s="30">
        <v>40999</v>
      </c>
    </row>
    <row r="77" spans="1:20" ht="48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94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53">
        <v>2</v>
      </c>
      <c r="P77" s="23">
        <v>1.06</v>
      </c>
      <c r="Q77" s="29" t="s">
        <v>8314</v>
      </c>
      <c r="R77" s="23" t="s">
        <v>8315</v>
      </c>
      <c r="S77" s="30">
        <v>41026</v>
      </c>
      <c r="T77" s="30">
        <v>41060</v>
      </c>
    </row>
    <row r="78" spans="1:20" ht="1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93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53">
        <v>2</v>
      </c>
      <c r="P78" s="23">
        <v>2.27</v>
      </c>
      <c r="Q78" s="29" t="s">
        <v>8314</v>
      </c>
      <c r="R78" s="23" t="s">
        <v>8315</v>
      </c>
      <c r="S78" s="30">
        <v>41829</v>
      </c>
      <c r="T78" s="30">
        <v>41838</v>
      </c>
    </row>
    <row r="79" spans="1:20" ht="1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92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53">
        <v>2</v>
      </c>
      <c r="P79" s="23">
        <v>1.33</v>
      </c>
      <c r="Q79" s="29" t="s">
        <v>8314</v>
      </c>
      <c r="R79" s="23" t="s">
        <v>8315</v>
      </c>
      <c r="S79" s="30">
        <v>41447</v>
      </c>
      <c r="T79" s="30">
        <v>41476</v>
      </c>
    </row>
    <row r="80" spans="1:20" ht="32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91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35">
        <v>6</v>
      </c>
      <c r="P80" s="23">
        <v>1.75</v>
      </c>
      <c r="Q80" s="29" t="s">
        <v>8314</v>
      </c>
      <c r="R80" s="23" t="s">
        <v>8315</v>
      </c>
      <c r="S80" s="30">
        <v>40884</v>
      </c>
      <c r="T80" s="30">
        <v>40925</v>
      </c>
    </row>
    <row r="81" spans="1:20" ht="4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90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53">
        <v>2</v>
      </c>
      <c r="P81" s="23">
        <v>1.58</v>
      </c>
      <c r="Q81" s="29" t="s">
        <v>8314</v>
      </c>
      <c r="R81" s="23" t="s">
        <v>8315</v>
      </c>
      <c r="S81" s="30">
        <v>41841</v>
      </c>
      <c r="T81" s="30">
        <v>41863</v>
      </c>
    </row>
    <row r="82" spans="1:20" ht="48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90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53">
        <v>2</v>
      </c>
      <c r="P82" s="23">
        <v>1.43</v>
      </c>
      <c r="Q82" s="29" t="s">
        <v>8314</v>
      </c>
      <c r="R82" s="23" t="s">
        <v>8315</v>
      </c>
      <c r="S82" s="30">
        <v>41799</v>
      </c>
      <c r="T82" s="30">
        <v>41826</v>
      </c>
    </row>
    <row r="83" spans="1:20" ht="3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90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55">
        <v>1</v>
      </c>
      <c r="P83" s="23">
        <v>1.25</v>
      </c>
      <c r="Q83" s="29" t="s">
        <v>8314</v>
      </c>
      <c r="R83" s="23" t="s">
        <v>8315</v>
      </c>
      <c r="S83" s="30">
        <v>41775</v>
      </c>
      <c r="T83" s="30">
        <v>41804</v>
      </c>
    </row>
    <row r="84" spans="1:20" ht="48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90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52">
        <v>4</v>
      </c>
      <c r="P84" s="23">
        <v>1.27</v>
      </c>
      <c r="Q84" s="29" t="s">
        <v>8314</v>
      </c>
      <c r="R84" s="23" t="s">
        <v>8315</v>
      </c>
      <c r="S84" s="30">
        <v>41766</v>
      </c>
      <c r="T84" s="30">
        <v>41798</v>
      </c>
    </row>
    <row r="85" spans="1:20" ht="48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90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39">
        <v>12</v>
      </c>
      <c r="P85" s="23">
        <v>4.29</v>
      </c>
      <c r="Q85" s="29" t="s">
        <v>8314</v>
      </c>
      <c r="R85" s="23" t="s">
        <v>8315</v>
      </c>
      <c r="S85" s="30">
        <v>40644</v>
      </c>
      <c r="T85" s="30">
        <v>40665</v>
      </c>
    </row>
    <row r="86" spans="1:20" ht="4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90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56">
        <v>0</v>
      </c>
      <c r="P86" s="23">
        <v>0.1</v>
      </c>
      <c r="Q86" s="29" t="s">
        <v>8314</v>
      </c>
      <c r="R86" s="23" t="s">
        <v>8315</v>
      </c>
      <c r="S86" s="30">
        <v>41940</v>
      </c>
      <c r="T86" s="30">
        <v>41968</v>
      </c>
    </row>
    <row r="87" spans="1:20" ht="32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86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41">
        <v>3</v>
      </c>
      <c r="P87" s="23">
        <v>1.56</v>
      </c>
      <c r="Q87" s="29" t="s">
        <v>8314</v>
      </c>
      <c r="R87" s="23" t="s">
        <v>8315</v>
      </c>
      <c r="S87" s="30">
        <v>41839</v>
      </c>
      <c r="T87" s="30">
        <v>41852</v>
      </c>
    </row>
    <row r="88" spans="1:20" ht="3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86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41">
        <v>3</v>
      </c>
      <c r="P88" s="23">
        <v>1.41</v>
      </c>
      <c r="Q88" s="29" t="s">
        <v>8314</v>
      </c>
      <c r="R88" s="23" t="s">
        <v>8315</v>
      </c>
      <c r="S88" s="30">
        <v>41772</v>
      </c>
      <c r="T88" s="30">
        <v>41802</v>
      </c>
    </row>
    <row r="89" spans="1:20" ht="3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85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55">
        <v>1</v>
      </c>
      <c r="P89" s="23">
        <v>1.04</v>
      </c>
      <c r="Q89" s="29" t="s">
        <v>8314</v>
      </c>
      <c r="R89" s="23" t="s">
        <v>8315</v>
      </c>
      <c r="S89" s="30">
        <v>41591</v>
      </c>
      <c r="T89" s="30">
        <v>41620</v>
      </c>
    </row>
    <row r="90" spans="1:20" ht="32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85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52">
        <v>4</v>
      </c>
      <c r="P90" s="23">
        <v>1.2</v>
      </c>
      <c r="Q90" s="29" t="s">
        <v>8314</v>
      </c>
      <c r="R90" s="23" t="s">
        <v>8315</v>
      </c>
      <c r="S90" s="30">
        <v>41789</v>
      </c>
      <c r="T90" s="30">
        <v>41821</v>
      </c>
    </row>
    <row r="91" spans="1:20" ht="32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85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52">
        <v>4</v>
      </c>
      <c r="P91" s="23">
        <v>2.93</v>
      </c>
      <c r="Q91" s="29" t="s">
        <v>8314</v>
      </c>
      <c r="R91" s="23" t="s">
        <v>8315</v>
      </c>
      <c r="S91" s="30">
        <v>40923</v>
      </c>
      <c r="T91" s="30">
        <v>40952</v>
      </c>
    </row>
    <row r="92" spans="1:20" ht="48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85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55">
        <v>1</v>
      </c>
      <c r="P92" s="23">
        <v>1.1499999999999999</v>
      </c>
      <c r="Q92" s="29" t="s">
        <v>8314</v>
      </c>
      <c r="R92" s="23" t="s">
        <v>8315</v>
      </c>
      <c r="S92" s="30">
        <v>41878</v>
      </c>
      <c r="T92" s="30">
        <v>41907</v>
      </c>
    </row>
    <row r="93" spans="1:20" ht="4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85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41">
        <v>3</v>
      </c>
      <c r="P93" s="23">
        <v>3.7</v>
      </c>
      <c r="Q93" s="29" t="s">
        <v>8314</v>
      </c>
      <c r="R93" s="23" t="s">
        <v>8315</v>
      </c>
      <c r="S93" s="30">
        <v>41862</v>
      </c>
      <c r="T93" s="30">
        <v>41875</v>
      </c>
    </row>
    <row r="94" spans="1:20" ht="48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85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53">
        <v>2</v>
      </c>
      <c r="P94" s="23">
        <v>1.42</v>
      </c>
      <c r="Q94" s="29" t="s">
        <v>8314</v>
      </c>
      <c r="R94" s="23" t="s">
        <v>8315</v>
      </c>
      <c r="S94" s="30">
        <v>40531</v>
      </c>
      <c r="T94" s="30">
        <v>40590</v>
      </c>
    </row>
    <row r="95" spans="1:20" ht="4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83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52">
        <v>4</v>
      </c>
      <c r="P95" s="23">
        <v>1.51</v>
      </c>
      <c r="Q95" s="29" t="s">
        <v>8314</v>
      </c>
      <c r="R95" s="23" t="s">
        <v>8315</v>
      </c>
      <c r="S95" s="30">
        <v>41477</v>
      </c>
      <c r="T95" s="30">
        <v>41503</v>
      </c>
    </row>
    <row r="96" spans="1:20" ht="32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82.01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41">
        <v>3</v>
      </c>
      <c r="P96" s="23">
        <v>1.61</v>
      </c>
      <c r="Q96" s="29" t="s">
        <v>8314</v>
      </c>
      <c r="R96" s="23" t="s">
        <v>8315</v>
      </c>
      <c r="S96" s="30">
        <v>41781</v>
      </c>
      <c r="T96" s="30">
        <v>41810</v>
      </c>
    </row>
    <row r="97" spans="1:20" ht="32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53">
        <v>2</v>
      </c>
      <c r="P97" s="23">
        <v>1.32</v>
      </c>
      <c r="Q97" s="29" t="s">
        <v>8314</v>
      </c>
      <c r="R97" s="23" t="s">
        <v>8315</v>
      </c>
      <c r="S97" s="30">
        <v>41375</v>
      </c>
      <c r="T97" s="30">
        <v>41399</v>
      </c>
    </row>
    <row r="98" spans="1:20" ht="4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80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55">
        <v>1</v>
      </c>
      <c r="P98" s="23">
        <v>0.53</v>
      </c>
      <c r="Q98" s="29" t="s">
        <v>8314</v>
      </c>
      <c r="R98" s="23" t="s">
        <v>8315</v>
      </c>
      <c r="S98" s="30">
        <v>40883</v>
      </c>
      <c r="T98" s="30">
        <v>40938</v>
      </c>
    </row>
    <row r="99" spans="1:20" ht="32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80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41">
        <v>3</v>
      </c>
      <c r="P99" s="23">
        <v>1.18</v>
      </c>
      <c r="Q99" s="29" t="s">
        <v>8314</v>
      </c>
      <c r="R99" s="23" t="s">
        <v>8315</v>
      </c>
      <c r="S99" s="30">
        <v>41491</v>
      </c>
      <c r="T99" s="30">
        <v>41508</v>
      </c>
    </row>
    <row r="100" spans="1:20" ht="32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80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53">
        <v>2</v>
      </c>
      <c r="P100" s="23">
        <v>1.74</v>
      </c>
      <c r="Q100" s="29" t="s">
        <v>8314</v>
      </c>
      <c r="R100" s="23" t="s">
        <v>8315</v>
      </c>
      <c r="S100" s="30">
        <v>41791</v>
      </c>
      <c r="T100" s="30">
        <v>41820</v>
      </c>
    </row>
    <row r="101" spans="1:20" ht="4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78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55">
        <v>1</v>
      </c>
      <c r="P101" s="23">
        <v>0.32</v>
      </c>
      <c r="Q101" s="29" t="s">
        <v>8314</v>
      </c>
      <c r="R101" s="23" t="s">
        <v>8315</v>
      </c>
      <c r="S101" s="30">
        <v>41835</v>
      </c>
      <c r="T101" s="30">
        <v>41854</v>
      </c>
    </row>
    <row r="102" spans="1:20" ht="3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71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55">
        <v>1</v>
      </c>
      <c r="P102" s="23">
        <v>0.87</v>
      </c>
      <c r="Q102" s="29" t="s">
        <v>8314</v>
      </c>
      <c r="R102" s="23" t="s">
        <v>8315</v>
      </c>
      <c r="S102" s="30">
        <v>41827</v>
      </c>
      <c r="T102" s="30">
        <v>41847</v>
      </c>
    </row>
    <row r="103" spans="1:20" ht="32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70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55">
        <v>1</v>
      </c>
      <c r="P103" s="23">
        <v>0.31</v>
      </c>
      <c r="Q103" s="29" t="s">
        <v>8314</v>
      </c>
      <c r="R103" s="23" t="s">
        <v>8315</v>
      </c>
      <c r="S103" s="30">
        <v>41778</v>
      </c>
      <c r="T103" s="30">
        <v>41809</v>
      </c>
    </row>
    <row r="104" spans="1:20" ht="32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70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53">
        <v>2</v>
      </c>
      <c r="P104" s="23">
        <v>1.17</v>
      </c>
      <c r="Q104" s="29" t="s">
        <v>8314</v>
      </c>
      <c r="R104" s="23" t="s">
        <v>8315</v>
      </c>
      <c r="S104" s="30">
        <v>41013</v>
      </c>
      <c r="T104" s="30">
        <v>41060</v>
      </c>
    </row>
    <row r="105" spans="1:20" ht="48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70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56">
        <v>0</v>
      </c>
      <c r="P105" s="23">
        <v>0.22</v>
      </c>
      <c r="Q105" s="29" t="s">
        <v>8314</v>
      </c>
      <c r="R105" s="23" t="s">
        <v>8315</v>
      </c>
      <c r="S105" s="30">
        <v>41834</v>
      </c>
      <c r="T105" s="30">
        <v>41865</v>
      </c>
    </row>
    <row r="106" spans="1:20" ht="32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70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53">
        <v>2</v>
      </c>
      <c r="P106" s="23">
        <v>0.74</v>
      </c>
      <c r="Q106" s="29" t="s">
        <v>8314</v>
      </c>
      <c r="R106" s="23" t="s">
        <v>8315</v>
      </c>
      <c r="S106" s="30">
        <v>41829</v>
      </c>
      <c r="T106" s="30">
        <v>41858</v>
      </c>
    </row>
    <row r="107" spans="1:20" ht="6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70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56">
        <v>0</v>
      </c>
      <c r="P107" s="23">
        <v>0.52</v>
      </c>
      <c r="Q107" s="29" t="s">
        <v>8314</v>
      </c>
      <c r="R107" s="23" t="s">
        <v>8315</v>
      </c>
      <c r="S107" s="30">
        <v>42219</v>
      </c>
      <c r="T107" s="30">
        <v>42256</v>
      </c>
    </row>
    <row r="108" spans="1:20" ht="32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70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53">
        <v>2</v>
      </c>
      <c r="P108" s="23">
        <v>0.67</v>
      </c>
      <c r="Q108" s="29" t="s">
        <v>8314</v>
      </c>
      <c r="R108" s="23" t="s">
        <v>8315</v>
      </c>
      <c r="S108" s="30">
        <v>42648</v>
      </c>
      <c r="T108" s="30">
        <v>42677</v>
      </c>
    </row>
    <row r="109" spans="1:20" ht="32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69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56">
        <v>0</v>
      </c>
      <c r="P109" s="23">
        <v>0.57999999999999996</v>
      </c>
      <c r="Q109" s="29" t="s">
        <v>8314</v>
      </c>
      <c r="R109" s="23" t="s">
        <v>8315</v>
      </c>
      <c r="S109" s="30">
        <v>42050</v>
      </c>
      <c r="T109" s="30">
        <v>42084</v>
      </c>
    </row>
    <row r="110" spans="1:20" ht="1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68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56">
        <v>0</v>
      </c>
      <c r="P110" s="23">
        <v>1.1499999999999999</v>
      </c>
      <c r="Q110" s="29" t="s">
        <v>8314</v>
      </c>
      <c r="R110" s="23" t="s">
        <v>8315</v>
      </c>
      <c r="S110" s="30">
        <v>42772</v>
      </c>
      <c r="T110" s="30">
        <v>42805</v>
      </c>
    </row>
    <row r="111" spans="1:20" ht="32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67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41">
        <v>3</v>
      </c>
      <c r="P111" s="23">
        <v>0.8</v>
      </c>
      <c r="Q111" s="29" t="s">
        <v>8314</v>
      </c>
      <c r="R111" s="23" t="s">
        <v>8315</v>
      </c>
      <c r="S111" s="30">
        <v>42270</v>
      </c>
      <c r="T111" s="30">
        <v>42300</v>
      </c>
    </row>
    <row r="112" spans="1:20" ht="32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65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53">
        <v>2</v>
      </c>
      <c r="P112" s="23">
        <v>0.88</v>
      </c>
      <c r="Q112" s="29" t="s">
        <v>8314</v>
      </c>
      <c r="R112" s="23" t="s">
        <v>8315</v>
      </c>
      <c r="S112" s="30">
        <v>42206</v>
      </c>
      <c r="T112" s="30">
        <v>42235</v>
      </c>
    </row>
    <row r="113" spans="1:20" ht="4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65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56">
        <v>0</v>
      </c>
      <c r="P113" s="23">
        <v>0.3</v>
      </c>
      <c r="Q113" s="29" t="s">
        <v>8314</v>
      </c>
      <c r="R113" s="23" t="s">
        <v>8315</v>
      </c>
      <c r="S113" s="30">
        <v>42697</v>
      </c>
      <c r="T113" s="30">
        <v>42744</v>
      </c>
    </row>
    <row r="114" spans="1:20" ht="32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65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41">
        <v>3</v>
      </c>
      <c r="P114" s="23">
        <v>1.67</v>
      </c>
      <c r="Q114" s="29" t="s">
        <v>8314</v>
      </c>
      <c r="R114" s="23" t="s">
        <v>8315</v>
      </c>
      <c r="S114" s="30">
        <v>42503</v>
      </c>
      <c r="T114" s="30">
        <v>42523</v>
      </c>
    </row>
    <row r="115" spans="1:20" ht="32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65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55">
        <v>1</v>
      </c>
      <c r="P115" s="23">
        <v>1.76</v>
      </c>
      <c r="Q115" s="29" t="s">
        <v>8314</v>
      </c>
      <c r="R115" s="23" t="s">
        <v>8315</v>
      </c>
      <c r="S115" s="30">
        <v>42323</v>
      </c>
      <c r="T115" s="30">
        <v>42354</v>
      </c>
    </row>
    <row r="116" spans="1:20" ht="32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65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56">
        <v>0</v>
      </c>
      <c r="P116" s="23">
        <v>0.32</v>
      </c>
      <c r="Q116" s="29" t="s">
        <v>8314</v>
      </c>
      <c r="R116" s="23" t="s">
        <v>8315</v>
      </c>
      <c r="S116" s="30">
        <v>41933</v>
      </c>
      <c r="T116" s="30">
        <v>41962</v>
      </c>
    </row>
    <row r="117" spans="1:20" ht="4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64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53">
        <v>2</v>
      </c>
      <c r="P117" s="23">
        <v>1.73</v>
      </c>
      <c r="Q117" s="29" t="s">
        <v>8314</v>
      </c>
      <c r="R117" s="23" t="s">
        <v>8315</v>
      </c>
      <c r="S117" s="30">
        <v>41898</v>
      </c>
      <c r="T117" s="30">
        <v>41912</v>
      </c>
    </row>
    <row r="118" spans="1:20" ht="3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63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5">
        <v>6</v>
      </c>
      <c r="P118" s="23">
        <v>2.25</v>
      </c>
      <c r="Q118" s="29" t="s">
        <v>8314</v>
      </c>
      <c r="R118" s="23" t="s">
        <v>8315</v>
      </c>
      <c r="S118" s="30">
        <v>42446</v>
      </c>
      <c r="T118" s="30">
        <v>42475</v>
      </c>
    </row>
    <row r="119" spans="1:20" ht="3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62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35">
        <v>6</v>
      </c>
      <c r="P119" s="23">
        <v>2.38</v>
      </c>
      <c r="Q119" s="29" t="s">
        <v>8314</v>
      </c>
      <c r="R119" s="23" t="s">
        <v>8315</v>
      </c>
      <c r="S119" s="30">
        <v>42463</v>
      </c>
      <c r="T119" s="30">
        <v>42493</v>
      </c>
    </row>
    <row r="120" spans="1:20" ht="32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61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55">
        <v>1</v>
      </c>
      <c r="P120" s="23">
        <v>1</v>
      </c>
      <c r="Q120" s="29" t="s">
        <v>8314</v>
      </c>
      <c r="R120" s="23" t="s">
        <v>8315</v>
      </c>
      <c r="S120" s="30">
        <v>42766</v>
      </c>
      <c r="T120" s="30">
        <v>42795</v>
      </c>
    </row>
    <row r="121" spans="1:20" ht="4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61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56">
        <v>0</v>
      </c>
      <c r="P121" s="23">
        <v>0.34</v>
      </c>
      <c r="Q121" s="29" t="s">
        <v>8314</v>
      </c>
      <c r="R121" s="23" t="s">
        <v>8315</v>
      </c>
      <c r="S121" s="30">
        <v>42522</v>
      </c>
      <c r="T121" s="30">
        <v>42551</v>
      </c>
    </row>
    <row r="122" spans="1:20" ht="48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61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56">
        <v>0</v>
      </c>
      <c r="P122" s="23">
        <v>0.55000000000000004</v>
      </c>
      <c r="Q122" s="29" t="s">
        <v>8314</v>
      </c>
      <c r="R122" s="23" t="s">
        <v>8315</v>
      </c>
      <c r="S122" s="30">
        <v>42702</v>
      </c>
      <c r="T122" s="30">
        <v>42731</v>
      </c>
    </row>
    <row r="123" spans="1:20" ht="3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60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56">
        <v>0</v>
      </c>
      <c r="P123" s="23">
        <v>0.22</v>
      </c>
      <c r="Q123" s="29" t="s">
        <v>8314</v>
      </c>
      <c r="R123" s="23" t="s">
        <v>8315</v>
      </c>
      <c r="S123" s="30">
        <v>42252</v>
      </c>
      <c r="T123" s="30">
        <v>42275</v>
      </c>
    </row>
    <row r="124" spans="1:20" ht="48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60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55">
        <v>1</v>
      </c>
      <c r="P124" s="23">
        <v>0.36</v>
      </c>
      <c r="Q124" s="29" t="s">
        <v>8314</v>
      </c>
      <c r="R124" s="23" t="s">
        <v>8315</v>
      </c>
      <c r="S124" s="30">
        <v>41893</v>
      </c>
      <c r="T124" s="30">
        <v>41925</v>
      </c>
    </row>
    <row r="125" spans="1:20" ht="3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60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55">
        <v>1</v>
      </c>
      <c r="P125" s="23">
        <v>0.33</v>
      </c>
      <c r="Q125" s="29" t="s">
        <v>8314</v>
      </c>
      <c r="R125" s="23" t="s">
        <v>8315</v>
      </c>
      <c r="S125" s="30">
        <v>41871</v>
      </c>
      <c r="T125" s="30">
        <v>41900</v>
      </c>
    </row>
    <row r="126" spans="1:20" ht="4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60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55">
        <v>1</v>
      </c>
      <c r="P126" s="23">
        <v>0.85</v>
      </c>
      <c r="Q126" s="29" t="s">
        <v>8314</v>
      </c>
      <c r="R126" s="23" t="s">
        <v>8315</v>
      </c>
      <c r="S126" s="30">
        <v>42262</v>
      </c>
      <c r="T126" s="30">
        <v>42285</v>
      </c>
    </row>
    <row r="127" spans="1:20" ht="32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59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56">
        <v>0</v>
      </c>
      <c r="P127" s="23">
        <v>0.22</v>
      </c>
      <c r="Q127" s="29" t="s">
        <v>8314</v>
      </c>
      <c r="R127" s="23" t="s">
        <v>8315</v>
      </c>
      <c r="S127" s="30">
        <v>42135</v>
      </c>
      <c r="T127" s="30">
        <v>42166</v>
      </c>
    </row>
    <row r="128" spans="1:20" ht="3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57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55">
        <v>1</v>
      </c>
      <c r="P128" s="23">
        <v>0.3</v>
      </c>
      <c r="Q128" s="29" t="s">
        <v>8314</v>
      </c>
      <c r="R128" s="23" t="s">
        <v>8315</v>
      </c>
      <c r="S128" s="30">
        <v>42230</v>
      </c>
      <c r="T128" s="30">
        <v>42258</v>
      </c>
    </row>
    <row r="129" spans="1:20" ht="3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56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56">
        <v>0</v>
      </c>
      <c r="P129" s="23">
        <v>0.28000000000000003</v>
      </c>
      <c r="Q129" s="29" t="s">
        <v>8314</v>
      </c>
      <c r="R129" s="23" t="s">
        <v>8315</v>
      </c>
      <c r="S129" s="30">
        <v>42068</v>
      </c>
      <c r="T129" s="30">
        <v>42097</v>
      </c>
    </row>
    <row r="130" spans="1:20" ht="48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56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55">
        <v>1</v>
      </c>
      <c r="P130" s="23">
        <v>0.64</v>
      </c>
      <c r="Q130" s="29" t="s">
        <v>8314</v>
      </c>
      <c r="R130" s="23" t="s">
        <v>8315</v>
      </c>
      <c r="S130" s="30">
        <v>42145</v>
      </c>
      <c r="T130" s="30">
        <v>42174</v>
      </c>
    </row>
    <row r="131" spans="1:20" ht="4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55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56">
        <v>0</v>
      </c>
      <c r="P131" s="23">
        <v>0.26</v>
      </c>
      <c r="Q131" s="29" t="s">
        <v>8314</v>
      </c>
      <c r="R131" s="23" t="s">
        <v>8315</v>
      </c>
      <c r="S131" s="30">
        <v>41918</v>
      </c>
      <c r="T131" s="30">
        <v>41947</v>
      </c>
    </row>
    <row r="132" spans="1:20" ht="3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55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52">
        <v>4</v>
      </c>
      <c r="P132" s="23">
        <v>2.75</v>
      </c>
      <c r="Q132" s="29" t="s">
        <v>8314</v>
      </c>
      <c r="R132" s="23" t="s">
        <v>8315</v>
      </c>
      <c r="S132" s="30">
        <v>42146</v>
      </c>
      <c r="T132" s="30">
        <v>42175</v>
      </c>
    </row>
    <row r="133" spans="1:20" ht="32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55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56">
        <v>0</v>
      </c>
      <c r="P133" s="23">
        <v>0.48</v>
      </c>
      <c r="Q133" s="29" t="s">
        <v>8314</v>
      </c>
      <c r="R133" s="23" t="s">
        <v>8315</v>
      </c>
      <c r="S133" s="30">
        <v>42602</v>
      </c>
      <c r="T133" s="30">
        <v>42620</v>
      </c>
    </row>
    <row r="134" spans="1:20" ht="32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55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55">
        <v>1</v>
      </c>
      <c r="P134" s="23">
        <v>0.31</v>
      </c>
      <c r="Q134" s="29" t="s">
        <v>8314</v>
      </c>
      <c r="R134" s="23" t="s">
        <v>8315</v>
      </c>
      <c r="S134" s="30">
        <v>42144</v>
      </c>
      <c r="T134" s="30">
        <v>42165</v>
      </c>
    </row>
    <row r="135" spans="1:20" ht="32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53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55">
        <v>1</v>
      </c>
      <c r="P135" s="23">
        <v>0.71</v>
      </c>
      <c r="Q135" s="29" t="s">
        <v>8314</v>
      </c>
      <c r="R135" s="23" t="s">
        <v>8315</v>
      </c>
      <c r="S135" s="30">
        <v>41982</v>
      </c>
      <c r="T135" s="30">
        <v>42011</v>
      </c>
    </row>
    <row r="136" spans="1:20" ht="48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53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56">
        <v>0</v>
      </c>
      <c r="P136" s="23">
        <v>0.55000000000000004</v>
      </c>
      <c r="Q136" s="29" t="s">
        <v>8314</v>
      </c>
      <c r="R136" s="23" t="s">
        <v>8315</v>
      </c>
      <c r="S136" s="30">
        <v>42614</v>
      </c>
      <c r="T136" s="30">
        <v>42643</v>
      </c>
    </row>
    <row r="137" spans="1:20" ht="32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53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55">
        <v>1</v>
      </c>
      <c r="P137" s="23">
        <v>0.73</v>
      </c>
      <c r="Q137" s="29" t="s">
        <v>8314</v>
      </c>
      <c r="R137" s="23" t="s">
        <v>8315</v>
      </c>
      <c r="S137" s="30">
        <v>42303</v>
      </c>
      <c r="T137" s="30">
        <v>42337</v>
      </c>
    </row>
    <row r="138" spans="1:20" ht="32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53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53">
        <v>2</v>
      </c>
      <c r="P138" s="23">
        <v>1.08</v>
      </c>
      <c r="Q138" s="29" t="s">
        <v>8314</v>
      </c>
      <c r="R138" s="23" t="s">
        <v>8315</v>
      </c>
      <c r="S138" s="30">
        <v>42171</v>
      </c>
      <c r="T138" s="30">
        <v>42200</v>
      </c>
    </row>
    <row r="139" spans="1:20" ht="32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52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56">
        <v>0</v>
      </c>
      <c r="P139" s="23">
        <v>0.39</v>
      </c>
      <c r="Q139" s="29" t="s">
        <v>8314</v>
      </c>
      <c r="R139" s="23" t="s">
        <v>8315</v>
      </c>
      <c r="S139" s="30">
        <v>41964</v>
      </c>
      <c r="T139" s="30">
        <v>41994</v>
      </c>
    </row>
    <row r="140" spans="1:20" ht="32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52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53">
        <v>2</v>
      </c>
      <c r="P140" s="23">
        <v>0.76</v>
      </c>
      <c r="Q140" s="29" t="s">
        <v>8314</v>
      </c>
      <c r="R140" s="23" t="s">
        <v>8315</v>
      </c>
      <c r="S140" s="30">
        <v>42284</v>
      </c>
      <c r="T140" s="30">
        <v>42306</v>
      </c>
    </row>
    <row r="141" spans="1:20" ht="32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52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53">
        <v>2</v>
      </c>
      <c r="P141" s="23">
        <v>1.06</v>
      </c>
      <c r="Q141" s="29" t="s">
        <v>8314</v>
      </c>
      <c r="R141" s="23" t="s">
        <v>8315</v>
      </c>
      <c r="S141" s="30">
        <v>42016</v>
      </c>
      <c r="T141" s="30">
        <v>42031</v>
      </c>
    </row>
    <row r="142" spans="1:20" ht="32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51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55">
        <v>1</v>
      </c>
      <c r="P142" s="23">
        <v>0.31</v>
      </c>
      <c r="Q142" s="29" t="s">
        <v>8314</v>
      </c>
      <c r="R142" s="23" t="s">
        <v>8315</v>
      </c>
      <c r="S142" s="30">
        <v>42136</v>
      </c>
      <c r="T142" s="30">
        <v>42166</v>
      </c>
    </row>
    <row r="143" spans="1:20" ht="4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51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56">
        <v>0</v>
      </c>
      <c r="P143" s="23">
        <v>0.18</v>
      </c>
      <c r="Q143" s="29" t="s">
        <v>8314</v>
      </c>
      <c r="R143" s="23" t="s">
        <v>8315</v>
      </c>
      <c r="S143" s="30">
        <v>42172</v>
      </c>
      <c r="T143" s="30">
        <v>42201</v>
      </c>
    </row>
    <row r="144" spans="1:20" ht="32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51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41">
        <v>3</v>
      </c>
      <c r="P144" s="23">
        <v>1.21</v>
      </c>
      <c r="Q144" s="29" t="s">
        <v>8314</v>
      </c>
      <c r="R144" s="23" t="s">
        <v>8315</v>
      </c>
      <c r="S144" s="30">
        <v>42590</v>
      </c>
      <c r="T144" s="30">
        <v>42605</v>
      </c>
    </row>
    <row r="145" spans="1:20" ht="32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51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55">
        <v>1</v>
      </c>
      <c r="P145" s="23">
        <v>0.35</v>
      </c>
      <c r="Q145" s="29" t="s">
        <v>8314</v>
      </c>
      <c r="R145" s="23" t="s">
        <v>8315</v>
      </c>
      <c r="S145" s="30">
        <v>42284</v>
      </c>
      <c r="T145" s="30">
        <v>42313</v>
      </c>
    </row>
    <row r="146" spans="1:20" ht="4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51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55">
        <v>1</v>
      </c>
      <c r="P146" s="23">
        <v>2.4300000000000002</v>
      </c>
      <c r="Q146" s="29" t="s">
        <v>8314</v>
      </c>
      <c r="R146" s="23" t="s">
        <v>8315</v>
      </c>
      <c r="S146" s="30">
        <v>42611</v>
      </c>
      <c r="T146" s="30">
        <v>42626</v>
      </c>
    </row>
    <row r="147" spans="1:20" ht="3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50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56">
        <v>0</v>
      </c>
      <c r="P147" s="23">
        <v>0.17</v>
      </c>
      <c r="Q147" s="29" t="s">
        <v>8314</v>
      </c>
      <c r="R147" s="23" t="s">
        <v>8315</v>
      </c>
      <c r="S147" s="30">
        <v>42400</v>
      </c>
      <c r="T147" s="30">
        <v>42443</v>
      </c>
    </row>
    <row r="148" spans="1:20" ht="4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50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41">
        <v>3</v>
      </c>
      <c r="P148" s="23">
        <v>4.17</v>
      </c>
      <c r="Q148" s="29" t="s">
        <v>8314</v>
      </c>
      <c r="R148" s="23" t="s">
        <v>8315</v>
      </c>
      <c r="S148" s="30">
        <v>42017</v>
      </c>
      <c r="T148" s="30">
        <v>42043</v>
      </c>
    </row>
    <row r="149" spans="1:20" ht="48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50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55">
        <v>1</v>
      </c>
      <c r="P149" s="23">
        <v>0.79</v>
      </c>
      <c r="Q149" s="29" t="s">
        <v>8314</v>
      </c>
      <c r="R149" s="23" t="s">
        <v>8315</v>
      </c>
      <c r="S149" s="30">
        <v>42431</v>
      </c>
      <c r="T149" s="30">
        <v>42460</v>
      </c>
    </row>
    <row r="150" spans="1:20" ht="48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50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41">
        <v>3</v>
      </c>
      <c r="P150" s="23">
        <v>1.67</v>
      </c>
      <c r="Q150" s="29" t="s">
        <v>8314</v>
      </c>
      <c r="R150" s="23" t="s">
        <v>8315</v>
      </c>
      <c r="S150" s="30">
        <v>42121</v>
      </c>
      <c r="T150" s="30">
        <v>42155</v>
      </c>
    </row>
    <row r="151" spans="1:20" ht="32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50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55">
        <v>1</v>
      </c>
      <c r="P151" s="23">
        <v>1.06</v>
      </c>
      <c r="Q151" s="29" t="s">
        <v>8314</v>
      </c>
      <c r="R151" s="23" t="s">
        <v>8315</v>
      </c>
      <c r="S151" s="30">
        <v>42219</v>
      </c>
      <c r="T151" s="30">
        <v>42248</v>
      </c>
    </row>
    <row r="152" spans="1:20" ht="48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50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56">
        <v>0</v>
      </c>
      <c r="P152" s="23">
        <v>0.21</v>
      </c>
      <c r="Q152" s="29" t="s">
        <v>8314</v>
      </c>
      <c r="R152" s="23" t="s">
        <v>8315</v>
      </c>
      <c r="S152" s="30">
        <v>42445</v>
      </c>
      <c r="T152" s="30">
        <v>42488</v>
      </c>
    </row>
    <row r="153" spans="1:20" ht="32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50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53">
        <v>2</v>
      </c>
      <c r="P153" s="23">
        <v>3.33</v>
      </c>
      <c r="Q153" s="29" t="s">
        <v>8314</v>
      </c>
      <c r="R153" s="23" t="s">
        <v>8315</v>
      </c>
      <c r="S153" s="30">
        <v>42380</v>
      </c>
      <c r="T153" s="30">
        <v>42397</v>
      </c>
    </row>
    <row r="154" spans="1:20" ht="16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50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55">
        <v>1</v>
      </c>
      <c r="P154" s="23">
        <v>0.62</v>
      </c>
      <c r="Q154" s="29" t="s">
        <v>8314</v>
      </c>
      <c r="R154" s="23" t="s">
        <v>8315</v>
      </c>
      <c r="S154" s="30">
        <v>42762</v>
      </c>
      <c r="T154" s="30">
        <v>42793</v>
      </c>
    </row>
    <row r="155" spans="1:20" ht="4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50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56">
        <v>0</v>
      </c>
      <c r="P155" s="23">
        <v>0.41</v>
      </c>
      <c r="Q155" s="29" t="s">
        <v>8314</v>
      </c>
      <c r="R155" s="23" t="s">
        <v>8315</v>
      </c>
      <c r="S155" s="30">
        <v>42567</v>
      </c>
      <c r="T155" s="30">
        <v>42596</v>
      </c>
    </row>
    <row r="156" spans="1:20" ht="48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47">
        <v>10</v>
      </c>
      <c r="P156" s="23">
        <v>3.57</v>
      </c>
      <c r="Q156" s="29" t="s">
        <v>8314</v>
      </c>
      <c r="R156" s="23" t="s">
        <v>8315</v>
      </c>
      <c r="S156" s="30">
        <v>42232</v>
      </c>
      <c r="T156" s="30">
        <v>42263</v>
      </c>
    </row>
    <row r="157" spans="1:20" ht="48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50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55">
        <v>1</v>
      </c>
      <c r="P157" s="23">
        <v>0.69</v>
      </c>
      <c r="Q157" s="29" t="s">
        <v>8314</v>
      </c>
      <c r="R157" s="23" t="s">
        <v>8315</v>
      </c>
      <c r="S157" s="30">
        <v>42239</v>
      </c>
      <c r="T157" s="30">
        <v>42259</v>
      </c>
    </row>
    <row r="158" spans="1:20" ht="32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50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53">
        <v>2</v>
      </c>
      <c r="P158" s="23">
        <v>0.79</v>
      </c>
      <c r="Q158" s="29" t="s">
        <v>8314</v>
      </c>
      <c r="R158" s="23" t="s">
        <v>8315</v>
      </c>
      <c r="S158" s="30">
        <v>42261</v>
      </c>
      <c r="T158" s="30">
        <v>42290</v>
      </c>
    </row>
    <row r="159" spans="1:20" ht="32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50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53">
        <v>2</v>
      </c>
      <c r="P159" s="23">
        <v>0.56999999999999995</v>
      </c>
      <c r="Q159" s="29" t="s">
        <v>8314</v>
      </c>
      <c r="R159" s="23" t="s">
        <v>8315</v>
      </c>
      <c r="S159" s="30">
        <v>42102</v>
      </c>
      <c r="T159" s="30">
        <v>42122</v>
      </c>
    </row>
    <row r="160" spans="1:20" ht="4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50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53">
        <v>2</v>
      </c>
      <c r="P160" s="23">
        <v>0.71</v>
      </c>
      <c r="Q160" s="29" t="s">
        <v>8314</v>
      </c>
      <c r="R160" s="23" t="s">
        <v>8315</v>
      </c>
      <c r="S160" s="30">
        <v>42538</v>
      </c>
      <c r="T160" s="30">
        <v>42582</v>
      </c>
    </row>
    <row r="161" spans="1:20" ht="3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50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41">
        <v>3</v>
      </c>
      <c r="P161" s="23">
        <v>1.43</v>
      </c>
      <c r="Q161" s="29" t="s">
        <v>8314</v>
      </c>
      <c r="R161" s="23" t="s">
        <v>8315</v>
      </c>
      <c r="S161" s="30">
        <v>42056</v>
      </c>
      <c r="T161" s="30">
        <v>42090</v>
      </c>
    </row>
    <row r="162" spans="1:20" ht="3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50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56">
        <v>0</v>
      </c>
      <c r="P162" s="23">
        <v>0.28999999999999998</v>
      </c>
      <c r="Q162" s="29" t="s">
        <v>8314</v>
      </c>
      <c r="R162" s="23" t="s">
        <v>8315</v>
      </c>
      <c r="S162" s="30">
        <v>42696</v>
      </c>
      <c r="T162" s="30">
        <v>42725</v>
      </c>
    </row>
    <row r="163" spans="1:20" ht="48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50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55">
        <v>1</v>
      </c>
      <c r="P163" s="23">
        <v>2.5</v>
      </c>
      <c r="Q163" s="29" t="s">
        <v>8314</v>
      </c>
      <c r="R163" s="23" t="s">
        <v>8315</v>
      </c>
      <c r="S163" s="30">
        <v>42186</v>
      </c>
      <c r="T163" s="30">
        <v>42215</v>
      </c>
    </row>
    <row r="164" spans="1:20" ht="48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48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41">
        <v>3</v>
      </c>
      <c r="P164" s="23">
        <v>0.89</v>
      </c>
      <c r="Q164" s="29" t="s">
        <v>8314</v>
      </c>
      <c r="R164" s="23" t="s">
        <v>8315</v>
      </c>
      <c r="S164" s="30">
        <v>42493</v>
      </c>
      <c r="T164" s="30">
        <v>42530</v>
      </c>
    </row>
    <row r="165" spans="1:20" ht="48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47.69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44">
        <v>5</v>
      </c>
      <c r="P165" s="23">
        <v>2.38</v>
      </c>
      <c r="Q165" s="29" t="s">
        <v>8314</v>
      </c>
      <c r="R165" s="23" t="s">
        <v>8315</v>
      </c>
      <c r="S165" s="30">
        <v>42475</v>
      </c>
      <c r="T165" s="30">
        <v>42504</v>
      </c>
    </row>
    <row r="166" spans="1:20" ht="3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47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55">
        <v>1</v>
      </c>
      <c r="P166" s="23">
        <v>0.82</v>
      </c>
      <c r="Q166" s="29" t="s">
        <v>8314</v>
      </c>
      <c r="R166" s="23" t="s">
        <v>8315</v>
      </c>
      <c r="S166" s="30">
        <v>42452</v>
      </c>
      <c r="T166" s="30">
        <v>42472</v>
      </c>
    </row>
    <row r="167" spans="1:20" ht="32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45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55">
        <v>1</v>
      </c>
      <c r="P167" s="23">
        <v>1.45</v>
      </c>
      <c r="Q167" s="29" t="s">
        <v>8314</v>
      </c>
      <c r="R167" s="23" t="s">
        <v>8315</v>
      </c>
      <c r="S167" s="30">
        <v>42253</v>
      </c>
      <c r="T167" s="30">
        <v>42282</v>
      </c>
    </row>
    <row r="168" spans="1:20" ht="3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45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53">
        <v>2</v>
      </c>
      <c r="P168" s="23">
        <v>1</v>
      </c>
      <c r="Q168" s="29" t="s">
        <v>8314</v>
      </c>
      <c r="R168" s="23" t="s">
        <v>8315</v>
      </c>
      <c r="S168" s="30">
        <v>42264</v>
      </c>
      <c r="T168" s="30">
        <v>42293</v>
      </c>
    </row>
    <row r="169" spans="1:20" ht="3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45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53">
        <v>2</v>
      </c>
      <c r="P169" s="23">
        <v>1.1000000000000001</v>
      </c>
      <c r="Q169" s="29" t="s">
        <v>8314</v>
      </c>
      <c r="R169" s="23" t="s">
        <v>8315</v>
      </c>
      <c r="S169" s="30">
        <v>42664</v>
      </c>
      <c r="T169" s="30">
        <v>42684</v>
      </c>
    </row>
    <row r="170" spans="1:20" ht="32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45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53">
        <v>2</v>
      </c>
      <c r="P170" s="23">
        <v>1.55</v>
      </c>
      <c r="Q170" s="29" t="s">
        <v>8314</v>
      </c>
      <c r="R170" s="23" t="s">
        <v>8315</v>
      </c>
      <c r="S170" s="30">
        <v>42382</v>
      </c>
      <c r="T170" s="30">
        <v>42395</v>
      </c>
    </row>
    <row r="171" spans="1:20" ht="48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45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56">
        <v>0</v>
      </c>
      <c r="P171" s="23">
        <v>0.36</v>
      </c>
      <c r="Q171" s="29" t="s">
        <v>8314</v>
      </c>
      <c r="R171" s="23" t="s">
        <v>8315</v>
      </c>
      <c r="S171" s="30">
        <v>41826</v>
      </c>
      <c r="T171" s="30">
        <v>41858</v>
      </c>
    </row>
    <row r="172" spans="1:20" ht="32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45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52">
        <v>4</v>
      </c>
      <c r="P172" s="23">
        <v>2.5</v>
      </c>
      <c r="Q172" s="29" t="s">
        <v>8314</v>
      </c>
      <c r="R172" s="23" t="s">
        <v>8315</v>
      </c>
      <c r="S172" s="30">
        <v>42499</v>
      </c>
      <c r="T172" s="30">
        <v>42528</v>
      </c>
    </row>
    <row r="173" spans="1:20" ht="32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45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53">
        <v>2</v>
      </c>
      <c r="P173" s="23">
        <v>1.18</v>
      </c>
      <c r="Q173" s="29" t="s">
        <v>8314</v>
      </c>
      <c r="R173" s="23" t="s">
        <v>8315</v>
      </c>
      <c r="S173" s="30">
        <v>42513</v>
      </c>
      <c r="T173" s="30">
        <v>42542</v>
      </c>
    </row>
    <row r="174" spans="1:20" ht="48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45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51">
        <v>9</v>
      </c>
      <c r="P174" s="23">
        <v>3</v>
      </c>
      <c r="Q174" s="29" t="s">
        <v>8314</v>
      </c>
      <c r="R174" s="23" t="s">
        <v>8315</v>
      </c>
      <c r="S174" s="30">
        <v>41914</v>
      </c>
      <c r="T174" s="30">
        <v>41927</v>
      </c>
    </row>
    <row r="175" spans="1:20" ht="48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45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55">
        <v>1</v>
      </c>
      <c r="P175" s="23">
        <v>1.96</v>
      </c>
      <c r="Q175" s="29" t="s">
        <v>8314</v>
      </c>
      <c r="R175" s="23" t="s">
        <v>8315</v>
      </c>
      <c r="S175" s="30">
        <v>42521</v>
      </c>
      <c r="T175" s="30">
        <v>42542</v>
      </c>
    </row>
    <row r="176" spans="1:20" ht="4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42.25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55">
        <v>1</v>
      </c>
      <c r="P176" s="23">
        <v>0.74</v>
      </c>
      <c r="Q176" s="29" t="s">
        <v>8314</v>
      </c>
      <c r="R176" s="23" t="s">
        <v>8315</v>
      </c>
      <c r="S176" s="30">
        <v>42041</v>
      </c>
      <c r="T176" s="30">
        <v>42070</v>
      </c>
    </row>
    <row r="177" spans="1:20" ht="48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42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53">
        <v>2</v>
      </c>
      <c r="P177" s="23">
        <v>4.67</v>
      </c>
      <c r="Q177" s="29" t="s">
        <v>8314</v>
      </c>
      <c r="R177" s="23" t="s">
        <v>8315</v>
      </c>
      <c r="S177" s="30">
        <v>41822</v>
      </c>
      <c r="T177" s="30">
        <v>41824</v>
      </c>
    </row>
    <row r="178" spans="1:20" ht="48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41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55">
        <v>1</v>
      </c>
      <c r="P178" s="23">
        <v>0.63</v>
      </c>
      <c r="Q178" s="29" t="s">
        <v>8314</v>
      </c>
      <c r="R178" s="23" t="s">
        <v>8315</v>
      </c>
      <c r="S178" s="30">
        <v>42248</v>
      </c>
      <c r="T178" s="30">
        <v>42282</v>
      </c>
    </row>
    <row r="179" spans="1:20" ht="48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40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55">
        <v>1</v>
      </c>
      <c r="P179" s="23">
        <v>0.48</v>
      </c>
      <c r="Q179" s="29" t="s">
        <v>8314</v>
      </c>
      <c r="R179" s="23" t="s">
        <v>8315</v>
      </c>
      <c r="S179" s="30">
        <v>41809</v>
      </c>
      <c r="T179" s="30">
        <v>41838</v>
      </c>
    </row>
    <row r="180" spans="1:20" ht="4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40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55">
        <v>1</v>
      </c>
      <c r="P180" s="23">
        <v>0.36</v>
      </c>
      <c r="Q180" s="29" t="s">
        <v>8314</v>
      </c>
      <c r="R180" s="23" t="s">
        <v>8315</v>
      </c>
      <c r="S180" s="30">
        <v>42148</v>
      </c>
      <c r="T180" s="30">
        <v>42169</v>
      </c>
    </row>
    <row r="181" spans="1:20" ht="32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40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55">
        <v>1</v>
      </c>
      <c r="P181" s="23">
        <v>0.87</v>
      </c>
      <c r="Q181" s="29" t="s">
        <v>8314</v>
      </c>
      <c r="R181" s="23" t="s">
        <v>8315</v>
      </c>
      <c r="S181" s="30">
        <v>42185</v>
      </c>
      <c r="T181" s="30">
        <v>42214</v>
      </c>
    </row>
    <row r="182" spans="1:20" ht="3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40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56">
        <v>0</v>
      </c>
      <c r="P182" s="23">
        <v>0.36</v>
      </c>
      <c r="Q182" s="29" t="s">
        <v>8314</v>
      </c>
      <c r="R182" s="23" t="s">
        <v>8315</v>
      </c>
      <c r="S182" s="30">
        <v>42769</v>
      </c>
      <c r="T182" s="30">
        <v>42789</v>
      </c>
    </row>
    <row r="183" spans="1:20" ht="32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40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55">
        <v>1</v>
      </c>
      <c r="P183" s="23">
        <v>0.85</v>
      </c>
      <c r="Q183" s="29" t="s">
        <v>8314</v>
      </c>
      <c r="R183" s="23" t="s">
        <v>8315</v>
      </c>
      <c r="S183" s="30">
        <v>42549</v>
      </c>
      <c r="T183" s="30">
        <v>42578</v>
      </c>
    </row>
    <row r="184" spans="1:20" ht="4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40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55">
        <v>1</v>
      </c>
      <c r="P184" s="23">
        <v>1.05</v>
      </c>
      <c r="Q184" s="29" t="s">
        <v>8314</v>
      </c>
      <c r="R184" s="23" t="s">
        <v>8315</v>
      </c>
      <c r="S184" s="30">
        <v>42685</v>
      </c>
      <c r="T184" s="30">
        <v>42709</v>
      </c>
    </row>
    <row r="185" spans="1:20" ht="32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40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55">
        <v>1</v>
      </c>
      <c r="P185" s="23">
        <v>0.51</v>
      </c>
      <c r="Q185" s="29" t="s">
        <v>8314</v>
      </c>
      <c r="R185" s="23" t="s">
        <v>8315</v>
      </c>
      <c r="S185" s="30">
        <v>42062</v>
      </c>
      <c r="T185" s="30">
        <v>42094</v>
      </c>
    </row>
    <row r="186" spans="1:20" ht="48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40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55">
        <v>1</v>
      </c>
      <c r="P186" s="23">
        <v>1</v>
      </c>
      <c r="Q186" s="29" t="s">
        <v>8314</v>
      </c>
      <c r="R186" s="23" t="s">
        <v>8315</v>
      </c>
      <c r="S186" s="30">
        <v>41851</v>
      </c>
      <c r="T186" s="30">
        <v>41880</v>
      </c>
    </row>
    <row r="187" spans="1:20" ht="4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39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42">
        <v>8</v>
      </c>
      <c r="P187" s="23">
        <v>3</v>
      </c>
      <c r="Q187" s="29" t="s">
        <v>8314</v>
      </c>
      <c r="R187" s="23" t="s">
        <v>8315</v>
      </c>
      <c r="S187" s="30">
        <v>42053</v>
      </c>
      <c r="T187" s="30">
        <v>42111</v>
      </c>
    </row>
    <row r="188" spans="1:20" ht="3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39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41">
        <v>3</v>
      </c>
      <c r="P188" s="23">
        <v>2.17</v>
      </c>
      <c r="Q188" s="29" t="s">
        <v>8314</v>
      </c>
      <c r="R188" s="23" t="s">
        <v>8315</v>
      </c>
      <c r="S188" s="30">
        <v>42054</v>
      </c>
      <c r="T188" s="30">
        <v>42060</v>
      </c>
    </row>
    <row r="189" spans="1:20" ht="48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37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55">
        <v>1</v>
      </c>
      <c r="P189" s="23">
        <v>0.47</v>
      </c>
      <c r="Q189" s="29" t="s">
        <v>8314</v>
      </c>
      <c r="R189" s="23" t="s">
        <v>8315</v>
      </c>
      <c r="S189" s="30">
        <v>42466</v>
      </c>
      <c r="T189" s="30">
        <v>42489</v>
      </c>
    </row>
    <row r="190" spans="1:20" ht="48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36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52">
        <v>4</v>
      </c>
      <c r="P190" s="23">
        <v>2.57</v>
      </c>
      <c r="Q190" s="29" t="s">
        <v>8314</v>
      </c>
      <c r="R190" s="23" t="s">
        <v>8315</v>
      </c>
      <c r="S190" s="30">
        <v>42513</v>
      </c>
      <c r="T190" s="30">
        <v>42533</v>
      </c>
    </row>
    <row r="191" spans="1:20" ht="32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35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55">
        <v>1</v>
      </c>
      <c r="P191" s="23">
        <v>0.64</v>
      </c>
      <c r="Q191" s="29" t="s">
        <v>8314</v>
      </c>
      <c r="R191" s="23" t="s">
        <v>8315</v>
      </c>
      <c r="S191" s="30">
        <v>42270</v>
      </c>
      <c r="T191" s="30">
        <v>42305</v>
      </c>
    </row>
    <row r="192" spans="1:20" ht="3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35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56">
        <v>0</v>
      </c>
      <c r="P192" s="23">
        <v>0.22</v>
      </c>
      <c r="Q192" s="29" t="s">
        <v>8314</v>
      </c>
      <c r="R192" s="23" t="s">
        <v>8315</v>
      </c>
      <c r="S192" s="30">
        <v>41932</v>
      </c>
      <c r="T192" s="30">
        <v>41961</v>
      </c>
    </row>
    <row r="193" spans="1:20" ht="32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35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55">
        <v>1</v>
      </c>
      <c r="P193" s="23">
        <v>1.52</v>
      </c>
      <c r="Q193" s="29" t="s">
        <v>8314</v>
      </c>
      <c r="R193" s="23" t="s">
        <v>8315</v>
      </c>
      <c r="S193" s="30">
        <v>42746</v>
      </c>
      <c r="T193" s="30">
        <v>42790</v>
      </c>
    </row>
    <row r="194" spans="1:20" ht="4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35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55">
        <v>1</v>
      </c>
      <c r="P194" s="23">
        <v>0.51</v>
      </c>
      <c r="Q194" s="29" t="s">
        <v>8314</v>
      </c>
      <c r="R194" s="23" t="s">
        <v>8315</v>
      </c>
      <c r="S194" s="30">
        <v>41866</v>
      </c>
      <c r="T194" s="30">
        <v>41882</v>
      </c>
    </row>
    <row r="195" spans="1:20" ht="32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35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36">
        <v>7</v>
      </c>
      <c r="P195" s="23">
        <v>1.75</v>
      </c>
      <c r="Q195" s="29" t="s">
        <v>8314</v>
      </c>
      <c r="R195" s="23" t="s">
        <v>8315</v>
      </c>
      <c r="S195" s="30">
        <v>42056</v>
      </c>
      <c r="T195" s="30">
        <v>42069</v>
      </c>
    </row>
    <row r="196" spans="1:20" ht="32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35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56">
        <v>0</v>
      </c>
      <c r="P196" s="23">
        <v>1.35</v>
      </c>
      <c r="Q196" s="29" t="s">
        <v>8314</v>
      </c>
      <c r="R196" s="23" t="s">
        <v>8315</v>
      </c>
      <c r="S196" s="30">
        <v>41851</v>
      </c>
      <c r="T196" s="30">
        <v>41869</v>
      </c>
    </row>
    <row r="197" spans="1:20" ht="48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34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55">
        <v>1</v>
      </c>
      <c r="P197" s="23">
        <v>11.33</v>
      </c>
      <c r="Q197" s="29" t="s">
        <v>8314</v>
      </c>
      <c r="R197" s="23" t="s">
        <v>8315</v>
      </c>
      <c r="S197" s="30">
        <v>42321</v>
      </c>
      <c r="T197" s="30">
        <v>42350</v>
      </c>
    </row>
    <row r="198" spans="1:20" ht="32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34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6">
        <v>7</v>
      </c>
      <c r="P198" s="23">
        <v>1.89</v>
      </c>
      <c r="Q198" s="29" t="s">
        <v>8314</v>
      </c>
      <c r="R198" s="23" t="s">
        <v>8315</v>
      </c>
      <c r="S198" s="30">
        <v>42107</v>
      </c>
      <c r="T198" s="30">
        <v>42136</v>
      </c>
    </row>
    <row r="199" spans="1:20" ht="32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32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41">
        <v>3</v>
      </c>
      <c r="P199" s="23">
        <v>1.39</v>
      </c>
      <c r="Q199" s="29" t="s">
        <v>8314</v>
      </c>
      <c r="R199" s="23" t="s">
        <v>8315</v>
      </c>
      <c r="S199" s="30">
        <v>41969</v>
      </c>
      <c r="T199" s="30">
        <v>42004</v>
      </c>
    </row>
    <row r="200" spans="1:20" ht="3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32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53">
        <v>2</v>
      </c>
      <c r="P200" s="23">
        <v>1.23</v>
      </c>
      <c r="Q200" s="29" t="s">
        <v>8314</v>
      </c>
      <c r="R200" s="23" t="s">
        <v>8315</v>
      </c>
      <c r="S200" s="30">
        <v>42690</v>
      </c>
      <c r="T200" s="30">
        <v>42720</v>
      </c>
    </row>
    <row r="201" spans="1:20" ht="32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31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46">
        <v>16</v>
      </c>
      <c r="P201" s="23">
        <v>3.44</v>
      </c>
      <c r="Q201" s="29" t="s">
        <v>8314</v>
      </c>
      <c r="R201" s="23" t="s">
        <v>8315</v>
      </c>
      <c r="S201" s="30">
        <v>42312</v>
      </c>
      <c r="T201" s="30">
        <v>42339</v>
      </c>
    </row>
    <row r="202" spans="1:20" ht="32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31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41">
        <v>3</v>
      </c>
      <c r="P202" s="23">
        <v>1.1499999999999999</v>
      </c>
      <c r="Q202" s="29" t="s">
        <v>8314</v>
      </c>
      <c r="R202" s="23" t="s">
        <v>8315</v>
      </c>
      <c r="S202" s="30">
        <v>41855</v>
      </c>
      <c r="T202" s="30">
        <v>41875</v>
      </c>
    </row>
    <row r="203" spans="1:20" ht="48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30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56">
        <v>0</v>
      </c>
      <c r="P203" s="23">
        <v>1.58</v>
      </c>
      <c r="Q203" s="29" t="s">
        <v>8314</v>
      </c>
      <c r="R203" s="23" t="s">
        <v>8315</v>
      </c>
      <c r="S203" s="30">
        <v>42059</v>
      </c>
      <c r="T203" s="30">
        <v>42118</v>
      </c>
    </row>
    <row r="204" spans="1:20" ht="48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30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55">
        <v>1</v>
      </c>
      <c r="P204" s="23">
        <v>1.07</v>
      </c>
      <c r="Q204" s="29" t="s">
        <v>8314</v>
      </c>
      <c r="R204" s="23" t="s">
        <v>8315</v>
      </c>
      <c r="S204" s="30">
        <v>41937</v>
      </c>
      <c r="T204" s="30">
        <v>41971</v>
      </c>
    </row>
    <row r="205" spans="1:20" ht="32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30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55">
        <v>1</v>
      </c>
      <c r="P205" s="23">
        <v>0.63</v>
      </c>
      <c r="Q205" s="29" t="s">
        <v>8314</v>
      </c>
      <c r="R205" s="23" t="s">
        <v>8315</v>
      </c>
      <c r="S205" s="30">
        <v>42044</v>
      </c>
      <c r="T205" s="30">
        <v>42073</v>
      </c>
    </row>
    <row r="206" spans="1:20" ht="48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30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53">
        <v>2</v>
      </c>
      <c r="P206" s="23">
        <v>1</v>
      </c>
      <c r="Q206" s="29" t="s">
        <v>8314</v>
      </c>
      <c r="R206" s="23" t="s">
        <v>8315</v>
      </c>
      <c r="S206" s="30">
        <v>42524</v>
      </c>
      <c r="T206" s="30">
        <v>42543</v>
      </c>
    </row>
    <row r="207" spans="1:20" ht="4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30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55">
        <v>1</v>
      </c>
      <c r="P207" s="23">
        <v>0.47</v>
      </c>
      <c r="Q207" s="29" t="s">
        <v>8314</v>
      </c>
      <c r="R207" s="23" t="s">
        <v>8315</v>
      </c>
      <c r="S207" s="30">
        <v>42292</v>
      </c>
      <c r="T207" s="30">
        <v>42328</v>
      </c>
    </row>
    <row r="208" spans="1:20" ht="3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30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53">
        <v>2</v>
      </c>
      <c r="P208" s="23">
        <v>2</v>
      </c>
      <c r="Q208" s="29" t="s">
        <v>8314</v>
      </c>
      <c r="R208" s="23" t="s">
        <v>8315</v>
      </c>
      <c r="S208" s="30">
        <v>41953</v>
      </c>
      <c r="T208" s="30">
        <v>41982</v>
      </c>
    </row>
    <row r="209" spans="1:20" ht="48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29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55">
        <v>1</v>
      </c>
      <c r="P209" s="23">
        <v>0.71</v>
      </c>
      <c r="Q209" s="29" t="s">
        <v>8314</v>
      </c>
      <c r="R209" s="23" t="s">
        <v>8315</v>
      </c>
      <c r="S209" s="30">
        <v>41946</v>
      </c>
      <c r="T209" s="30">
        <v>41975</v>
      </c>
    </row>
    <row r="210" spans="1:20" ht="48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29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55">
        <v>1</v>
      </c>
      <c r="P210" s="23">
        <v>0.83</v>
      </c>
      <c r="Q210" s="29" t="s">
        <v>8314</v>
      </c>
      <c r="R210" s="23" t="s">
        <v>8315</v>
      </c>
      <c r="S210" s="30">
        <v>41947</v>
      </c>
      <c r="T210" s="30">
        <v>41986</v>
      </c>
    </row>
    <row r="211" spans="1:20" ht="3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29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56">
        <v>0</v>
      </c>
      <c r="P211" s="23">
        <v>0.47</v>
      </c>
      <c r="Q211" s="29" t="s">
        <v>8314</v>
      </c>
      <c r="R211" s="23" t="s">
        <v>8315</v>
      </c>
      <c r="S211" s="30">
        <v>42494</v>
      </c>
      <c r="T211" s="30">
        <v>42523</v>
      </c>
    </row>
    <row r="212" spans="1:20" ht="4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28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53">
        <v>2</v>
      </c>
      <c r="P212" s="23">
        <v>1.27</v>
      </c>
      <c r="Q212" s="29" t="s">
        <v>8314</v>
      </c>
      <c r="R212" s="23" t="s">
        <v>8315</v>
      </c>
      <c r="S212" s="30">
        <v>41815</v>
      </c>
      <c r="T212" s="30">
        <v>41829</v>
      </c>
    </row>
    <row r="213" spans="1:20" ht="4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28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35">
        <v>6</v>
      </c>
      <c r="P213" s="23">
        <v>1.56</v>
      </c>
      <c r="Q213" s="29" t="s">
        <v>8314</v>
      </c>
      <c r="R213" s="23" t="s">
        <v>8315</v>
      </c>
      <c r="S213" s="30">
        <v>41830</v>
      </c>
      <c r="T213" s="30">
        <v>41858</v>
      </c>
    </row>
    <row r="214" spans="1:20" ht="3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26.01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53">
        <v>2</v>
      </c>
      <c r="P214" s="23">
        <v>0.59</v>
      </c>
      <c r="Q214" s="29" t="s">
        <v>8314</v>
      </c>
      <c r="R214" s="23" t="s">
        <v>8315</v>
      </c>
      <c r="S214" s="30">
        <v>41923</v>
      </c>
      <c r="T214" s="30">
        <v>41948</v>
      </c>
    </row>
    <row r="215" spans="1:20" ht="32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26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53">
        <v>2</v>
      </c>
      <c r="P215" s="23">
        <v>0.93</v>
      </c>
      <c r="Q215" s="29" t="s">
        <v>8314</v>
      </c>
      <c r="R215" s="23" t="s">
        <v>8315</v>
      </c>
      <c r="S215" s="30">
        <v>41764</v>
      </c>
      <c r="T215" s="30">
        <v>41790</v>
      </c>
    </row>
    <row r="216" spans="1:20" ht="48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26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55">
        <v>1</v>
      </c>
      <c r="P216" s="23">
        <v>0.4</v>
      </c>
      <c r="Q216" s="29" t="s">
        <v>8314</v>
      </c>
      <c r="R216" s="23" t="s">
        <v>8315</v>
      </c>
      <c r="S216" s="30">
        <v>41941</v>
      </c>
      <c r="T216" s="30">
        <v>41963</v>
      </c>
    </row>
    <row r="217" spans="1:20" ht="48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26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56">
        <v>0</v>
      </c>
      <c r="P217" s="23">
        <v>0.31</v>
      </c>
      <c r="Q217" s="29" t="s">
        <v>8314</v>
      </c>
      <c r="R217" s="23" t="s">
        <v>8315</v>
      </c>
      <c r="S217" s="30">
        <v>41834</v>
      </c>
      <c r="T217" s="30">
        <v>41878</v>
      </c>
    </row>
    <row r="218" spans="1:20" ht="3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26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56">
        <v>0</v>
      </c>
      <c r="P218" s="23">
        <v>0.16</v>
      </c>
      <c r="Q218" s="29" t="s">
        <v>8314</v>
      </c>
      <c r="R218" s="23" t="s">
        <v>8315</v>
      </c>
      <c r="S218" s="30">
        <v>42290</v>
      </c>
      <c r="T218" s="30">
        <v>42319</v>
      </c>
    </row>
    <row r="219" spans="1:20" ht="48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26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44">
        <v>5</v>
      </c>
      <c r="P219" s="23">
        <v>8.67</v>
      </c>
      <c r="Q219" s="29" t="s">
        <v>8314</v>
      </c>
      <c r="R219" s="23" t="s">
        <v>8315</v>
      </c>
      <c r="S219" s="30">
        <v>42152</v>
      </c>
      <c r="T219" s="30">
        <v>42171</v>
      </c>
    </row>
    <row r="220" spans="1:20" ht="32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25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56">
        <v>0</v>
      </c>
      <c r="P220" s="23">
        <v>0.27</v>
      </c>
      <c r="Q220" s="29" t="s">
        <v>8314</v>
      </c>
      <c r="R220" s="23" t="s">
        <v>8315</v>
      </c>
      <c r="S220" s="30">
        <v>41791</v>
      </c>
      <c r="T220" s="30">
        <v>41835</v>
      </c>
    </row>
    <row r="221" spans="1:20" ht="3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25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44">
        <v>5</v>
      </c>
      <c r="P221" s="23">
        <v>1.39</v>
      </c>
      <c r="Q221" s="29" t="s">
        <v>8314</v>
      </c>
      <c r="R221" s="23" t="s">
        <v>8315</v>
      </c>
      <c r="S221" s="30">
        <v>41808</v>
      </c>
      <c r="T221" s="30">
        <v>41837</v>
      </c>
    </row>
    <row r="222" spans="1:20" ht="32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25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55">
        <v>1</v>
      </c>
      <c r="P222" s="23">
        <v>0.63</v>
      </c>
      <c r="Q222" s="29" t="s">
        <v>8314</v>
      </c>
      <c r="R222" s="23" t="s">
        <v>8315</v>
      </c>
      <c r="S222" s="30">
        <v>42500</v>
      </c>
      <c r="T222" s="30">
        <v>42526</v>
      </c>
    </row>
    <row r="223" spans="1:20" ht="4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25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56">
        <v>0</v>
      </c>
      <c r="P223" s="23">
        <v>0.32</v>
      </c>
      <c r="Q223" s="29" t="s">
        <v>8314</v>
      </c>
      <c r="R223" s="23" t="s">
        <v>8315</v>
      </c>
      <c r="S223" s="30">
        <v>42265</v>
      </c>
      <c r="T223" s="30">
        <v>42284</v>
      </c>
    </row>
    <row r="224" spans="1:20" ht="4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25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44">
        <v>5</v>
      </c>
      <c r="P224" s="23">
        <v>1.79</v>
      </c>
      <c r="Q224" s="29" t="s">
        <v>8314</v>
      </c>
      <c r="R224" s="23" t="s">
        <v>8315</v>
      </c>
      <c r="S224" s="30">
        <v>42053</v>
      </c>
      <c r="T224" s="30">
        <v>42062</v>
      </c>
    </row>
    <row r="225" spans="1:20" ht="32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25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55">
        <v>1</v>
      </c>
      <c r="P225" s="23">
        <v>0.56999999999999995</v>
      </c>
      <c r="Q225" s="29" t="s">
        <v>8314</v>
      </c>
      <c r="R225" s="23" t="s">
        <v>8315</v>
      </c>
      <c r="S225" s="30">
        <v>42675</v>
      </c>
      <c r="T225" s="30">
        <v>42704</v>
      </c>
    </row>
    <row r="226" spans="1:20" ht="32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25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43">
        <v>13</v>
      </c>
      <c r="P226" s="23">
        <v>2.78</v>
      </c>
      <c r="Q226" s="29" t="s">
        <v>8314</v>
      </c>
      <c r="R226" s="23" t="s">
        <v>8315</v>
      </c>
      <c r="S226" s="30">
        <v>42467</v>
      </c>
      <c r="T226" s="30">
        <v>42476</v>
      </c>
    </row>
    <row r="227" spans="1:20" ht="3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25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55">
        <v>1</v>
      </c>
      <c r="P227" s="23">
        <v>0.56000000000000005</v>
      </c>
      <c r="Q227" s="29" t="s">
        <v>8314</v>
      </c>
      <c r="R227" s="23" t="s">
        <v>8315</v>
      </c>
      <c r="S227" s="30">
        <v>41894</v>
      </c>
      <c r="T227" s="30">
        <v>41937</v>
      </c>
    </row>
    <row r="228" spans="1:20" ht="48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25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55">
        <v>1</v>
      </c>
      <c r="P228" s="23">
        <v>0.45</v>
      </c>
      <c r="Q228" s="29" t="s">
        <v>8314</v>
      </c>
      <c r="R228" s="23" t="s">
        <v>8315</v>
      </c>
      <c r="S228" s="30">
        <v>41752</v>
      </c>
      <c r="T228" s="30">
        <v>41781</v>
      </c>
    </row>
    <row r="229" spans="1:20" ht="4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25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56">
        <v>0</v>
      </c>
      <c r="P229" s="23">
        <v>0.26</v>
      </c>
      <c r="Q229" s="29" t="s">
        <v>8314</v>
      </c>
      <c r="R229" s="23" t="s">
        <v>8315</v>
      </c>
      <c r="S229" s="30">
        <v>42037</v>
      </c>
      <c r="T229" s="30">
        <v>42066</v>
      </c>
    </row>
    <row r="230" spans="1:20" ht="32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25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47">
        <v>10</v>
      </c>
      <c r="P230" s="23">
        <v>2.5</v>
      </c>
      <c r="Q230" s="29" t="s">
        <v>8314</v>
      </c>
      <c r="R230" s="23" t="s">
        <v>8315</v>
      </c>
      <c r="S230" s="30">
        <v>42088</v>
      </c>
      <c r="T230" s="30">
        <v>42117</v>
      </c>
    </row>
    <row r="231" spans="1:20" ht="4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25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56">
        <v>0</v>
      </c>
      <c r="P231" s="23">
        <v>0.33</v>
      </c>
      <c r="Q231" s="29" t="s">
        <v>8314</v>
      </c>
      <c r="R231" s="23" t="s">
        <v>8315</v>
      </c>
      <c r="S231" s="30">
        <v>42018</v>
      </c>
      <c r="T231" s="30">
        <v>42039</v>
      </c>
    </row>
    <row r="232" spans="1:20" ht="3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25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56">
        <v>0</v>
      </c>
      <c r="P232" s="23">
        <v>0.24</v>
      </c>
      <c r="Q232" s="29" t="s">
        <v>8314</v>
      </c>
      <c r="R232" s="23" t="s">
        <v>8315</v>
      </c>
      <c r="S232" s="30">
        <v>41884</v>
      </c>
      <c r="T232" s="30">
        <v>41915</v>
      </c>
    </row>
    <row r="233" spans="1:20" ht="32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25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55">
        <v>1</v>
      </c>
      <c r="P233" s="23">
        <v>0.28999999999999998</v>
      </c>
      <c r="Q233" s="29" t="s">
        <v>8314</v>
      </c>
      <c r="R233" s="23" t="s">
        <v>8315</v>
      </c>
      <c r="S233" s="30">
        <v>41884</v>
      </c>
      <c r="T233" s="30">
        <v>41902</v>
      </c>
    </row>
    <row r="234" spans="1:20" ht="3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25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55">
        <v>1</v>
      </c>
      <c r="P234" s="23">
        <v>1.19</v>
      </c>
      <c r="Q234" s="29" t="s">
        <v>8314</v>
      </c>
      <c r="R234" s="23" t="s">
        <v>8315</v>
      </c>
      <c r="S234" s="30">
        <v>41839</v>
      </c>
      <c r="T234" s="30">
        <v>41868</v>
      </c>
    </row>
    <row r="235" spans="1:20" ht="3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25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55">
        <v>1</v>
      </c>
      <c r="P235" s="23">
        <v>0.6</v>
      </c>
      <c r="Q235" s="29" t="s">
        <v>8314</v>
      </c>
      <c r="R235" s="23" t="s">
        <v>8315</v>
      </c>
      <c r="S235" s="30">
        <v>42380</v>
      </c>
      <c r="T235" s="30">
        <v>42404</v>
      </c>
    </row>
    <row r="236" spans="1:20" ht="32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56">
        <v>0</v>
      </c>
      <c r="P236" s="23">
        <v>0.35</v>
      </c>
      <c r="Q236" s="29" t="s">
        <v>8314</v>
      </c>
      <c r="R236" s="23" t="s">
        <v>8315</v>
      </c>
      <c r="S236" s="30">
        <v>41776</v>
      </c>
      <c r="T236" s="30">
        <v>41806</v>
      </c>
    </row>
    <row r="237" spans="1:20" ht="48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25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56">
        <v>0</v>
      </c>
      <c r="P237" s="23">
        <v>0.15</v>
      </c>
      <c r="Q237" s="29" t="s">
        <v>8314</v>
      </c>
      <c r="R237" s="23" t="s">
        <v>8315</v>
      </c>
      <c r="S237" s="30">
        <v>41800</v>
      </c>
      <c r="T237" s="30">
        <v>41829</v>
      </c>
    </row>
    <row r="238" spans="1:20" ht="32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25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41">
        <v>3</v>
      </c>
      <c r="P238" s="23">
        <v>1.32</v>
      </c>
      <c r="Q238" s="29" t="s">
        <v>8314</v>
      </c>
      <c r="R238" s="23" t="s">
        <v>8315</v>
      </c>
      <c r="S238" s="30">
        <v>42572</v>
      </c>
      <c r="T238" s="30">
        <v>42588</v>
      </c>
    </row>
    <row r="239" spans="1:20" ht="32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24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56">
        <v>0</v>
      </c>
      <c r="P239" s="23">
        <v>0.65</v>
      </c>
      <c r="Q239" s="29" t="s">
        <v>8314</v>
      </c>
      <c r="R239" s="23" t="s">
        <v>8315</v>
      </c>
      <c r="S239" s="30">
        <v>41851</v>
      </c>
      <c r="T239" s="30">
        <v>41871</v>
      </c>
    </row>
    <row r="240" spans="1:20" ht="48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24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55">
        <v>1</v>
      </c>
      <c r="P240" s="23">
        <v>0.67</v>
      </c>
      <c r="Q240" s="29" t="s">
        <v>8314</v>
      </c>
      <c r="R240" s="23" t="s">
        <v>8315</v>
      </c>
      <c r="S240" s="30">
        <v>42205</v>
      </c>
      <c r="T240" s="30">
        <v>42234</v>
      </c>
    </row>
    <row r="241" spans="1:20" ht="32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23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53">
        <v>2</v>
      </c>
      <c r="P241" s="23">
        <v>1.28</v>
      </c>
      <c r="Q241" s="29" t="s">
        <v>8314</v>
      </c>
      <c r="R241" s="23" t="s">
        <v>8315</v>
      </c>
      <c r="S241" s="30">
        <v>42374</v>
      </c>
      <c r="T241" s="30">
        <v>42387</v>
      </c>
    </row>
    <row r="242" spans="1:20" ht="4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22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56">
        <v>0</v>
      </c>
      <c r="P242" s="23">
        <v>0.27</v>
      </c>
      <c r="Q242" s="29" t="s">
        <v>8314</v>
      </c>
      <c r="R242" s="23" t="s">
        <v>8315</v>
      </c>
      <c r="S242" s="30">
        <v>41809</v>
      </c>
      <c r="T242" s="30">
        <v>41830</v>
      </c>
    </row>
    <row r="243" spans="1:20" ht="48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22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55">
        <v>1</v>
      </c>
      <c r="P243" s="23">
        <v>0.51</v>
      </c>
      <c r="Q243" s="29" t="s">
        <v>8314</v>
      </c>
      <c r="R243" s="23" t="s">
        <v>8315</v>
      </c>
      <c r="S243" s="30">
        <v>42294</v>
      </c>
      <c r="T243" s="30">
        <v>42320</v>
      </c>
    </row>
    <row r="244" spans="1:20" ht="48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21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42">
        <v>8</v>
      </c>
      <c r="P244" s="23">
        <v>2.63</v>
      </c>
      <c r="Q244" s="29" t="s">
        <v>8314</v>
      </c>
      <c r="R244" s="23" t="s">
        <v>8315</v>
      </c>
      <c r="S244" s="30">
        <v>42124</v>
      </c>
      <c r="T244" s="30">
        <v>42153</v>
      </c>
    </row>
    <row r="245" spans="1:20" ht="3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21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53">
        <v>2</v>
      </c>
      <c r="P245" s="23">
        <v>0.47</v>
      </c>
      <c r="Q245" s="29" t="s">
        <v>8314</v>
      </c>
      <c r="R245" s="23" t="s">
        <v>8315</v>
      </c>
      <c r="S245" s="30">
        <v>41861</v>
      </c>
      <c r="T245" s="30">
        <v>41890</v>
      </c>
    </row>
    <row r="246" spans="1:20" ht="3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21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53">
        <v>2</v>
      </c>
      <c r="P246" s="23">
        <v>1.5</v>
      </c>
      <c r="Q246" s="29" t="s">
        <v>8314</v>
      </c>
      <c r="R246" s="23" t="s">
        <v>8315</v>
      </c>
      <c r="S246" s="30">
        <v>42402</v>
      </c>
      <c r="T246" s="30">
        <v>42446</v>
      </c>
    </row>
    <row r="247" spans="1:20" ht="32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21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55">
        <v>1</v>
      </c>
      <c r="P247" s="23">
        <v>0.47</v>
      </c>
      <c r="Q247" s="29" t="s">
        <v>8314</v>
      </c>
      <c r="R247" s="23" t="s">
        <v>8315</v>
      </c>
      <c r="S247" s="30">
        <v>41960</v>
      </c>
      <c r="T247" s="30">
        <v>41989</v>
      </c>
    </row>
    <row r="248" spans="1:20" ht="32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21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41">
        <v>3</v>
      </c>
      <c r="P248" s="23">
        <v>1.05</v>
      </c>
      <c r="Q248" s="29" t="s">
        <v>8314</v>
      </c>
      <c r="R248" s="23" t="s">
        <v>8315</v>
      </c>
      <c r="S248" s="30">
        <v>42532</v>
      </c>
      <c r="T248" s="30">
        <v>42559</v>
      </c>
    </row>
    <row r="249" spans="1:20" ht="32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20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41">
        <v>3</v>
      </c>
      <c r="P249" s="23">
        <v>1.25</v>
      </c>
      <c r="Q249" s="29" t="s">
        <v>8314</v>
      </c>
      <c r="R249" s="23" t="s">
        <v>8315</v>
      </c>
      <c r="S249" s="30">
        <v>42088</v>
      </c>
      <c r="T249" s="30">
        <v>42114</v>
      </c>
    </row>
    <row r="250" spans="1:20" ht="48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20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53">
        <v>2</v>
      </c>
      <c r="P250" s="23">
        <v>0.54</v>
      </c>
      <c r="Q250" s="29" t="s">
        <v>8314</v>
      </c>
      <c r="R250" s="23" t="s">
        <v>8315</v>
      </c>
      <c r="S250" s="30">
        <v>41820</v>
      </c>
      <c r="T250" s="30">
        <v>41842</v>
      </c>
    </row>
    <row r="251" spans="1:20" ht="48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20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56">
        <v>0</v>
      </c>
      <c r="P251" s="23">
        <v>0.28999999999999998</v>
      </c>
      <c r="Q251" s="29" t="s">
        <v>8314</v>
      </c>
      <c r="R251" s="23" t="s">
        <v>8315</v>
      </c>
      <c r="S251" s="30">
        <v>42626</v>
      </c>
      <c r="T251" s="30">
        <v>42655</v>
      </c>
    </row>
    <row r="252" spans="1:20" ht="48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20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55">
        <v>1</v>
      </c>
      <c r="P252" s="23">
        <v>1.25</v>
      </c>
      <c r="Q252" s="29" t="s">
        <v>8314</v>
      </c>
      <c r="R252" s="23" t="s">
        <v>8315</v>
      </c>
      <c r="S252" s="30">
        <v>41821</v>
      </c>
      <c r="T252" s="30">
        <v>41851</v>
      </c>
    </row>
    <row r="253" spans="1:20" ht="3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20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55">
        <v>1</v>
      </c>
      <c r="P253" s="23">
        <v>0.36</v>
      </c>
      <c r="Q253" s="29" t="s">
        <v>8314</v>
      </c>
      <c r="R253" s="23" t="s">
        <v>8315</v>
      </c>
      <c r="S253" s="30">
        <v>42016</v>
      </c>
      <c r="T253" s="30">
        <v>42046</v>
      </c>
    </row>
    <row r="254" spans="1:20" ht="32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20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53">
        <v>2</v>
      </c>
      <c r="P254" s="23">
        <v>0.74</v>
      </c>
      <c r="Q254" s="29" t="s">
        <v>8314</v>
      </c>
      <c r="R254" s="23" t="s">
        <v>8315</v>
      </c>
      <c r="S254" s="30">
        <v>42011</v>
      </c>
      <c r="T254" s="30">
        <v>42037</v>
      </c>
    </row>
    <row r="255" spans="1:20" ht="48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20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52">
        <v>4</v>
      </c>
      <c r="P255" s="23">
        <v>1.67</v>
      </c>
      <c r="Q255" s="29" t="s">
        <v>8314</v>
      </c>
      <c r="R255" s="23" t="s">
        <v>8315</v>
      </c>
      <c r="S255" s="30">
        <v>42643</v>
      </c>
      <c r="T255" s="30">
        <v>42671</v>
      </c>
    </row>
    <row r="256" spans="1:20" ht="3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20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42">
        <v>8</v>
      </c>
      <c r="P256" s="23">
        <v>1.18</v>
      </c>
      <c r="Q256" s="29" t="s">
        <v>8314</v>
      </c>
      <c r="R256" s="23" t="s">
        <v>8315</v>
      </c>
      <c r="S256" s="30">
        <v>42179</v>
      </c>
      <c r="T256" s="30">
        <v>42194</v>
      </c>
    </row>
    <row r="257" spans="1:20" ht="48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19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56">
        <v>0</v>
      </c>
      <c r="P257" s="23">
        <v>0.2</v>
      </c>
      <c r="Q257" s="29" t="s">
        <v>8314</v>
      </c>
      <c r="R257" s="23" t="s">
        <v>8315</v>
      </c>
      <c r="S257" s="30">
        <v>42575</v>
      </c>
      <c r="T257" s="30">
        <v>42604</v>
      </c>
    </row>
    <row r="258" spans="1:20" ht="32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18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55">
        <v>1</v>
      </c>
      <c r="P258" s="23">
        <v>0.3</v>
      </c>
      <c r="Q258" s="29" t="s">
        <v>8314</v>
      </c>
      <c r="R258" s="23" t="s">
        <v>8315</v>
      </c>
      <c r="S258" s="30">
        <v>42420</v>
      </c>
      <c r="T258" s="30">
        <v>42478</v>
      </c>
    </row>
    <row r="259" spans="1:20" ht="16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17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55">
        <v>1</v>
      </c>
      <c r="P259" s="23">
        <v>0.36</v>
      </c>
      <c r="Q259" s="29" t="s">
        <v>8314</v>
      </c>
      <c r="R259" s="23" t="s">
        <v>8315</v>
      </c>
      <c r="S259" s="30">
        <v>42053</v>
      </c>
      <c r="T259" s="30">
        <v>42082</v>
      </c>
    </row>
    <row r="260" spans="1:20" ht="32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17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56">
        <v>0</v>
      </c>
      <c r="P260" s="23">
        <v>1</v>
      </c>
      <c r="Q260" s="29" t="s">
        <v>8314</v>
      </c>
      <c r="R260" s="23" t="s">
        <v>8315</v>
      </c>
      <c r="S260" s="30">
        <v>42605</v>
      </c>
      <c r="T260" s="30">
        <v>42633</v>
      </c>
    </row>
    <row r="261" spans="1:20" ht="48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16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55">
        <v>1</v>
      </c>
      <c r="P261" s="23">
        <v>0.25</v>
      </c>
      <c r="Q261" s="29" t="s">
        <v>8314</v>
      </c>
      <c r="R261" s="23" t="s">
        <v>8315</v>
      </c>
      <c r="S261" s="30">
        <v>42458</v>
      </c>
      <c r="T261" s="30">
        <v>42487</v>
      </c>
    </row>
    <row r="262" spans="1:20" ht="32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16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35">
        <v>6</v>
      </c>
      <c r="P262" s="23">
        <v>1.78</v>
      </c>
      <c r="Q262" s="29" t="s">
        <v>8314</v>
      </c>
      <c r="R262" s="23" t="s">
        <v>8315</v>
      </c>
      <c r="S262" s="30">
        <v>42529</v>
      </c>
      <c r="T262" s="30">
        <v>42565</v>
      </c>
    </row>
    <row r="263" spans="1:20" ht="48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15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55">
        <v>1</v>
      </c>
      <c r="P263" s="23">
        <v>0.65</v>
      </c>
      <c r="Q263" s="29" t="s">
        <v>8314</v>
      </c>
      <c r="R263" s="23" t="s">
        <v>8315</v>
      </c>
      <c r="S263" s="30">
        <v>41928</v>
      </c>
      <c r="T263" s="30">
        <v>41948</v>
      </c>
    </row>
    <row r="264" spans="1:20" ht="4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15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56">
        <v>0</v>
      </c>
      <c r="P264" s="23">
        <v>0.45</v>
      </c>
      <c r="Q264" s="29" t="s">
        <v>8314</v>
      </c>
      <c r="R264" s="23" t="s">
        <v>8315</v>
      </c>
      <c r="S264" s="30">
        <v>42062</v>
      </c>
      <c r="T264" s="30">
        <v>42082</v>
      </c>
    </row>
    <row r="265" spans="1:20" ht="48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15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44">
        <v>5</v>
      </c>
      <c r="P265" s="23">
        <v>2.5</v>
      </c>
      <c r="Q265" s="29" t="s">
        <v>8314</v>
      </c>
      <c r="R265" s="23" t="s">
        <v>8315</v>
      </c>
      <c r="S265" s="30">
        <v>41921</v>
      </c>
      <c r="T265" s="30">
        <v>41938</v>
      </c>
    </row>
    <row r="266" spans="1:20" ht="32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15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55">
        <v>1</v>
      </c>
      <c r="P266" s="23">
        <v>0.38</v>
      </c>
      <c r="Q266" s="29" t="s">
        <v>8314</v>
      </c>
      <c r="R266" s="23" t="s">
        <v>8315</v>
      </c>
      <c r="S266" s="30">
        <v>42128</v>
      </c>
      <c r="T266" s="30">
        <v>42140</v>
      </c>
    </row>
    <row r="267" spans="1:20" ht="3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15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55">
        <v>1</v>
      </c>
      <c r="P267" s="23">
        <v>0.26</v>
      </c>
      <c r="Q267" s="29" t="s">
        <v>8314</v>
      </c>
      <c r="R267" s="23" t="s">
        <v>8315</v>
      </c>
      <c r="S267" s="30">
        <v>42053</v>
      </c>
      <c r="T267" s="30">
        <v>42078</v>
      </c>
    </row>
    <row r="268" spans="1:20" ht="48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15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55">
        <v>1</v>
      </c>
      <c r="P268" s="23">
        <v>1.1499999999999999</v>
      </c>
      <c r="Q268" s="29" t="s">
        <v>8314</v>
      </c>
      <c r="R268" s="23" t="s">
        <v>8315</v>
      </c>
      <c r="S268" s="30">
        <v>42171</v>
      </c>
      <c r="T268" s="30">
        <v>42194</v>
      </c>
    </row>
    <row r="269" spans="1:20" ht="32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15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56">
        <v>0</v>
      </c>
      <c r="P269" s="23">
        <v>0.11</v>
      </c>
      <c r="Q269" s="29" t="s">
        <v>8314</v>
      </c>
      <c r="R269" s="23" t="s">
        <v>8315</v>
      </c>
      <c r="S269" s="30">
        <v>41793</v>
      </c>
      <c r="T269" s="30">
        <v>41822</v>
      </c>
    </row>
    <row r="270" spans="1:20" ht="48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15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55">
        <v>1</v>
      </c>
      <c r="P270" s="23">
        <v>0.34</v>
      </c>
      <c r="Q270" s="29" t="s">
        <v>8314</v>
      </c>
      <c r="R270" s="23" t="s">
        <v>8315</v>
      </c>
      <c r="S270" s="30">
        <v>42506</v>
      </c>
      <c r="T270" s="30">
        <v>42535</v>
      </c>
    </row>
    <row r="271" spans="1:20" ht="48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14.5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55">
        <v>1</v>
      </c>
      <c r="P271" s="23">
        <v>0.48</v>
      </c>
      <c r="Q271" s="29" t="s">
        <v>8314</v>
      </c>
      <c r="R271" s="23" t="s">
        <v>8315</v>
      </c>
      <c r="S271" s="30">
        <v>42372</v>
      </c>
      <c r="T271" s="30">
        <v>42401</v>
      </c>
    </row>
    <row r="272" spans="1:20" ht="3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14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56">
        <v>0</v>
      </c>
      <c r="P272" s="23">
        <v>0.25</v>
      </c>
      <c r="Q272" s="29" t="s">
        <v>8314</v>
      </c>
      <c r="R272" s="23" t="s">
        <v>8315</v>
      </c>
      <c r="S272" s="30">
        <v>42126</v>
      </c>
      <c r="T272" s="30">
        <v>42157</v>
      </c>
    </row>
    <row r="273" spans="1:20" ht="4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13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56">
        <v>0</v>
      </c>
      <c r="P273" s="23">
        <v>0.45</v>
      </c>
      <c r="Q273" s="29" t="s">
        <v>8314</v>
      </c>
      <c r="R273" s="23" t="s">
        <v>8315</v>
      </c>
      <c r="S273" s="30">
        <v>42087</v>
      </c>
      <c r="T273" s="30">
        <v>42110</v>
      </c>
    </row>
    <row r="274" spans="1:20" ht="4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55">
        <v>1</v>
      </c>
      <c r="P274" s="23">
        <v>0.44</v>
      </c>
      <c r="Q274" s="29" t="s">
        <v>8314</v>
      </c>
      <c r="R274" s="23" t="s">
        <v>8315</v>
      </c>
      <c r="S274" s="30">
        <v>42443</v>
      </c>
      <c r="T274" s="30">
        <v>42472</v>
      </c>
    </row>
    <row r="275" spans="1:20" ht="48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12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53">
        <v>2</v>
      </c>
      <c r="P275" s="23">
        <v>1.2</v>
      </c>
      <c r="Q275" s="29" t="s">
        <v>8314</v>
      </c>
      <c r="R275" s="23" t="s">
        <v>8315</v>
      </c>
      <c r="S275" s="30">
        <v>42121</v>
      </c>
      <c r="T275" s="30">
        <v>42141</v>
      </c>
    </row>
    <row r="276" spans="1:20" ht="3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11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56">
        <v>0</v>
      </c>
      <c r="P276" s="23">
        <v>0.31</v>
      </c>
      <c r="Q276" s="29" t="s">
        <v>8314</v>
      </c>
      <c r="R276" s="23" t="s">
        <v>8315</v>
      </c>
      <c r="S276" s="30">
        <v>42268</v>
      </c>
      <c r="T276" s="30">
        <v>42302</v>
      </c>
    </row>
    <row r="277" spans="1:20" ht="4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11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55">
        <v>1</v>
      </c>
      <c r="P277" s="23">
        <v>0.38</v>
      </c>
      <c r="Q277" s="29" t="s">
        <v>8314</v>
      </c>
      <c r="R277" s="23" t="s">
        <v>8315</v>
      </c>
      <c r="S277" s="30">
        <v>41848</v>
      </c>
      <c r="T277" s="30">
        <v>41867</v>
      </c>
    </row>
    <row r="278" spans="1:20" ht="48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11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41">
        <v>3</v>
      </c>
      <c r="P278" s="23">
        <v>0.85</v>
      </c>
      <c r="Q278" s="29" t="s">
        <v>8314</v>
      </c>
      <c r="R278" s="23" t="s">
        <v>8315</v>
      </c>
      <c r="S278" s="30">
        <v>42689</v>
      </c>
      <c r="T278" s="30">
        <v>42699</v>
      </c>
    </row>
    <row r="279" spans="1:20" ht="48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11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56">
        <v>0</v>
      </c>
      <c r="P279" s="23">
        <v>0.14000000000000001</v>
      </c>
      <c r="Q279" s="29" t="s">
        <v>8314</v>
      </c>
      <c r="R279" s="23" t="s">
        <v>8315</v>
      </c>
      <c r="S279" s="30">
        <v>42584</v>
      </c>
      <c r="T279" s="30">
        <v>42623</v>
      </c>
    </row>
    <row r="280" spans="1:20" ht="4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11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55">
        <v>1</v>
      </c>
      <c r="P280" s="23">
        <v>0.22</v>
      </c>
      <c r="Q280" s="29" t="s">
        <v>8314</v>
      </c>
      <c r="R280" s="23" t="s">
        <v>8315</v>
      </c>
      <c r="S280" s="30">
        <v>42511</v>
      </c>
      <c r="T280" s="30">
        <v>42522</v>
      </c>
    </row>
    <row r="281" spans="1:20" ht="32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11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55">
        <v>1</v>
      </c>
      <c r="P281" s="23">
        <v>0.31</v>
      </c>
      <c r="Q281" s="29" t="s">
        <v>8314</v>
      </c>
      <c r="R281" s="23" t="s">
        <v>8315</v>
      </c>
      <c r="S281" s="30">
        <v>42132</v>
      </c>
      <c r="T281" s="30">
        <v>42185</v>
      </c>
    </row>
    <row r="282" spans="1:20" ht="48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11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55">
        <v>1</v>
      </c>
      <c r="P282" s="23">
        <v>0.26</v>
      </c>
      <c r="Q282" s="29" t="s">
        <v>8314</v>
      </c>
      <c r="R282" s="23" t="s">
        <v>8315</v>
      </c>
      <c r="S282" s="30">
        <v>42419</v>
      </c>
      <c r="T282" s="30">
        <v>42435</v>
      </c>
    </row>
    <row r="283" spans="1:20" ht="48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10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56">
        <v>0</v>
      </c>
      <c r="P283" s="23">
        <v>0.32</v>
      </c>
      <c r="Q283" s="29" t="s">
        <v>8314</v>
      </c>
      <c r="R283" s="23" t="s">
        <v>8315</v>
      </c>
      <c r="S283" s="30">
        <v>42430</v>
      </c>
      <c r="T283" s="30">
        <v>42444</v>
      </c>
    </row>
    <row r="284" spans="1:20" ht="48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55">
        <v>1</v>
      </c>
      <c r="P284" s="23">
        <v>1.25</v>
      </c>
      <c r="Q284" s="29" t="s">
        <v>8314</v>
      </c>
      <c r="R284" s="23" t="s">
        <v>8315</v>
      </c>
      <c r="S284" s="30">
        <v>42297</v>
      </c>
      <c r="T284" s="30">
        <v>42326</v>
      </c>
    </row>
    <row r="285" spans="1:20" ht="96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10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56">
        <v>0</v>
      </c>
      <c r="P285" s="23">
        <v>0.26</v>
      </c>
      <c r="Q285" s="29" t="s">
        <v>8314</v>
      </c>
      <c r="R285" s="23" t="s">
        <v>8315</v>
      </c>
      <c r="S285" s="30">
        <v>41760</v>
      </c>
      <c r="T285" s="30">
        <v>41771</v>
      </c>
    </row>
    <row r="286" spans="1:20" ht="4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10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56">
        <v>0</v>
      </c>
      <c r="P286" s="23">
        <v>0.34</v>
      </c>
      <c r="Q286" s="29" t="s">
        <v>8314</v>
      </c>
      <c r="R286" s="23" t="s">
        <v>8315</v>
      </c>
      <c r="S286" s="30">
        <v>41829</v>
      </c>
      <c r="T286" s="30">
        <v>41873</v>
      </c>
    </row>
    <row r="287" spans="1:20" ht="32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56">
        <v>0</v>
      </c>
      <c r="P287" s="23">
        <v>0.14000000000000001</v>
      </c>
      <c r="Q287" s="29" t="s">
        <v>8314</v>
      </c>
      <c r="R287" s="23" t="s">
        <v>8315</v>
      </c>
      <c r="S287" s="30">
        <v>42491</v>
      </c>
      <c r="T287" s="30">
        <v>42520</v>
      </c>
    </row>
    <row r="288" spans="1:20" ht="4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10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56">
        <v>0</v>
      </c>
      <c r="P288" s="23">
        <v>0.3</v>
      </c>
      <c r="Q288" s="29" t="s">
        <v>8314</v>
      </c>
      <c r="R288" s="23" t="s">
        <v>8315</v>
      </c>
      <c r="S288" s="30">
        <v>41950</v>
      </c>
      <c r="T288" s="30">
        <v>41963</v>
      </c>
    </row>
    <row r="289" spans="1:20" ht="48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10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55">
        <v>1</v>
      </c>
      <c r="P289" s="23">
        <v>0.67</v>
      </c>
      <c r="Q289" s="29" t="s">
        <v>8314</v>
      </c>
      <c r="R289" s="23" t="s">
        <v>8315</v>
      </c>
      <c r="S289" s="30">
        <v>41802</v>
      </c>
      <c r="T289" s="30">
        <v>41821</v>
      </c>
    </row>
    <row r="290" spans="1:20" ht="4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10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56">
        <v>0</v>
      </c>
      <c r="P290" s="23">
        <v>0.23</v>
      </c>
      <c r="Q290" s="29" t="s">
        <v>8314</v>
      </c>
      <c r="R290" s="23" t="s">
        <v>8315</v>
      </c>
      <c r="S290" s="30">
        <v>41781</v>
      </c>
      <c r="T290" s="30">
        <v>41793</v>
      </c>
    </row>
    <row r="291" spans="1:20" ht="48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10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53">
        <v>2</v>
      </c>
      <c r="P291" s="23">
        <v>1</v>
      </c>
      <c r="Q291" s="29" t="s">
        <v>8314</v>
      </c>
      <c r="R291" s="23" t="s">
        <v>8315</v>
      </c>
      <c r="S291" s="30">
        <v>42020</v>
      </c>
      <c r="T291" s="30">
        <v>42036</v>
      </c>
    </row>
    <row r="292" spans="1:20" ht="3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10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56">
        <v>0</v>
      </c>
      <c r="P292" s="23">
        <v>0.22</v>
      </c>
      <c r="Q292" s="29" t="s">
        <v>8314</v>
      </c>
      <c r="R292" s="23" t="s">
        <v>8315</v>
      </c>
      <c r="S292" s="30">
        <v>42125</v>
      </c>
      <c r="T292" s="30">
        <v>42154</v>
      </c>
    </row>
    <row r="293" spans="1:20" ht="32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10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56">
        <v>0</v>
      </c>
      <c r="P293" s="23">
        <v>0.91</v>
      </c>
      <c r="Q293" s="29" t="s">
        <v>8314</v>
      </c>
      <c r="R293" s="23" t="s">
        <v>8315</v>
      </c>
      <c r="S293" s="30">
        <v>41856</v>
      </c>
      <c r="T293" s="30">
        <v>41889</v>
      </c>
    </row>
    <row r="294" spans="1:20" ht="3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10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55">
        <v>1</v>
      </c>
      <c r="P294" s="23">
        <v>0.3</v>
      </c>
      <c r="Q294" s="29" t="s">
        <v>8314</v>
      </c>
      <c r="R294" s="23" t="s">
        <v>8315</v>
      </c>
      <c r="S294" s="30">
        <v>41893</v>
      </c>
      <c r="T294" s="30">
        <v>41913</v>
      </c>
    </row>
    <row r="295" spans="1:20" ht="48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10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41">
        <v>3</v>
      </c>
      <c r="P295" s="23">
        <v>0.77</v>
      </c>
      <c r="Q295" s="29" t="s">
        <v>8314</v>
      </c>
      <c r="R295" s="23" t="s">
        <v>8315</v>
      </c>
      <c r="S295" s="30">
        <v>41881</v>
      </c>
      <c r="T295" s="30">
        <v>41910</v>
      </c>
    </row>
    <row r="296" spans="1:20" ht="48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56">
        <v>0</v>
      </c>
      <c r="P296" s="23">
        <v>0.14000000000000001</v>
      </c>
      <c r="Q296" s="29" t="s">
        <v>8314</v>
      </c>
      <c r="R296" s="23" t="s">
        <v>8315</v>
      </c>
      <c r="S296" s="30">
        <v>41880</v>
      </c>
      <c r="T296" s="30">
        <v>41894</v>
      </c>
    </row>
    <row r="297" spans="1:20" ht="3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10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53">
        <v>2</v>
      </c>
      <c r="P297" s="23">
        <v>1.43</v>
      </c>
      <c r="Q297" s="29" t="s">
        <v>8314</v>
      </c>
      <c r="R297" s="23" t="s">
        <v>8315</v>
      </c>
      <c r="S297" s="30">
        <v>42214</v>
      </c>
      <c r="T297" s="30">
        <v>42224</v>
      </c>
    </row>
    <row r="298" spans="1:20" ht="48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10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56">
        <v>0</v>
      </c>
      <c r="P298" s="23">
        <v>0.28999999999999998</v>
      </c>
      <c r="Q298" s="29" t="s">
        <v>8314</v>
      </c>
      <c r="R298" s="23" t="s">
        <v>8315</v>
      </c>
      <c r="S298" s="30">
        <v>42460</v>
      </c>
      <c r="T298" s="30">
        <v>42487</v>
      </c>
    </row>
    <row r="299" spans="1:20" ht="48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10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56">
        <v>0</v>
      </c>
      <c r="P299" s="23">
        <v>0.12</v>
      </c>
      <c r="Q299" s="29" t="s">
        <v>8314</v>
      </c>
      <c r="R299" s="23" t="s">
        <v>8315</v>
      </c>
      <c r="S299" s="30">
        <v>42167</v>
      </c>
      <c r="T299" s="30">
        <v>42195</v>
      </c>
    </row>
    <row r="300" spans="1:20" ht="48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10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53">
        <v>2</v>
      </c>
      <c r="P300" s="23">
        <v>0.56000000000000005</v>
      </c>
      <c r="Q300" s="29" t="s">
        <v>8314</v>
      </c>
      <c r="R300" s="23" t="s">
        <v>8315</v>
      </c>
      <c r="S300" s="30">
        <v>42177</v>
      </c>
      <c r="T300" s="30">
        <v>42197</v>
      </c>
    </row>
    <row r="301" spans="1:20" ht="16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55">
        <v>1</v>
      </c>
      <c r="P301" s="23">
        <v>0.38</v>
      </c>
      <c r="Q301" s="29" t="s">
        <v>8314</v>
      </c>
      <c r="R301" s="23" t="s">
        <v>8315</v>
      </c>
      <c r="S301" s="30">
        <v>42521</v>
      </c>
      <c r="T301" s="30">
        <v>42550</v>
      </c>
    </row>
    <row r="302" spans="1:20" ht="48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10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55">
        <v>1</v>
      </c>
      <c r="P302" s="23">
        <v>0.37</v>
      </c>
      <c r="Q302" s="29" t="s">
        <v>8314</v>
      </c>
      <c r="R302" s="23" t="s">
        <v>8315</v>
      </c>
      <c r="S302" s="30">
        <v>41884</v>
      </c>
      <c r="T302" s="30">
        <v>41899</v>
      </c>
    </row>
    <row r="303" spans="1:20" ht="4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10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53">
        <v>2</v>
      </c>
      <c r="P303" s="23">
        <v>1.25</v>
      </c>
      <c r="Q303" s="29" t="s">
        <v>8314</v>
      </c>
      <c r="R303" s="23" t="s">
        <v>8315</v>
      </c>
      <c r="S303" s="30">
        <v>42289</v>
      </c>
      <c r="T303" s="30">
        <v>42318</v>
      </c>
    </row>
    <row r="304" spans="1:20" ht="32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56">
        <v>0</v>
      </c>
      <c r="P304" s="23">
        <v>0.05</v>
      </c>
      <c r="Q304" s="29" t="s">
        <v>8314</v>
      </c>
      <c r="R304" s="23" t="s">
        <v>8315</v>
      </c>
      <c r="S304" s="30">
        <v>42243</v>
      </c>
      <c r="T304" s="30">
        <v>42277</v>
      </c>
    </row>
    <row r="305" spans="1:20" ht="32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10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53">
        <v>2</v>
      </c>
      <c r="P305" s="23">
        <v>0.77</v>
      </c>
      <c r="Q305" s="29" t="s">
        <v>8314</v>
      </c>
      <c r="R305" s="23" t="s">
        <v>8315</v>
      </c>
      <c r="S305" s="30">
        <v>42600</v>
      </c>
      <c r="T305" s="30">
        <v>42620</v>
      </c>
    </row>
    <row r="306" spans="1:20" ht="4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10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56">
        <v>0</v>
      </c>
      <c r="P306" s="23">
        <v>0.12</v>
      </c>
      <c r="Q306" s="29" t="s">
        <v>8314</v>
      </c>
      <c r="R306" s="23" t="s">
        <v>8315</v>
      </c>
      <c r="S306" s="30">
        <v>41829</v>
      </c>
      <c r="T306" s="30">
        <v>41888</v>
      </c>
    </row>
    <row r="307" spans="1:20" ht="32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10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56">
        <v>0</v>
      </c>
      <c r="P307" s="23">
        <v>0.42</v>
      </c>
      <c r="Q307" s="29" t="s">
        <v>8314</v>
      </c>
      <c r="R307" s="23" t="s">
        <v>8315</v>
      </c>
      <c r="S307" s="30">
        <v>42040</v>
      </c>
      <c r="T307" s="30">
        <v>42069</v>
      </c>
    </row>
    <row r="308" spans="1:20" ht="48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10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52">
        <v>4</v>
      </c>
      <c r="P308" s="23">
        <v>1.25</v>
      </c>
      <c r="Q308" s="29" t="s">
        <v>8314</v>
      </c>
      <c r="R308" s="23" t="s">
        <v>8315</v>
      </c>
      <c r="S308" s="30">
        <v>42075</v>
      </c>
      <c r="T308" s="30">
        <v>42104</v>
      </c>
    </row>
    <row r="309" spans="1:20" ht="48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10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55">
        <v>1</v>
      </c>
      <c r="P309" s="23">
        <v>0.53</v>
      </c>
      <c r="Q309" s="29" t="s">
        <v>8314</v>
      </c>
      <c r="R309" s="23" t="s">
        <v>8315</v>
      </c>
      <c r="S309" s="30">
        <v>42073</v>
      </c>
      <c r="T309" s="30">
        <v>42094</v>
      </c>
    </row>
    <row r="310" spans="1:20" ht="3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10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56">
        <v>0</v>
      </c>
      <c r="P310" s="23">
        <v>0.03</v>
      </c>
      <c r="Q310" s="29" t="s">
        <v>8314</v>
      </c>
      <c r="R310" s="23" t="s">
        <v>8315</v>
      </c>
      <c r="S310" s="30">
        <v>42480</v>
      </c>
      <c r="T310" s="30">
        <v>42503</v>
      </c>
    </row>
    <row r="311" spans="1:20" ht="32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10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56">
        <v>0</v>
      </c>
      <c r="P311" s="23">
        <v>0.77</v>
      </c>
      <c r="Q311" s="29" t="s">
        <v>8314</v>
      </c>
      <c r="R311" s="23" t="s">
        <v>8315</v>
      </c>
      <c r="S311" s="30">
        <v>42411</v>
      </c>
      <c r="T311" s="30">
        <v>42433</v>
      </c>
    </row>
    <row r="312" spans="1:20" ht="48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10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55">
        <v>1</v>
      </c>
      <c r="P312" s="23">
        <v>0.4</v>
      </c>
      <c r="Q312" s="29" t="s">
        <v>8314</v>
      </c>
      <c r="R312" s="23" t="s">
        <v>8315</v>
      </c>
      <c r="S312" s="30">
        <v>41753</v>
      </c>
      <c r="T312" s="30">
        <v>41780</v>
      </c>
    </row>
    <row r="313" spans="1:20" ht="48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8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56">
        <v>0</v>
      </c>
      <c r="P313" s="23">
        <v>0.08</v>
      </c>
      <c r="Q313" s="29" t="s">
        <v>8314</v>
      </c>
      <c r="R313" s="23" t="s">
        <v>8315</v>
      </c>
      <c r="S313" s="30">
        <v>42196</v>
      </c>
      <c r="T313" s="30">
        <v>42227</v>
      </c>
    </row>
    <row r="314" spans="1:20" ht="32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8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56">
        <v>0</v>
      </c>
      <c r="P314" s="23">
        <v>0.15</v>
      </c>
      <c r="Q314" s="29" t="s">
        <v>8314</v>
      </c>
      <c r="R314" s="23" t="s">
        <v>8315</v>
      </c>
      <c r="S314" s="30">
        <v>42016</v>
      </c>
      <c r="T314" s="30">
        <v>42045</v>
      </c>
    </row>
    <row r="315" spans="1:20" ht="48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8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56">
        <v>0</v>
      </c>
      <c r="P315" s="23">
        <v>0.01</v>
      </c>
      <c r="Q315" s="29" t="s">
        <v>8314</v>
      </c>
      <c r="R315" s="23" t="s">
        <v>8315</v>
      </c>
      <c r="S315" s="30">
        <v>41730</v>
      </c>
      <c r="T315" s="30">
        <v>41763</v>
      </c>
    </row>
    <row r="316" spans="1:20" ht="112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6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56">
        <v>0</v>
      </c>
      <c r="P316" s="23">
        <v>0.11</v>
      </c>
      <c r="Q316" s="29" t="s">
        <v>8314</v>
      </c>
      <c r="R316" s="23" t="s">
        <v>8315</v>
      </c>
      <c r="S316" s="30">
        <v>42203</v>
      </c>
      <c r="T316" s="30">
        <v>42220</v>
      </c>
    </row>
    <row r="317" spans="1:20" ht="48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6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55">
        <v>1</v>
      </c>
      <c r="P317" s="23">
        <v>0.5</v>
      </c>
      <c r="Q317" s="29" t="s">
        <v>8314</v>
      </c>
      <c r="R317" s="23" t="s">
        <v>8315</v>
      </c>
      <c r="S317" s="30">
        <v>41974</v>
      </c>
      <c r="T317" s="30">
        <v>42003</v>
      </c>
    </row>
    <row r="318" spans="1:20" ht="4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6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55">
        <v>1</v>
      </c>
      <c r="P318" s="23">
        <v>0.32</v>
      </c>
      <c r="Q318" s="29" t="s">
        <v>8314</v>
      </c>
      <c r="R318" s="23" t="s">
        <v>8315</v>
      </c>
      <c r="S318" s="30">
        <v>41869</v>
      </c>
      <c r="T318" s="30">
        <v>41898</v>
      </c>
    </row>
    <row r="319" spans="1:20" ht="48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56">
        <v>0</v>
      </c>
      <c r="P319" s="23">
        <v>0.12</v>
      </c>
      <c r="Q319" s="29" t="s">
        <v>8314</v>
      </c>
      <c r="R319" s="23" t="s">
        <v>8315</v>
      </c>
      <c r="S319" s="30">
        <v>41982</v>
      </c>
      <c r="T319" s="30">
        <v>42011</v>
      </c>
    </row>
    <row r="320" spans="1:20" ht="3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5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56">
        <v>0</v>
      </c>
      <c r="P320" s="23">
        <v>0.19</v>
      </c>
      <c r="Q320" s="29" t="s">
        <v>8314</v>
      </c>
      <c r="R320" s="23" t="s">
        <v>8315</v>
      </c>
      <c r="S320" s="30">
        <v>41976</v>
      </c>
      <c r="T320" s="30">
        <v>42003</v>
      </c>
    </row>
    <row r="321" spans="1:20" ht="4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56">
        <v>0</v>
      </c>
      <c r="P321" s="23">
        <v>0.11</v>
      </c>
      <c r="Q321" s="29" t="s">
        <v>8314</v>
      </c>
      <c r="R321" s="23" t="s">
        <v>8315</v>
      </c>
      <c r="S321" s="30">
        <v>41926</v>
      </c>
      <c r="T321" s="30">
        <v>41955</v>
      </c>
    </row>
    <row r="322" spans="1:20" ht="4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5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56">
        <v>0</v>
      </c>
      <c r="P322" s="23">
        <v>0.05</v>
      </c>
      <c r="Q322" s="29" t="s">
        <v>8314</v>
      </c>
      <c r="R322" s="23" t="s">
        <v>8315</v>
      </c>
      <c r="S322" s="30">
        <v>42561</v>
      </c>
      <c r="T322" s="30">
        <v>42592</v>
      </c>
    </row>
    <row r="323" spans="1:20" ht="32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5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44">
        <v>5</v>
      </c>
      <c r="P323" s="23">
        <v>1</v>
      </c>
      <c r="Q323" s="29" t="s">
        <v>8314</v>
      </c>
      <c r="R323" s="23" t="s">
        <v>8315</v>
      </c>
      <c r="S323" s="30">
        <v>42649</v>
      </c>
      <c r="T323" s="30">
        <v>42708</v>
      </c>
    </row>
    <row r="324" spans="1:20" ht="3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5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55">
        <v>1</v>
      </c>
      <c r="P324" s="23">
        <v>0.19</v>
      </c>
      <c r="Q324" s="29" t="s">
        <v>8314</v>
      </c>
      <c r="R324" s="23" t="s">
        <v>8315</v>
      </c>
      <c r="S324" s="30">
        <v>42093</v>
      </c>
      <c r="T324" s="30">
        <v>42119</v>
      </c>
    </row>
    <row r="325" spans="1:20" ht="3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55">
        <v>1</v>
      </c>
      <c r="P325" s="23">
        <v>0.19</v>
      </c>
      <c r="Q325" s="29" t="s">
        <v>8314</v>
      </c>
      <c r="R325" s="23" t="s">
        <v>8315</v>
      </c>
      <c r="S325" s="30">
        <v>42026</v>
      </c>
      <c r="T325" s="30">
        <v>42063</v>
      </c>
    </row>
    <row r="326" spans="1:20" ht="3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5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55">
        <v>1</v>
      </c>
      <c r="P326" s="23">
        <v>0.1</v>
      </c>
      <c r="Q326" s="29" t="s">
        <v>8314</v>
      </c>
      <c r="R326" s="23" t="s">
        <v>8315</v>
      </c>
      <c r="S326" s="30">
        <v>42451</v>
      </c>
      <c r="T326" s="30">
        <v>42464</v>
      </c>
    </row>
    <row r="327" spans="1:20" ht="48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56">
        <v>0</v>
      </c>
      <c r="P327" s="23">
        <v>0.21</v>
      </c>
      <c r="Q327" s="29" t="s">
        <v>8314</v>
      </c>
      <c r="R327" s="23" t="s">
        <v>8315</v>
      </c>
      <c r="S327" s="30">
        <v>42418</v>
      </c>
      <c r="T327" s="30">
        <v>42477</v>
      </c>
    </row>
    <row r="328" spans="1:20" ht="32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5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56">
        <v>0</v>
      </c>
      <c r="P328" s="23">
        <v>0.22</v>
      </c>
      <c r="Q328" s="29" t="s">
        <v>8314</v>
      </c>
      <c r="R328" s="23" t="s">
        <v>8315</v>
      </c>
      <c r="S328" s="30">
        <v>41964</v>
      </c>
      <c r="T328" s="30">
        <v>41993</v>
      </c>
    </row>
    <row r="329" spans="1:20" ht="32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5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56">
        <v>0</v>
      </c>
      <c r="P329" s="23">
        <v>0.09</v>
      </c>
      <c r="Q329" s="29" t="s">
        <v>8314</v>
      </c>
      <c r="R329" s="23" t="s">
        <v>8315</v>
      </c>
      <c r="S329" s="30">
        <v>42576</v>
      </c>
      <c r="T329" s="30">
        <v>42635</v>
      </c>
    </row>
    <row r="330" spans="1:20" ht="3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56">
        <v>0</v>
      </c>
      <c r="P330" s="23">
        <v>0.08</v>
      </c>
      <c r="Q330" s="29" t="s">
        <v>8314</v>
      </c>
      <c r="R330" s="23" t="s">
        <v>8315</v>
      </c>
      <c r="S330" s="30">
        <v>42125</v>
      </c>
      <c r="T330" s="30">
        <v>42149</v>
      </c>
    </row>
    <row r="331" spans="1:20" ht="48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55">
        <v>1</v>
      </c>
      <c r="P331" s="23">
        <v>0.28000000000000003</v>
      </c>
      <c r="Q331" s="29" t="s">
        <v>8314</v>
      </c>
      <c r="R331" s="23" t="s">
        <v>8315</v>
      </c>
      <c r="S331" s="30">
        <v>42003</v>
      </c>
      <c r="T331" s="30">
        <v>42027</v>
      </c>
    </row>
    <row r="332" spans="1:20" ht="32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56">
        <v>0</v>
      </c>
      <c r="P332" s="23">
        <v>0.14000000000000001</v>
      </c>
      <c r="Q332" s="29" t="s">
        <v>8314</v>
      </c>
      <c r="R332" s="23" t="s">
        <v>8315</v>
      </c>
      <c r="S332" s="30">
        <v>41988</v>
      </c>
      <c r="T332" s="30">
        <v>42045</v>
      </c>
    </row>
    <row r="333" spans="1:20" ht="32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5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56">
        <v>0</v>
      </c>
      <c r="P333" s="23">
        <v>0.12</v>
      </c>
      <c r="Q333" s="29" t="s">
        <v>8314</v>
      </c>
      <c r="R333" s="23" t="s">
        <v>8315</v>
      </c>
      <c r="S333" s="30">
        <v>41974</v>
      </c>
      <c r="T333" s="30">
        <v>42008</v>
      </c>
    </row>
    <row r="334" spans="1:20" ht="48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56">
        <v>0</v>
      </c>
      <c r="P334" s="23">
        <v>0.14000000000000001</v>
      </c>
      <c r="Q334" s="29" t="s">
        <v>8314</v>
      </c>
      <c r="R334" s="23" t="s">
        <v>8315</v>
      </c>
      <c r="S334" s="30">
        <v>42592</v>
      </c>
      <c r="T334" s="30">
        <v>42616</v>
      </c>
    </row>
    <row r="335" spans="1:20" ht="3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5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56">
        <v>0</v>
      </c>
      <c r="P335" s="23">
        <v>0.08</v>
      </c>
      <c r="Q335" s="29" t="s">
        <v>8314</v>
      </c>
      <c r="R335" s="23" t="s">
        <v>8315</v>
      </c>
      <c r="S335" s="30">
        <v>42050</v>
      </c>
      <c r="T335" s="30">
        <v>42075</v>
      </c>
    </row>
    <row r="336" spans="1:20" ht="32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56">
        <v>0</v>
      </c>
      <c r="P336" s="23">
        <v>0.15</v>
      </c>
      <c r="Q336" s="29" t="s">
        <v>8314</v>
      </c>
      <c r="R336" s="23" t="s">
        <v>8315</v>
      </c>
      <c r="S336" s="30">
        <v>42417</v>
      </c>
      <c r="T336" s="30">
        <v>42431</v>
      </c>
    </row>
    <row r="337" spans="1:20" ht="32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5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55">
        <v>1</v>
      </c>
      <c r="P337" s="23">
        <v>0.19</v>
      </c>
      <c r="Q337" s="29" t="s">
        <v>8314</v>
      </c>
      <c r="R337" s="23" t="s">
        <v>8315</v>
      </c>
      <c r="S337" s="30">
        <v>41866</v>
      </c>
      <c r="T337" s="30">
        <v>41884</v>
      </c>
    </row>
    <row r="338" spans="1:20" ht="32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4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55">
        <v>1</v>
      </c>
      <c r="P338" s="23">
        <v>0.24</v>
      </c>
      <c r="Q338" s="29" t="s">
        <v>8314</v>
      </c>
      <c r="R338" s="23" t="s">
        <v>8315</v>
      </c>
      <c r="S338" s="30">
        <v>42220</v>
      </c>
      <c r="T338" s="30">
        <v>42245</v>
      </c>
    </row>
    <row r="339" spans="1:20" ht="3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4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57">
        <v>40</v>
      </c>
      <c r="P339" s="23">
        <v>1</v>
      </c>
      <c r="Q339" s="29" t="s">
        <v>8314</v>
      </c>
      <c r="R339" s="23" t="s">
        <v>8315</v>
      </c>
      <c r="S339" s="30">
        <v>42628</v>
      </c>
      <c r="T339" s="30">
        <v>42655</v>
      </c>
    </row>
    <row r="340" spans="1:20" ht="4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56">
        <v>0</v>
      </c>
      <c r="P340" s="23">
        <v>0.08</v>
      </c>
      <c r="Q340" s="29" t="s">
        <v>8314</v>
      </c>
      <c r="R340" s="23" t="s">
        <v>8315</v>
      </c>
      <c r="S340" s="30">
        <v>42447</v>
      </c>
      <c r="T340" s="30">
        <v>42506</v>
      </c>
    </row>
    <row r="341" spans="1:20" ht="32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3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56">
        <v>0</v>
      </c>
      <c r="P341" s="23">
        <v>0.05</v>
      </c>
      <c r="Q341" s="29" t="s">
        <v>8314</v>
      </c>
      <c r="R341" s="23" t="s">
        <v>8315</v>
      </c>
      <c r="S341" s="30">
        <v>42283</v>
      </c>
      <c r="T341" s="30">
        <v>42312</v>
      </c>
    </row>
    <row r="342" spans="1:20" ht="4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56">
        <v>0</v>
      </c>
      <c r="P342" s="23">
        <v>0.04</v>
      </c>
      <c r="Q342" s="29" t="s">
        <v>8314</v>
      </c>
      <c r="R342" s="23" t="s">
        <v>8315</v>
      </c>
      <c r="S342" s="30">
        <v>42483</v>
      </c>
      <c r="T342" s="30">
        <v>42488</v>
      </c>
    </row>
    <row r="343" spans="1:20" ht="32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3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56">
        <v>0</v>
      </c>
      <c r="P343" s="23">
        <v>0.15</v>
      </c>
      <c r="Q343" s="29" t="s">
        <v>8314</v>
      </c>
      <c r="R343" s="23" t="s">
        <v>8315</v>
      </c>
      <c r="S343" s="30">
        <v>41788</v>
      </c>
      <c r="T343" s="30">
        <v>41817</v>
      </c>
    </row>
    <row r="344" spans="1:20" ht="3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3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56">
        <v>0</v>
      </c>
      <c r="P344" s="23">
        <v>0.04</v>
      </c>
      <c r="Q344" s="29" t="s">
        <v>8314</v>
      </c>
      <c r="R344" s="23" t="s">
        <v>8315</v>
      </c>
      <c r="S344" s="30">
        <v>42144</v>
      </c>
      <c r="T344" s="30">
        <v>42173</v>
      </c>
    </row>
    <row r="345" spans="1:20" ht="48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2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56">
        <v>0</v>
      </c>
      <c r="P345" s="23">
        <v>0.12</v>
      </c>
      <c r="Q345" s="29" t="s">
        <v>8314</v>
      </c>
      <c r="R345" s="23" t="s">
        <v>8315</v>
      </c>
      <c r="S345" s="30">
        <v>42661</v>
      </c>
      <c r="T345" s="30">
        <v>42692</v>
      </c>
    </row>
    <row r="346" spans="1:20" ht="4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2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56">
        <v>0</v>
      </c>
      <c r="P346" s="23">
        <v>0.01</v>
      </c>
      <c r="Q346" s="29" t="s">
        <v>8314</v>
      </c>
      <c r="R346" s="23" t="s">
        <v>8315</v>
      </c>
      <c r="S346" s="30">
        <v>42037</v>
      </c>
      <c r="T346" s="30">
        <v>42067</v>
      </c>
    </row>
    <row r="347" spans="1:20" ht="32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56">
        <v>0</v>
      </c>
      <c r="P347" s="23">
        <v>0.03</v>
      </c>
      <c r="Q347" s="29" t="s">
        <v>8314</v>
      </c>
      <c r="R347" s="23" t="s">
        <v>8315</v>
      </c>
      <c r="S347" s="30">
        <v>42619</v>
      </c>
      <c r="T347" s="30">
        <v>42642</v>
      </c>
    </row>
    <row r="348" spans="1:20" ht="32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2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56">
        <v>0</v>
      </c>
      <c r="P348" s="23">
        <v>0.1</v>
      </c>
      <c r="Q348" s="29" t="s">
        <v>8314</v>
      </c>
      <c r="R348" s="23" t="s">
        <v>8315</v>
      </c>
      <c r="S348" s="30">
        <v>41877</v>
      </c>
      <c r="T348" s="30">
        <v>41909</v>
      </c>
    </row>
    <row r="349" spans="1:20" ht="32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2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56">
        <v>0</v>
      </c>
      <c r="P349" s="23">
        <v>0.06</v>
      </c>
      <c r="Q349" s="29" t="s">
        <v>8314</v>
      </c>
      <c r="R349" s="23" t="s">
        <v>8315</v>
      </c>
      <c r="S349" s="30">
        <v>41828</v>
      </c>
      <c r="T349" s="30">
        <v>41845</v>
      </c>
    </row>
    <row r="350" spans="1:20" ht="64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2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56">
        <v>0</v>
      </c>
      <c r="P350" s="23">
        <v>0.05</v>
      </c>
      <c r="Q350" s="29" t="s">
        <v>8314</v>
      </c>
      <c r="R350" s="23" t="s">
        <v>8315</v>
      </c>
      <c r="S350" s="30">
        <v>42545</v>
      </c>
      <c r="T350" s="30">
        <v>42604</v>
      </c>
    </row>
    <row r="351" spans="1:20" ht="48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56">
        <v>0</v>
      </c>
      <c r="P351" s="23">
        <v>7.0000000000000007E-2</v>
      </c>
      <c r="Q351" s="29" t="s">
        <v>8314</v>
      </c>
      <c r="R351" s="23" t="s">
        <v>8315</v>
      </c>
      <c r="S351" s="30">
        <v>42460</v>
      </c>
      <c r="T351" s="30">
        <v>42510</v>
      </c>
    </row>
    <row r="352" spans="1:20" ht="32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1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56">
        <v>0</v>
      </c>
      <c r="P352" s="23">
        <v>0.01</v>
      </c>
      <c r="Q352" s="29" t="s">
        <v>8314</v>
      </c>
      <c r="R352" s="23" t="s">
        <v>8315</v>
      </c>
      <c r="S352" s="30">
        <v>41887</v>
      </c>
      <c r="T352" s="30">
        <v>41916</v>
      </c>
    </row>
    <row r="353" spans="1:20" ht="32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1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56">
        <v>0</v>
      </c>
      <c r="P353" s="23">
        <v>0.11</v>
      </c>
      <c r="Q353" s="29" t="s">
        <v>8314</v>
      </c>
      <c r="R353" s="23" t="s">
        <v>8315</v>
      </c>
      <c r="S353" s="30">
        <v>41828</v>
      </c>
      <c r="T353" s="30">
        <v>41860</v>
      </c>
    </row>
    <row r="354" spans="1:20" ht="48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1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56">
        <v>0</v>
      </c>
      <c r="P354" s="23">
        <v>0.01</v>
      </c>
      <c r="Q354" s="29" t="s">
        <v>8314</v>
      </c>
      <c r="R354" s="23" t="s">
        <v>8315</v>
      </c>
      <c r="S354" s="30">
        <v>42173</v>
      </c>
      <c r="T354" s="30">
        <v>42202</v>
      </c>
    </row>
    <row r="355" spans="1:20" ht="3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56">
        <v>0</v>
      </c>
      <c r="P355" s="23">
        <v>0.05</v>
      </c>
      <c r="Q355" s="29" t="s">
        <v>8314</v>
      </c>
      <c r="R355" s="23" t="s">
        <v>8315</v>
      </c>
      <c r="S355" s="30">
        <v>41775</v>
      </c>
      <c r="T355" s="30">
        <v>41821</v>
      </c>
    </row>
    <row r="356" spans="1:20" ht="32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56">
        <v>0</v>
      </c>
      <c r="P356" s="23">
        <v>0.08</v>
      </c>
      <c r="Q356" s="29" t="s">
        <v>8314</v>
      </c>
      <c r="R356" s="23" t="s">
        <v>8315</v>
      </c>
      <c r="S356" s="30">
        <v>42055</v>
      </c>
      <c r="T356" s="30">
        <v>42081</v>
      </c>
    </row>
    <row r="357" spans="1:20" ht="4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1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56">
        <v>0</v>
      </c>
      <c r="P357" s="23">
        <v>0.03</v>
      </c>
      <c r="Q357" s="29" t="s">
        <v>8314</v>
      </c>
      <c r="R357" s="23" t="s">
        <v>8315</v>
      </c>
      <c r="S357" s="30">
        <v>42447</v>
      </c>
      <c r="T357" s="30">
        <v>42469</v>
      </c>
    </row>
    <row r="358" spans="1:20" ht="4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1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56">
        <v>0</v>
      </c>
      <c r="P358" s="23">
        <v>0.05</v>
      </c>
      <c r="Q358" s="29" t="s">
        <v>8314</v>
      </c>
      <c r="R358" s="23" t="s">
        <v>8315</v>
      </c>
      <c r="S358" s="30">
        <v>42523</v>
      </c>
      <c r="T358" s="30">
        <v>42536</v>
      </c>
    </row>
    <row r="359" spans="1:20" ht="32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56">
        <v>0</v>
      </c>
      <c r="P359" s="23">
        <v>0.03</v>
      </c>
      <c r="Q359" s="29" t="s">
        <v>8314</v>
      </c>
      <c r="R359" s="23" t="s">
        <v>8315</v>
      </c>
      <c r="S359" s="30">
        <v>41822</v>
      </c>
      <c r="T359" s="30">
        <v>41843</v>
      </c>
    </row>
    <row r="360" spans="1:20" ht="4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56">
        <v>0</v>
      </c>
      <c r="P360" s="23">
        <v>0.04</v>
      </c>
      <c r="Q360" s="29" t="s">
        <v>8314</v>
      </c>
      <c r="R360" s="23" t="s">
        <v>8315</v>
      </c>
      <c r="S360" s="30">
        <v>42185</v>
      </c>
      <c r="T360" s="30">
        <v>42207</v>
      </c>
    </row>
    <row r="361" spans="1:20" ht="4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1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56">
        <v>0</v>
      </c>
      <c r="P361" s="23">
        <v>0.03</v>
      </c>
      <c r="Q361" s="29" t="s">
        <v>8314</v>
      </c>
      <c r="R361" s="23" t="s">
        <v>8315</v>
      </c>
      <c r="S361" s="30">
        <v>41820</v>
      </c>
      <c r="T361" s="30">
        <v>41840</v>
      </c>
    </row>
    <row r="362" spans="1:20" ht="48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56">
        <v>0</v>
      </c>
      <c r="P362" s="23">
        <v>0.06</v>
      </c>
      <c r="Q362" s="29" t="s">
        <v>8314</v>
      </c>
      <c r="R362" s="23" t="s">
        <v>8315</v>
      </c>
      <c r="S362" s="30">
        <v>41876</v>
      </c>
      <c r="T362" s="30">
        <v>41893</v>
      </c>
    </row>
    <row r="363" spans="1:20" ht="32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56">
        <v>0</v>
      </c>
      <c r="P363" s="23">
        <v>0.01</v>
      </c>
      <c r="Q363" s="29" t="s">
        <v>8314</v>
      </c>
      <c r="R363" s="23" t="s">
        <v>8315</v>
      </c>
      <c r="S363" s="30">
        <v>41802</v>
      </c>
      <c r="T363" s="30">
        <v>41822</v>
      </c>
    </row>
    <row r="364" spans="1:20" ht="32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1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56">
        <v>0</v>
      </c>
      <c r="P364" s="23">
        <v>0.03</v>
      </c>
      <c r="Q364" s="29" t="s">
        <v>8314</v>
      </c>
      <c r="R364" s="23" t="s">
        <v>8315</v>
      </c>
      <c r="S364" s="30">
        <v>41786</v>
      </c>
      <c r="T364" s="30">
        <v>41820</v>
      </c>
    </row>
    <row r="365" spans="1:20" ht="32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1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56">
        <v>0</v>
      </c>
      <c r="P365" s="23">
        <v>0.03</v>
      </c>
      <c r="Q365" s="29" t="s">
        <v>8314</v>
      </c>
      <c r="R365" s="23" t="s">
        <v>8315</v>
      </c>
      <c r="S365" s="30">
        <v>42627</v>
      </c>
      <c r="T365" s="30">
        <v>42647</v>
      </c>
    </row>
    <row r="366" spans="1:20" ht="48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56">
        <v>0</v>
      </c>
      <c r="P366" s="23">
        <v>0.06</v>
      </c>
      <c r="Q366" s="29" t="s">
        <v>8314</v>
      </c>
      <c r="R366" s="23" t="s">
        <v>8315</v>
      </c>
      <c r="S366" s="30">
        <v>42374</v>
      </c>
      <c r="T366" s="30">
        <v>42383</v>
      </c>
    </row>
    <row r="367" spans="1:20" ht="3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1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56">
        <v>0</v>
      </c>
      <c r="P367" s="23">
        <v>0.01</v>
      </c>
      <c r="Q367" s="29" t="s">
        <v>8314</v>
      </c>
      <c r="R367" s="23" t="s">
        <v>8315</v>
      </c>
      <c r="S367" s="30">
        <v>41772</v>
      </c>
      <c r="T367" s="30">
        <v>41805</v>
      </c>
    </row>
    <row r="368" spans="1:20" ht="32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1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56">
        <v>0</v>
      </c>
      <c r="P368" s="23">
        <v>0.02</v>
      </c>
      <c r="Q368" s="29" t="s">
        <v>8314</v>
      </c>
      <c r="R368" s="23" t="s">
        <v>8315</v>
      </c>
      <c r="S368" s="30">
        <v>42633</v>
      </c>
      <c r="T368" s="30">
        <v>42662</v>
      </c>
    </row>
    <row r="369" spans="1:20" ht="32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56">
        <v>0</v>
      </c>
      <c r="P369" s="23">
        <v>0.04</v>
      </c>
      <c r="Q369" s="29" t="s">
        <v>8314</v>
      </c>
      <c r="R369" s="23" t="s">
        <v>8315</v>
      </c>
      <c r="S369" s="30">
        <v>42219</v>
      </c>
      <c r="T369" s="30">
        <v>42248</v>
      </c>
    </row>
    <row r="370" spans="1:20" ht="3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1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56">
        <v>0</v>
      </c>
      <c r="P370" s="23">
        <v>0.01</v>
      </c>
      <c r="Q370" s="29" t="s">
        <v>8314</v>
      </c>
      <c r="R370" s="23" t="s">
        <v>8315</v>
      </c>
      <c r="S370" s="30">
        <v>41753</v>
      </c>
      <c r="T370" s="30">
        <v>41777</v>
      </c>
    </row>
    <row r="371" spans="1:20" ht="32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1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56">
        <v>0</v>
      </c>
      <c r="P371" s="23">
        <v>0.17</v>
      </c>
      <c r="Q371" s="29" t="s">
        <v>8314</v>
      </c>
      <c r="R371" s="23" t="s">
        <v>8315</v>
      </c>
      <c r="S371" s="30">
        <v>42230</v>
      </c>
      <c r="T371" s="30">
        <v>42244</v>
      </c>
    </row>
    <row r="372" spans="1:20" ht="4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1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56">
        <v>0</v>
      </c>
      <c r="P372" s="23">
        <v>0.04</v>
      </c>
      <c r="Q372" s="29" t="s">
        <v>8314</v>
      </c>
      <c r="R372" s="23" t="s">
        <v>8315</v>
      </c>
      <c r="S372" s="30">
        <v>41787</v>
      </c>
      <c r="T372" s="30">
        <v>41816</v>
      </c>
    </row>
    <row r="373" spans="1:20" ht="4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1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56">
        <v>0</v>
      </c>
      <c r="P373" s="23">
        <v>0.02</v>
      </c>
      <c r="Q373" s="29" t="s">
        <v>8314</v>
      </c>
      <c r="R373" s="23" t="s">
        <v>8315</v>
      </c>
      <c r="S373" s="30">
        <v>42147</v>
      </c>
      <c r="T373" s="30">
        <v>42175</v>
      </c>
    </row>
    <row r="374" spans="1:20" ht="48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56">
        <v>0</v>
      </c>
      <c r="P374" s="23">
        <v>0.03</v>
      </c>
      <c r="Q374" s="29" t="s">
        <v>8314</v>
      </c>
      <c r="R374" s="23" t="s">
        <v>8315</v>
      </c>
      <c r="S374" s="30">
        <v>41940</v>
      </c>
      <c r="T374" s="30">
        <v>41969</v>
      </c>
    </row>
    <row r="375" spans="1:20" ht="32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1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56">
        <v>0</v>
      </c>
      <c r="P375" s="23">
        <v>0</v>
      </c>
      <c r="Q375" s="29" t="s">
        <v>8314</v>
      </c>
      <c r="R375" s="23" t="s">
        <v>8315</v>
      </c>
      <c r="S375" s="30">
        <v>42020</v>
      </c>
      <c r="T375" s="30">
        <v>42064</v>
      </c>
    </row>
    <row r="376" spans="1:20" ht="3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56">
        <v>0</v>
      </c>
      <c r="P376" s="23">
        <v>0.06</v>
      </c>
      <c r="Q376" s="29" t="s">
        <v>8314</v>
      </c>
      <c r="R376" s="23" t="s">
        <v>8315</v>
      </c>
      <c r="S376" s="30">
        <v>41891</v>
      </c>
      <c r="T376" s="30">
        <v>41900</v>
      </c>
    </row>
    <row r="377" spans="1:20" ht="32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1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56">
        <v>0</v>
      </c>
      <c r="P377" s="23">
        <v>0.02</v>
      </c>
      <c r="Q377" s="29" t="s">
        <v>8314</v>
      </c>
      <c r="R377" s="23" t="s">
        <v>8315</v>
      </c>
      <c r="S377" s="30">
        <v>42490</v>
      </c>
      <c r="T377" s="30">
        <v>42526</v>
      </c>
    </row>
    <row r="378" spans="1:20" ht="4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1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56">
        <v>0</v>
      </c>
      <c r="P378" s="23">
        <v>0.03</v>
      </c>
      <c r="Q378" s="29" t="s">
        <v>8314</v>
      </c>
      <c r="R378" s="23" t="s">
        <v>8315</v>
      </c>
      <c r="S378" s="30">
        <v>41995</v>
      </c>
      <c r="T378" s="30">
        <v>42014</v>
      </c>
    </row>
    <row r="379" spans="1:20" ht="32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1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56">
        <v>0</v>
      </c>
      <c r="P379" s="23">
        <v>0.01</v>
      </c>
      <c r="Q379" s="29" t="s">
        <v>8314</v>
      </c>
      <c r="R379" s="23" t="s">
        <v>8315</v>
      </c>
      <c r="S379" s="30">
        <v>42401</v>
      </c>
      <c r="T379" s="30">
        <v>42430</v>
      </c>
    </row>
    <row r="380" spans="1:20" ht="48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1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56">
        <v>0</v>
      </c>
      <c r="P380" s="23">
        <v>0.03</v>
      </c>
      <c r="Q380" s="29" t="s">
        <v>8314</v>
      </c>
      <c r="R380" s="23" t="s">
        <v>8315</v>
      </c>
      <c r="S380" s="30">
        <v>41897</v>
      </c>
      <c r="T380" s="30">
        <v>41926</v>
      </c>
    </row>
    <row r="381" spans="1:20" ht="1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1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56">
        <v>0</v>
      </c>
      <c r="P381" s="23">
        <v>0.06</v>
      </c>
      <c r="Q381" s="29" t="s">
        <v>8314</v>
      </c>
      <c r="R381" s="23" t="s">
        <v>8315</v>
      </c>
      <c r="S381" s="30">
        <v>41882</v>
      </c>
      <c r="T381" s="30">
        <v>41911</v>
      </c>
    </row>
    <row r="382" spans="1:20" ht="4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56">
        <v>0</v>
      </c>
      <c r="P382" s="23">
        <v>0.03</v>
      </c>
      <c r="Q382" s="29" t="s">
        <v>8314</v>
      </c>
      <c r="R382" s="23" t="s">
        <v>8315</v>
      </c>
      <c r="S382" s="30">
        <v>42556</v>
      </c>
      <c r="T382" s="30">
        <v>42594</v>
      </c>
    </row>
    <row r="383" spans="1:20" ht="32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0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56">
        <v>0</v>
      </c>
      <c r="P383" s="23">
        <v>0</v>
      </c>
      <c r="Q383" s="29" t="s">
        <v>8314</v>
      </c>
      <c r="R383" s="23" t="s">
        <v>8315</v>
      </c>
      <c r="S383" s="30">
        <v>41792</v>
      </c>
      <c r="T383" s="30">
        <v>41812</v>
      </c>
    </row>
    <row r="384" spans="1:20" ht="32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56">
        <v>0</v>
      </c>
      <c r="P384" s="23">
        <v>0</v>
      </c>
      <c r="Q384" s="29" t="s">
        <v>8314</v>
      </c>
      <c r="R384" s="23" t="s">
        <v>8315</v>
      </c>
      <c r="S384" s="30">
        <v>41879</v>
      </c>
      <c r="T384" s="30">
        <v>41893</v>
      </c>
    </row>
    <row r="385" spans="1:20" ht="32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56">
        <v>0</v>
      </c>
      <c r="P385" s="23">
        <v>0</v>
      </c>
      <c r="Q385" s="29" t="s">
        <v>8314</v>
      </c>
      <c r="R385" s="23" t="s">
        <v>8315</v>
      </c>
      <c r="S385" s="30">
        <v>42552</v>
      </c>
      <c r="T385" s="30">
        <v>42572</v>
      </c>
    </row>
    <row r="386" spans="1:20" ht="48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56">
        <v>0</v>
      </c>
      <c r="P386" s="23">
        <v>0</v>
      </c>
      <c r="Q386" s="29" t="s">
        <v>8314</v>
      </c>
      <c r="R386" s="23" t="s">
        <v>8315</v>
      </c>
      <c r="S386" s="30">
        <v>41810</v>
      </c>
      <c r="T386" s="30">
        <v>41823</v>
      </c>
    </row>
    <row r="387" spans="1:20" ht="3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0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56">
        <v>0</v>
      </c>
      <c r="P387" s="23">
        <v>0</v>
      </c>
      <c r="Q387" s="29" t="s">
        <v>8314</v>
      </c>
      <c r="R387" s="23" t="s">
        <v>8315</v>
      </c>
      <c r="S387" s="30">
        <v>42072</v>
      </c>
      <c r="T387" s="30">
        <v>42096</v>
      </c>
    </row>
    <row r="388" spans="1:20" ht="3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56">
        <v>0</v>
      </c>
      <c r="P388" s="23">
        <v>0</v>
      </c>
      <c r="Q388" s="29" t="s">
        <v>8314</v>
      </c>
      <c r="R388" s="23" t="s">
        <v>8315</v>
      </c>
      <c r="S388" s="30">
        <v>41779</v>
      </c>
      <c r="T388" s="30">
        <v>41804</v>
      </c>
    </row>
    <row r="389" spans="1:20" ht="48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56">
        <v>0</v>
      </c>
      <c r="P389" s="23">
        <v>0</v>
      </c>
      <c r="Q389" s="29" t="s">
        <v>8314</v>
      </c>
      <c r="R389" s="23" t="s">
        <v>8315</v>
      </c>
      <c r="S389" s="30">
        <v>42134</v>
      </c>
      <c r="T389" s="30">
        <v>42154</v>
      </c>
    </row>
    <row r="390" spans="1:20" ht="3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56">
        <v>0</v>
      </c>
      <c r="P390" s="23">
        <v>0</v>
      </c>
      <c r="Q390" s="29" t="s">
        <v>8314</v>
      </c>
      <c r="R390" s="23" t="s">
        <v>8315</v>
      </c>
      <c r="S390" s="30">
        <v>42505</v>
      </c>
      <c r="T390" s="30">
        <v>42524</v>
      </c>
    </row>
    <row r="391" spans="1:20" ht="48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0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56">
        <v>0</v>
      </c>
      <c r="P391" s="23">
        <v>0</v>
      </c>
      <c r="Q391" s="29" t="s">
        <v>8314</v>
      </c>
      <c r="R391" s="23" t="s">
        <v>8315</v>
      </c>
      <c r="S391" s="30">
        <v>42118</v>
      </c>
      <c r="T391" s="30">
        <v>42149</v>
      </c>
    </row>
    <row r="392" spans="1:20" ht="3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0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56">
        <v>0</v>
      </c>
      <c r="P392" s="23">
        <v>0</v>
      </c>
      <c r="Q392" s="29" t="s">
        <v>8314</v>
      </c>
      <c r="R392" s="23" t="s">
        <v>8315</v>
      </c>
      <c r="S392" s="30">
        <v>42360</v>
      </c>
      <c r="T392" s="30">
        <v>42389</v>
      </c>
    </row>
    <row r="393" spans="1:20" ht="3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0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56">
        <v>0</v>
      </c>
      <c r="P393" s="23">
        <v>0</v>
      </c>
      <c r="Q393" s="29" t="s">
        <v>8314</v>
      </c>
      <c r="R393" s="23" t="s">
        <v>8315</v>
      </c>
      <c r="S393" s="30">
        <v>42165</v>
      </c>
      <c r="T393" s="30">
        <v>42186</v>
      </c>
    </row>
    <row r="394" spans="1:20" ht="48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56">
        <v>0</v>
      </c>
      <c r="P394" s="23">
        <v>0</v>
      </c>
      <c r="Q394" s="29" t="s">
        <v>8314</v>
      </c>
      <c r="R394" s="23" t="s">
        <v>8315</v>
      </c>
      <c r="S394" s="30">
        <v>41927</v>
      </c>
      <c r="T394" s="30">
        <v>41947</v>
      </c>
    </row>
    <row r="395" spans="1:20" ht="3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0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56">
        <v>0</v>
      </c>
      <c r="P395" s="23">
        <v>0</v>
      </c>
      <c r="Q395" s="29" t="s">
        <v>8314</v>
      </c>
      <c r="R395" s="23" t="s">
        <v>8315</v>
      </c>
      <c r="S395" s="30">
        <v>42462</v>
      </c>
      <c r="T395" s="30">
        <v>42488</v>
      </c>
    </row>
    <row r="396" spans="1:20" ht="32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0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56">
        <v>0</v>
      </c>
      <c r="P396" s="23">
        <v>0</v>
      </c>
      <c r="Q396" s="29" t="s">
        <v>8314</v>
      </c>
      <c r="R396" s="23" t="s">
        <v>8315</v>
      </c>
      <c r="S396" s="30">
        <v>42632</v>
      </c>
      <c r="T396" s="30">
        <v>42662</v>
      </c>
    </row>
    <row r="397" spans="1:20" ht="48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0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56">
        <v>0</v>
      </c>
      <c r="P397" s="23">
        <v>0</v>
      </c>
      <c r="Q397" s="29" t="s">
        <v>8314</v>
      </c>
      <c r="R397" s="23" t="s">
        <v>8315</v>
      </c>
      <c r="S397" s="30">
        <v>42054</v>
      </c>
      <c r="T397" s="30">
        <v>42083</v>
      </c>
    </row>
    <row r="398" spans="1:20" ht="4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0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56">
        <v>0</v>
      </c>
      <c r="P398" s="23">
        <v>0</v>
      </c>
      <c r="Q398" s="29" t="s">
        <v>8314</v>
      </c>
      <c r="R398" s="23" t="s">
        <v>8315</v>
      </c>
      <c r="S398" s="30">
        <v>42497</v>
      </c>
      <c r="T398" s="30">
        <v>42534</v>
      </c>
    </row>
    <row r="399" spans="1:20" ht="32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0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56">
        <v>0</v>
      </c>
      <c r="P399" s="23">
        <v>0</v>
      </c>
      <c r="Q399" s="29" t="s">
        <v>8314</v>
      </c>
      <c r="R399" s="23" t="s">
        <v>8315</v>
      </c>
      <c r="S399" s="30">
        <v>42058</v>
      </c>
      <c r="T399" s="30">
        <v>42094</v>
      </c>
    </row>
    <row r="400" spans="1:20" ht="48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0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56">
        <v>0</v>
      </c>
      <c r="P400" s="23">
        <v>0</v>
      </c>
      <c r="Q400" s="29" t="s">
        <v>8314</v>
      </c>
      <c r="R400" s="23" t="s">
        <v>8315</v>
      </c>
      <c r="S400" s="30">
        <v>41807</v>
      </c>
      <c r="T400" s="30">
        <v>41836</v>
      </c>
    </row>
    <row r="401" spans="1:20" ht="48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0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56">
        <v>0</v>
      </c>
      <c r="P401" s="23">
        <v>0</v>
      </c>
      <c r="Q401" s="29" t="s">
        <v>8314</v>
      </c>
      <c r="R401" s="23" t="s">
        <v>8315</v>
      </c>
      <c r="S401" s="30">
        <v>42284</v>
      </c>
      <c r="T401" s="30">
        <v>42300</v>
      </c>
    </row>
    <row r="402" spans="1:20" ht="32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56">
        <v>0</v>
      </c>
      <c r="P402" s="23">
        <v>0</v>
      </c>
      <c r="Q402" s="29" t="s">
        <v>8314</v>
      </c>
      <c r="R402" s="23" t="s">
        <v>8315</v>
      </c>
      <c r="S402" s="30">
        <v>42045</v>
      </c>
      <c r="T402" s="30">
        <v>42074</v>
      </c>
    </row>
    <row r="403" spans="1:20" ht="32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0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56">
        <v>0</v>
      </c>
      <c r="P403" s="23">
        <v>0</v>
      </c>
      <c r="Q403" s="29" t="s">
        <v>8314</v>
      </c>
      <c r="R403" s="23" t="s">
        <v>8315</v>
      </c>
      <c r="S403" s="30">
        <v>42184</v>
      </c>
      <c r="T403" s="30">
        <v>42201</v>
      </c>
    </row>
    <row r="404" spans="1:20" ht="48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0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56">
        <v>0</v>
      </c>
      <c r="P404" s="23">
        <v>0</v>
      </c>
      <c r="Q404" s="29" t="s">
        <v>8314</v>
      </c>
      <c r="R404" s="23" t="s">
        <v>8315</v>
      </c>
      <c r="S404" s="30">
        <v>42341</v>
      </c>
      <c r="T404" s="30">
        <v>42372</v>
      </c>
    </row>
    <row r="405" spans="1:20" ht="3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56">
        <v>0</v>
      </c>
      <c r="P405" s="23">
        <v>0</v>
      </c>
      <c r="Q405" s="29" t="s">
        <v>8314</v>
      </c>
      <c r="R405" s="23" t="s">
        <v>8315</v>
      </c>
      <c r="S405" s="30">
        <v>42170</v>
      </c>
      <c r="T405" s="30">
        <v>42204</v>
      </c>
    </row>
    <row r="406" spans="1:20" ht="4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0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56">
        <v>0</v>
      </c>
      <c r="P406" s="23">
        <v>0</v>
      </c>
      <c r="Q406" s="29" t="s">
        <v>8314</v>
      </c>
      <c r="R406" s="23" t="s">
        <v>8315</v>
      </c>
      <c r="S406" s="30">
        <v>42151</v>
      </c>
      <c r="T406" s="30">
        <v>42171</v>
      </c>
    </row>
    <row r="407" spans="1:20" ht="4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56">
        <v>0</v>
      </c>
      <c r="P407" s="23">
        <v>0</v>
      </c>
      <c r="Q407" s="29" t="s">
        <v>8314</v>
      </c>
      <c r="R407" s="23" t="s">
        <v>8315</v>
      </c>
      <c r="S407" s="30">
        <v>41944</v>
      </c>
      <c r="T407" s="30">
        <v>42003</v>
      </c>
    </row>
    <row r="408" spans="1:20" ht="3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0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56">
        <v>0</v>
      </c>
      <c r="P408" s="23">
        <v>0</v>
      </c>
      <c r="Q408" s="29" t="s">
        <v>8314</v>
      </c>
      <c r="R408" s="23" t="s">
        <v>8315</v>
      </c>
      <c r="S408" s="30">
        <v>42593</v>
      </c>
      <c r="T408" s="30">
        <v>42612</v>
      </c>
    </row>
    <row r="409" spans="1:20" ht="32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0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56">
        <v>0</v>
      </c>
      <c r="P409" s="23">
        <v>0</v>
      </c>
      <c r="Q409" s="29" t="s">
        <v>8314</v>
      </c>
      <c r="R409" s="23" t="s">
        <v>8315</v>
      </c>
      <c r="S409" s="30">
        <v>42503</v>
      </c>
      <c r="T409" s="30">
        <v>42516</v>
      </c>
    </row>
    <row r="410" spans="1:20" ht="48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0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56">
        <v>0</v>
      </c>
      <c r="P410" s="23">
        <v>0</v>
      </c>
      <c r="Q410" s="29" t="s">
        <v>8314</v>
      </c>
      <c r="R410" s="23" t="s">
        <v>8315</v>
      </c>
      <c r="S410" s="30">
        <v>41927</v>
      </c>
      <c r="T410" s="30">
        <v>41947</v>
      </c>
    </row>
    <row r="411" spans="1:20" ht="48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0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56">
        <v>0</v>
      </c>
      <c r="P411" s="23">
        <v>0</v>
      </c>
      <c r="Q411" s="29" t="s">
        <v>8314</v>
      </c>
      <c r="R411" s="23" t="s">
        <v>8315</v>
      </c>
      <c r="S411" s="30">
        <v>42375</v>
      </c>
      <c r="T411" s="30">
        <v>42419</v>
      </c>
    </row>
    <row r="412" spans="1:20" ht="32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56">
        <v>0</v>
      </c>
      <c r="P412" s="23">
        <v>0</v>
      </c>
      <c r="Q412" s="29" t="s">
        <v>8314</v>
      </c>
      <c r="R412" s="23" t="s">
        <v>8315</v>
      </c>
      <c r="S412" s="30">
        <v>42553</v>
      </c>
      <c r="T412" s="30">
        <v>42584</v>
      </c>
    </row>
    <row r="413" spans="1:20" ht="4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0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56">
        <v>0</v>
      </c>
      <c r="P413" s="23">
        <v>0</v>
      </c>
      <c r="Q413" s="29" t="s">
        <v>8314</v>
      </c>
      <c r="R413" s="23" t="s">
        <v>8315</v>
      </c>
      <c r="S413" s="30">
        <v>42155</v>
      </c>
      <c r="T413" s="30">
        <v>42214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59AA-3913-854B-8A55-7B703F41F228}">
  <sheetPr codeName="Sheet10"/>
  <dimension ref="A1:T251"/>
  <sheetViews>
    <sheetView topLeftCell="A165" workbookViewId="0">
      <selection activeCell="G6" sqref="G6"/>
    </sheetView>
  </sheetViews>
  <sheetFormatPr baseColWidth="10" defaultRowHeight="15" x14ac:dyDescent="0.2"/>
  <cols>
    <col min="2" max="2" width="26.5" customWidth="1"/>
    <col min="3" max="3" width="55" customWidth="1"/>
    <col min="4" max="4" width="17.5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8389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8357</v>
      </c>
      <c r="O1" s="17" t="s">
        <v>8305</v>
      </c>
      <c r="P1" s="17" t="s">
        <v>8306</v>
      </c>
      <c r="Q1" s="21" t="s">
        <v>8358</v>
      </c>
      <c r="R1" s="17" t="s">
        <v>8358</v>
      </c>
      <c r="S1" s="22" t="s">
        <v>8368</v>
      </c>
      <c r="T1" s="22" t="s">
        <v>8369</v>
      </c>
    </row>
    <row r="2" spans="1:20" ht="75" customHeight="1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300</v>
      </c>
      <c r="F2" s="58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59">
        <v>25</v>
      </c>
      <c r="P2" s="23">
        <v>0</v>
      </c>
      <c r="Q2" s="29" t="s">
        <v>8314</v>
      </c>
      <c r="R2" s="23" t="s">
        <v>8315</v>
      </c>
      <c r="S2" s="30">
        <v>42492</v>
      </c>
      <c r="T2" s="30">
        <v>42533</v>
      </c>
    </row>
    <row r="3" spans="1:20" ht="91" customHeight="1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300</v>
      </c>
      <c r="F3" s="58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52">
        <v>4</v>
      </c>
      <c r="P3" s="23">
        <v>7.69</v>
      </c>
      <c r="Q3" s="29" t="s">
        <v>8314</v>
      </c>
      <c r="R3" s="23" t="s">
        <v>8315</v>
      </c>
      <c r="S3" s="30">
        <v>42103</v>
      </c>
      <c r="T3" s="30">
        <v>42162</v>
      </c>
    </row>
    <row r="4" spans="1:20" ht="75" customHeight="1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300</v>
      </c>
      <c r="F4" s="58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52">
        <v>4</v>
      </c>
      <c r="P4" s="23">
        <v>0</v>
      </c>
      <c r="Q4" s="29" t="s">
        <v>8314</v>
      </c>
      <c r="R4" s="23" t="s">
        <v>8315</v>
      </c>
      <c r="S4" s="30">
        <v>42108</v>
      </c>
      <c r="T4" s="30">
        <v>42152</v>
      </c>
    </row>
    <row r="5" spans="1:20" ht="61" customHeight="1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300</v>
      </c>
      <c r="F5" s="58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50">
        <v>15</v>
      </c>
      <c r="P5" s="23">
        <v>0</v>
      </c>
      <c r="Q5" s="29" t="s">
        <v>8314</v>
      </c>
      <c r="R5" s="23" t="s">
        <v>8315</v>
      </c>
      <c r="S5" s="30">
        <v>42453</v>
      </c>
      <c r="T5" s="30">
        <v>42512</v>
      </c>
    </row>
    <row r="6" spans="1:20" ht="73" customHeight="1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300</v>
      </c>
      <c r="F6" s="58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55">
        <v>1</v>
      </c>
      <c r="P6" s="23">
        <v>100</v>
      </c>
      <c r="Q6" s="29" t="s">
        <v>8314</v>
      </c>
      <c r="R6" s="23" t="s">
        <v>8315</v>
      </c>
      <c r="S6" s="30">
        <v>42123</v>
      </c>
      <c r="T6" s="30">
        <v>42152</v>
      </c>
    </row>
    <row r="7" spans="1:20" ht="3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298</v>
      </c>
      <c r="F7" s="58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52">
        <v>4</v>
      </c>
      <c r="P7" s="23">
        <v>22.92</v>
      </c>
      <c r="Q7" s="29" t="s">
        <v>8314</v>
      </c>
      <c r="R7" s="23" t="s">
        <v>8315</v>
      </c>
      <c r="S7" s="30">
        <v>41858</v>
      </c>
      <c r="T7" s="30">
        <v>41887</v>
      </c>
    </row>
    <row r="8" spans="1:20" ht="32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292</v>
      </c>
      <c r="F8" s="58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5">
        <v>6</v>
      </c>
      <c r="P8" s="23">
        <v>48.67</v>
      </c>
      <c r="Q8" s="29" t="s">
        <v>8314</v>
      </c>
      <c r="R8" s="23" t="s">
        <v>8315</v>
      </c>
      <c r="S8" s="30">
        <v>41781</v>
      </c>
      <c r="T8" s="30">
        <v>41810</v>
      </c>
    </row>
    <row r="9" spans="1:20" ht="48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289</v>
      </c>
      <c r="F9" s="58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60">
        <v>48</v>
      </c>
      <c r="P9" s="23">
        <v>57.8</v>
      </c>
      <c r="Q9" s="29" t="s">
        <v>8314</v>
      </c>
      <c r="R9" s="23" t="s">
        <v>8315</v>
      </c>
      <c r="S9" s="30">
        <v>42370</v>
      </c>
      <c r="T9" s="30">
        <v>42397</v>
      </c>
    </row>
    <row r="10" spans="1:20" ht="32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289</v>
      </c>
      <c r="F10" s="58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47">
        <v>10</v>
      </c>
      <c r="P10" s="23">
        <v>48.17</v>
      </c>
      <c r="Q10" s="29" t="s">
        <v>8314</v>
      </c>
      <c r="R10" s="23" t="s">
        <v>8315</v>
      </c>
      <c r="S10" s="30">
        <v>42165</v>
      </c>
      <c r="T10" s="30">
        <v>42223</v>
      </c>
    </row>
    <row r="11" spans="1:20" ht="32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284</v>
      </c>
      <c r="F11" s="58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36">
        <v>7</v>
      </c>
      <c r="P11" s="23">
        <v>31.56</v>
      </c>
      <c r="Q11" s="29" t="s">
        <v>8314</v>
      </c>
      <c r="R11" s="23" t="s">
        <v>8315</v>
      </c>
      <c r="S11" s="30">
        <v>42480</v>
      </c>
      <c r="T11" s="30">
        <v>42539</v>
      </c>
    </row>
    <row r="12" spans="1:20" ht="32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280</v>
      </c>
      <c r="F12" s="58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53">
        <v>2</v>
      </c>
      <c r="P12" s="23">
        <v>93.33</v>
      </c>
      <c r="Q12" s="29" t="s">
        <v>8314</v>
      </c>
      <c r="R12" s="23" t="s">
        <v>8315</v>
      </c>
      <c r="S12" s="30">
        <v>41784</v>
      </c>
      <c r="T12" s="30">
        <v>41813</v>
      </c>
    </row>
    <row r="13" spans="1:20" ht="32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280</v>
      </c>
      <c r="F13" s="58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55">
        <v>1</v>
      </c>
      <c r="P13" s="23">
        <v>280</v>
      </c>
      <c r="Q13" s="29" t="s">
        <v>8314</v>
      </c>
      <c r="R13" s="23" t="s">
        <v>8315</v>
      </c>
      <c r="S13" s="30">
        <v>41831</v>
      </c>
      <c r="T13" s="30">
        <v>41890</v>
      </c>
    </row>
    <row r="14" spans="1:20" ht="32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280</v>
      </c>
      <c r="F14" s="58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47">
        <v>10</v>
      </c>
      <c r="P14" s="23">
        <v>0</v>
      </c>
      <c r="Q14" s="29" t="s">
        <v>8314</v>
      </c>
      <c r="R14" s="23" t="s">
        <v>8315</v>
      </c>
      <c r="S14" s="30">
        <v>41950</v>
      </c>
      <c r="T14" s="30">
        <v>42009</v>
      </c>
    </row>
    <row r="15" spans="1:20" ht="3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280</v>
      </c>
      <c r="F15" s="58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35">
        <v>6</v>
      </c>
      <c r="P15" s="23">
        <v>140</v>
      </c>
      <c r="Q15" s="29" t="s">
        <v>8314</v>
      </c>
      <c r="R15" s="23" t="s">
        <v>8315</v>
      </c>
      <c r="S15" s="30">
        <v>42627</v>
      </c>
      <c r="T15" s="30">
        <v>42656</v>
      </c>
    </row>
    <row r="16" spans="1:20" ht="32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280</v>
      </c>
      <c r="F16" s="58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48">
        <v>11</v>
      </c>
      <c r="P16" s="23">
        <v>28</v>
      </c>
      <c r="Q16" s="29" t="s">
        <v>8314</v>
      </c>
      <c r="R16" s="23" t="s">
        <v>8315</v>
      </c>
      <c r="S16" s="30">
        <v>42531</v>
      </c>
      <c r="T16" s="30">
        <v>42554</v>
      </c>
    </row>
    <row r="17" spans="1:20" ht="48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279</v>
      </c>
      <c r="F17" s="58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53">
        <v>2</v>
      </c>
      <c r="P17" s="23">
        <v>4.6500000000000004</v>
      </c>
      <c r="Q17" s="29" t="s">
        <v>8314</v>
      </c>
      <c r="R17" s="23" t="s">
        <v>8315</v>
      </c>
      <c r="S17" s="30">
        <v>42618</v>
      </c>
      <c r="T17" s="30">
        <v>42647</v>
      </c>
    </row>
    <row r="18" spans="1:20" ht="32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278</v>
      </c>
      <c r="F18" s="58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55">
        <v>1</v>
      </c>
      <c r="P18" s="23">
        <v>55.6</v>
      </c>
      <c r="Q18" s="29" t="s">
        <v>8314</v>
      </c>
      <c r="R18" s="23" t="s">
        <v>8315</v>
      </c>
      <c r="S18" s="30">
        <v>42540</v>
      </c>
      <c r="T18" s="30">
        <v>42569</v>
      </c>
    </row>
    <row r="19" spans="1:20" ht="3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277</v>
      </c>
      <c r="F19" s="58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35">
        <v>6</v>
      </c>
      <c r="P19" s="23">
        <v>30.78</v>
      </c>
      <c r="Q19" s="29" t="s">
        <v>8314</v>
      </c>
      <c r="R19" s="23" t="s">
        <v>8315</v>
      </c>
      <c r="S19" s="30">
        <v>41746</v>
      </c>
      <c r="T19" s="30">
        <v>41775</v>
      </c>
    </row>
    <row r="20" spans="1:20" ht="32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277</v>
      </c>
      <c r="F20" s="58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41">
        <v>3</v>
      </c>
      <c r="P20" s="23">
        <v>21.31</v>
      </c>
      <c r="Q20" s="29" t="s">
        <v>8314</v>
      </c>
      <c r="R20" s="23" t="s">
        <v>8315</v>
      </c>
      <c r="S20" s="30">
        <v>41974</v>
      </c>
      <c r="T20" s="30">
        <v>41993</v>
      </c>
    </row>
    <row r="21" spans="1:20" ht="32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276</v>
      </c>
      <c r="F21" s="58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51">
        <v>9</v>
      </c>
      <c r="P21" s="23">
        <v>0</v>
      </c>
      <c r="Q21" s="29" t="s">
        <v>8314</v>
      </c>
      <c r="R21" s="23" t="s">
        <v>8315</v>
      </c>
      <c r="S21" s="30">
        <v>42115</v>
      </c>
      <c r="T21" s="30">
        <v>42174</v>
      </c>
    </row>
    <row r="22" spans="1:20" ht="32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273</v>
      </c>
      <c r="F22" s="58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48">
        <v>11</v>
      </c>
      <c r="P22" s="23">
        <v>34.130000000000003</v>
      </c>
      <c r="Q22" s="29" t="s">
        <v>8314</v>
      </c>
      <c r="R22" s="23" t="s">
        <v>8315</v>
      </c>
      <c r="S22" s="30">
        <v>42002</v>
      </c>
      <c r="T22" s="30">
        <v>42031</v>
      </c>
    </row>
    <row r="23" spans="1:20" ht="3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273</v>
      </c>
      <c r="F23" s="58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44">
        <v>5</v>
      </c>
      <c r="P23" s="23">
        <v>91</v>
      </c>
      <c r="Q23" s="29" t="s">
        <v>8314</v>
      </c>
      <c r="R23" s="23" t="s">
        <v>8315</v>
      </c>
      <c r="S23" s="30">
        <v>42722</v>
      </c>
      <c r="T23" s="30">
        <v>42751</v>
      </c>
    </row>
    <row r="24" spans="1:20" ht="48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273</v>
      </c>
      <c r="F24" s="58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55">
        <v>1</v>
      </c>
      <c r="P24" s="23">
        <v>91</v>
      </c>
      <c r="Q24" s="29" t="s">
        <v>8314</v>
      </c>
      <c r="R24" s="23" t="s">
        <v>8315</v>
      </c>
      <c r="S24" s="30">
        <v>42465</v>
      </c>
      <c r="T24" s="30">
        <v>42494</v>
      </c>
    </row>
    <row r="25" spans="1:20" ht="32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272</v>
      </c>
      <c r="F25" s="58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56">
        <v>0</v>
      </c>
      <c r="P25" s="23">
        <v>0</v>
      </c>
      <c r="Q25" s="29" t="s">
        <v>8314</v>
      </c>
      <c r="R25" s="23" t="s">
        <v>8315</v>
      </c>
      <c r="S25" s="30">
        <v>42171</v>
      </c>
      <c r="T25" s="30">
        <v>42200</v>
      </c>
    </row>
    <row r="26" spans="1:20" ht="48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271</v>
      </c>
      <c r="F26" s="58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44">
        <v>5</v>
      </c>
      <c r="P26" s="23">
        <v>45.17</v>
      </c>
      <c r="Q26" s="29" t="s">
        <v>8314</v>
      </c>
      <c r="R26" s="23" t="s">
        <v>8315</v>
      </c>
      <c r="S26" s="30">
        <v>42672</v>
      </c>
      <c r="T26" s="30">
        <v>42703</v>
      </c>
    </row>
    <row r="27" spans="1:20" ht="32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270</v>
      </c>
      <c r="F27" s="58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53">
        <v>2</v>
      </c>
      <c r="P27" s="23">
        <v>270</v>
      </c>
      <c r="Q27" s="29" t="s">
        <v>8314</v>
      </c>
      <c r="R27" s="23" t="s">
        <v>8315</v>
      </c>
      <c r="S27" s="30">
        <v>42359</v>
      </c>
      <c r="T27" s="30">
        <v>42388</v>
      </c>
    </row>
    <row r="28" spans="1:20" ht="32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270</v>
      </c>
      <c r="F28" s="58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53">
        <v>2</v>
      </c>
      <c r="P28" s="23">
        <v>9.31</v>
      </c>
      <c r="Q28" s="29" t="s">
        <v>8314</v>
      </c>
      <c r="R28" s="23" t="s">
        <v>8315</v>
      </c>
      <c r="S28" s="30">
        <v>42192</v>
      </c>
      <c r="T28" s="30">
        <v>42235</v>
      </c>
    </row>
    <row r="29" spans="1:20" ht="3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270</v>
      </c>
      <c r="F29" s="58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44">
        <v>5</v>
      </c>
      <c r="P29" s="23">
        <v>0</v>
      </c>
      <c r="Q29" s="29" t="s">
        <v>8314</v>
      </c>
      <c r="R29" s="23" t="s">
        <v>8315</v>
      </c>
      <c r="S29" s="30">
        <v>41916</v>
      </c>
      <c r="T29" s="30">
        <v>41975</v>
      </c>
    </row>
    <row r="30" spans="1:20" ht="32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266</v>
      </c>
      <c r="F30" s="58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61">
        <v>35</v>
      </c>
      <c r="P30" s="23">
        <v>66.5</v>
      </c>
      <c r="Q30" s="29" t="s">
        <v>8314</v>
      </c>
      <c r="R30" s="23" t="s">
        <v>8315</v>
      </c>
      <c r="S30" s="30">
        <v>42461</v>
      </c>
      <c r="T30" s="30">
        <v>42490</v>
      </c>
    </row>
    <row r="31" spans="1:20" ht="32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266</v>
      </c>
      <c r="F31" s="58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41">
        <v>3</v>
      </c>
      <c r="P31" s="23">
        <v>53.2</v>
      </c>
      <c r="Q31" s="29" t="s">
        <v>8314</v>
      </c>
      <c r="R31" s="23" t="s">
        <v>8315</v>
      </c>
      <c r="S31" s="30">
        <v>42370</v>
      </c>
      <c r="T31" s="30">
        <v>42405</v>
      </c>
    </row>
    <row r="32" spans="1:20" ht="32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264</v>
      </c>
      <c r="F32" s="58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55">
        <v>1</v>
      </c>
      <c r="P32" s="23">
        <v>66</v>
      </c>
      <c r="Q32" s="29" t="s">
        <v>8314</v>
      </c>
      <c r="R32" s="23" t="s">
        <v>8315</v>
      </c>
      <c r="S32" s="30">
        <v>41948</v>
      </c>
      <c r="T32" s="30">
        <v>41977</v>
      </c>
    </row>
    <row r="33" spans="1:20" ht="32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262</v>
      </c>
      <c r="F33" s="58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62">
        <v>66</v>
      </c>
      <c r="P33" s="23">
        <v>52.4</v>
      </c>
      <c r="Q33" s="29" t="s">
        <v>8314</v>
      </c>
      <c r="R33" s="23" t="s">
        <v>8315</v>
      </c>
      <c r="S33" s="30">
        <v>42047</v>
      </c>
      <c r="T33" s="30">
        <v>42076</v>
      </c>
    </row>
    <row r="34" spans="1:20" ht="3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261</v>
      </c>
      <c r="F34" s="58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8">
        <v>131</v>
      </c>
      <c r="P34" s="23">
        <v>261</v>
      </c>
      <c r="Q34" s="29" t="s">
        <v>8314</v>
      </c>
      <c r="R34" s="23" t="s">
        <v>8315</v>
      </c>
      <c r="S34" s="30">
        <v>42261</v>
      </c>
      <c r="T34" s="30">
        <v>42265</v>
      </c>
    </row>
    <row r="35" spans="1:20" ht="32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260</v>
      </c>
      <c r="F35" s="58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51">
        <v>9</v>
      </c>
      <c r="P35" s="23">
        <v>260</v>
      </c>
      <c r="Q35" s="29" t="s">
        <v>8314</v>
      </c>
      <c r="R35" s="23" t="s">
        <v>8315</v>
      </c>
      <c r="S35" s="30">
        <v>41985</v>
      </c>
      <c r="T35" s="30">
        <v>42014</v>
      </c>
    </row>
    <row r="36" spans="1:20" ht="32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260</v>
      </c>
      <c r="F36" s="58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55">
        <v>1</v>
      </c>
      <c r="P36" s="23">
        <v>0</v>
      </c>
      <c r="Q36" s="29" t="s">
        <v>8314</v>
      </c>
      <c r="R36" s="23" t="s">
        <v>8315</v>
      </c>
      <c r="S36" s="30">
        <v>41922</v>
      </c>
      <c r="T36" s="30">
        <v>41929</v>
      </c>
    </row>
    <row r="37" spans="1:20" ht="32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260</v>
      </c>
      <c r="F37" s="58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51">
        <v>9</v>
      </c>
      <c r="P37" s="23">
        <v>18.57</v>
      </c>
      <c r="Q37" s="29" t="s">
        <v>8314</v>
      </c>
      <c r="R37" s="23" t="s">
        <v>8315</v>
      </c>
      <c r="S37" s="30">
        <v>41850</v>
      </c>
      <c r="T37" s="30">
        <v>41879</v>
      </c>
    </row>
    <row r="38" spans="1:20" ht="32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260</v>
      </c>
      <c r="F38" s="58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43">
        <v>13</v>
      </c>
      <c r="P38" s="23">
        <v>86.67</v>
      </c>
      <c r="Q38" s="29" t="s">
        <v>8314</v>
      </c>
      <c r="R38" s="23" t="s">
        <v>8315</v>
      </c>
      <c r="S38" s="30">
        <v>41831</v>
      </c>
      <c r="T38" s="30">
        <v>41859</v>
      </c>
    </row>
    <row r="39" spans="1:20" ht="3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260</v>
      </c>
      <c r="F39" s="58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41">
        <v>3</v>
      </c>
      <c r="P39" s="23">
        <v>26</v>
      </c>
      <c r="Q39" s="29" t="s">
        <v>8314</v>
      </c>
      <c r="R39" s="23" t="s">
        <v>8315</v>
      </c>
      <c r="S39" s="30">
        <v>42415</v>
      </c>
      <c r="T39" s="30">
        <v>42474</v>
      </c>
    </row>
    <row r="40" spans="1:20" ht="3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260</v>
      </c>
      <c r="F40" s="58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44">
        <v>5</v>
      </c>
      <c r="P40" s="23">
        <v>15.29</v>
      </c>
      <c r="Q40" s="29" t="s">
        <v>8314</v>
      </c>
      <c r="R40" s="23" t="s">
        <v>8315</v>
      </c>
      <c r="S40" s="30">
        <v>41869</v>
      </c>
      <c r="T40" s="30">
        <v>41875</v>
      </c>
    </row>
    <row r="41" spans="1:20" ht="16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260</v>
      </c>
      <c r="F41" s="58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44">
        <v>5</v>
      </c>
      <c r="P41" s="23">
        <v>130</v>
      </c>
      <c r="Q41" s="29" t="s">
        <v>8314</v>
      </c>
      <c r="R41" s="23" t="s">
        <v>8315</v>
      </c>
      <c r="S41" s="30">
        <v>41953</v>
      </c>
      <c r="T41" s="30">
        <v>42012</v>
      </c>
    </row>
    <row r="42" spans="1:20" ht="32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259</v>
      </c>
      <c r="F42" s="58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55">
        <v>1</v>
      </c>
      <c r="P42" s="23">
        <v>0</v>
      </c>
      <c r="Q42" s="29" t="s">
        <v>8314</v>
      </c>
      <c r="R42" s="23" t="s">
        <v>8315</v>
      </c>
      <c r="S42" s="30">
        <v>42037</v>
      </c>
      <c r="T42" s="30">
        <v>42096</v>
      </c>
    </row>
    <row r="43" spans="1:20" ht="32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258</v>
      </c>
      <c r="F43" s="58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63">
        <v>52</v>
      </c>
      <c r="P43" s="23">
        <v>64.5</v>
      </c>
      <c r="Q43" s="29" t="s">
        <v>8314</v>
      </c>
      <c r="R43" s="23" t="s">
        <v>8315</v>
      </c>
      <c r="S43" s="30">
        <v>41811</v>
      </c>
      <c r="T43" s="30">
        <v>41811</v>
      </c>
    </row>
    <row r="44" spans="1:20" ht="32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255</v>
      </c>
      <c r="F44" s="58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51">
        <v>9</v>
      </c>
      <c r="P44" s="23">
        <v>21.25</v>
      </c>
      <c r="Q44" s="29" t="s">
        <v>8314</v>
      </c>
      <c r="R44" s="23" t="s">
        <v>8315</v>
      </c>
      <c r="S44" s="30">
        <v>42701</v>
      </c>
      <c r="T44" s="30">
        <v>42715</v>
      </c>
    </row>
    <row r="45" spans="1:20" ht="3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252</v>
      </c>
      <c r="F45" s="58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53">
        <v>2</v>
      </c>
      <c r="P45" s="23">
        <v>84</v>
      </c>
      <c r="Q45" s="29" t="s">
        <v>8314</v>
      </c>
      <c r="R45" s="23" t="s">
        <v>8315</v>
      </c>
      <c r="S45" s="30">
        <v>42258</v>
      </c>
      <c r="T45" s="30">
        <v>42287</v>
      </c>
    </row>
    <row r="46" spans="1:20" ht="32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252</v>
      </c>
      <c r="F46" s="58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41">
        <v>3</v>
      </c>
      <c r="P46" s="23">
        <v>21</v>
      </c>
      <c r="Q46" s="29" t="s">
        <v>8314</v>
      </c>
      <c r="R46" s="23" t="s">
        <v>8315</v>
      </c>
      <c r="S46" s="30">
        <v>42278</v>
      </c>
      <c r="T46" s="30">
        <v>42307</v>
      </c>
    </row>
    <row r="47" spans="1:20" ht="32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251</v>
      </c>
      <c r="F47" s="58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41">
        <v>3</v>
      </c>
      <c r="P47" s="23">
        <v>0</v>
      </c>
      <c r="Q47" s="29" t="s">
        <v>8314</v>
      </c>
      <c r="R47" s="23" t="s">
        <v>8315</v>
      </c>
      <c r="S47" s="30">
        <v>42515</v>
      </c>
      <c r="T47" s="30">
        <v>42574</v>
      </c>
    </row>
    <row r="48" spans="1:20" ht="48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251</v>
      </c>
      <c r="F48" s="58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44">
        <v>5</v>
      </c>
      <c r="P48" s="23">
        <v>35.86</v>
      </c>
      <c r="Q48" s="29" t="s">
        <v>8314</v>
      </c>
      <c r="R48" s="23" t="s">
        <v>8315</v>
      </c>
      <c r="S48" s="30">
        <v>41830</v>
      </c>
      <c r="T48" s="30">
        <v>41859</v>
      </c>
    </row>
    <row r="49" spans="1:20" ht="32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250</v>
      </c>
      <c r="F49" s="58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64">
        <v>33</v>
      </c>
      <c r="P49" s="23">
        <v>125</v>
      </c>
      <c r="Q49" s="29" t="s">
        <v>8314</v>
      </c>
      <c r="R49" s="23" t="s">
        <v>8315</v>
      </c>
      <c r="S49" s="30">
        <v>41982</v>
      </c>
      <c r="T49" s="30">
        <v>42041</v>
      </c>
    </row>
    <row r="50" spans="1:20" ht="32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250</v>
      </c>
      <c r="F50" s="58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56">
        <v>0</v>
      </c>
      <c r="P50" s="23">
        <v>250</v>
      </c>
      <c r="Q50" s="29" t="s">
        <v>8314</v>
      </c>
      <c r="R50" s="23" t="s">
        <v>8315</v>
      </c>
      <c r="S50" s="30">
        <v>42210</v>
      </c>
      <c r="T50" s="30">
        <v>42239</v>
      </c>
    </row>
    <row r="51" spans="1:20" ht="32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250</v>
      </c>
      <c r="F51" s="58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44">
        <v>5</v>
      </c>
      <c r="P51" s="23">
        <v>62.5</v>
      </c>
      <c r="Q51" s="29" t="s">
        <v>8314</v>
      </c>
      <c r="R51" s="23" t="s">
        <v>8315</v>
      </c>
      <c r="S51" s="30">
        <v>42196</v>
      </c>
      <c r="T51" s="30">
        <v>42255</v>
      </c>
    </row>
    <row r="52" spans="1:20" ht="3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250</v>
      </c>
      <c r="F52" s="58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36">
        <v>7</v>
      </c>
      <c r="P52" s="23">
        <v>14.71</v>
      </c>
      <c r="Q52" s="29" t="s">
        <v>8314</v>
      </c>
      <c r="R52" s="23" t="s">
        <v>8315</v>
      </c>
      <c r="S52" s="30">
        <v>42606</v>
      </c>
      <c r="T52" s="30">
        <v>42619</v>
      </c>
    </row>
    <row r="53" spans="1:20" ht="48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250</v>
      </c>
      <c r="F53" s="58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52">
        <v>4</v>
      </c>
      <c r="P53" s="23">
        <v>35.71</v>
      </c>
      <c r="Q53" s="29" t="s">
        <v>8314</v>
      </c>
      <c r="R53" s="23" t="s">
        <v>8315</v>
      </c>
      <c r="S53" s="30">
        <v>42199</v>
      </c>
      <c r="T53" s="30">
        <v>42216</v>
      </c>
    </row>
    <row r="54" spans="1:20" ht="3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250</v>
      </c>
      <c r="F54" s="58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47">
        <v>10</v>
      </c>
      <c r="P54" s="23">
        <v>125</v>
      </c>
      <c r="Q54" s="29" t="s">
        <v>8314</v>
      </c>
      <c r="R54" s="23" t="s">
        <v>8315</v>
      </c>
      <c r="S54" s="30">
        <v>42444</v>
      </c>
      <c r="T54" s="30">
        <v>42503</v>
      </c>
    </row>
    <row r="55" spans="1:20" ht="32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250</v>
      </c>
      <c r="F55" s="58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41">
        <v>3</v>
      </c>
      <c r="P55" s="23">
        <v>50</v>
      </c>
      <c r="Q55" s="29" t="s">
        <v>8314</v>
      </c>
      <c r="R55" s="23" t="s">
        <v>8315</v>
      </c>
      <c r="S55" s="30">
        <v>42499</v>
      </c>
      <c r="T55" s="30">
        <v>42528</v>
      </c>
    </row>
    <row r="56" spans="1:20" ht="4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250</v>
      </c>
      <c r="F56" s="58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56">
        <v>0</v>
      </c>
      <c r="P56" s="23">
        <v>250</v>
      </c>
      <c r="Q56" s="29" t="s">
        <v>8314</v>
      </c>
      <c r="R56" s="23" t="s">
        <v>8315</v>
      </c>
      <c r="S56" s="30">
        <v>41929</v>
      </c>
      <c r="T56" s="30">
        <v>41967</v>
      </c>
    </row>
    <row r="57" spans="1:20" ht="4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250</v>
      </c>
      <c r="F57" s="58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65">
        <v>14</v>
      </c>
      <c r="P57" s="23">
        <v>17.86</v>
      </c>
      <c r="Q57" s="29" t="s">
        <v>8314</v>
      </c>
      <c r="R57" s="23" t="s">
        <v>8315</v>
      </c>
      <c r="S57" s="30">
        <v>42142</v>
      </c>
      <c r="T57" s="30">
        <v>42181</v>
      </c>
    </row>
    <row r="58" spans="1:20" ht="3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250</v>
      </c>
      <c r="F58" s="58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53">
        <v>2</v>
      </c>
      <c r="P58" s="23">
        <v>9.6199999999999992</v>
      </c>
      <c r="Q58" s="29" t="s">
        <v>8314</v>
      </c>
      <c r="R58" s="23" t="s">
        <v>8315</v>
      </c>
      <c r="S58" s="30">
        <v>42354</v>
      </c>
      <c r="T58" s="30">
        <v>42383</v>
      </c>
    </row>
    <row r="59" spans="1:20" ht="32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250</v>
      </c>
      <c r="F59" s="58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41">
        <v>3</v>
      </c>
      <c r="P59" s="23">
        <v>125</v>
      </c>
      <c r="Q59" s="29" t="s">
        <v>8314</v>
      </c>
      <c r="R59" s="23" t="s">
        <v>8315</v>
      </c>
      <c r="S59" s="30">
        <v>41828</v>
      </c>
      <c r="T59" s="30">
        <v>41887</v>
      </c>
    </row>
    <row r="60" spans="1:20" ht="32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241</v>
      </c>
      <c r="F60" s="58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39">
        <v>12</v>
      </c>
      <c r="P60" s="23">
        <v>26.78</v>
      </c>
      <c r="Q60" s="29" t="s">
        <v>8314</v>
      </c>
      <c r="R60" s="23" t="s">
        <v>8315</v>
      </c>
      <c r="S60" s="30">
        <v>42245</v>
      </c>
      <c r="T60" s="30">
        <v>42262</v>
      </c>
    </row>
    <row r="61" spans="1:20" ht="32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241</v>
      </c>
      <c r="F61" s="58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44">
        <v>5</v>
      </c>
      <c r="P61" s="23">
        <v>12.05</v>
      </c>
      <c r="Q61" s="29" t="s">
        <v>8314</v>
      </c>
      <c r="R61" s="23" t="s">
        <v>8315</v>
      </c>
      <c r="S61" s="30">
        <v>42278</v>
      </c>
      <c r="T61" s="30">
        <v>42305</v>
      </c>
    </row>
    <row r="62" spans="1:20" ht="32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241</v>
      </c>
      <c r="F62" s="58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57">
        <v>40</v>
      </c>
      <c r="P62" s="23">
        <v>40.17</v>
      </c>
      <c r="Q62" s="29" t="s">
        <v>8314</v>
      </c>
      <c r="R62" s="23" t="s">
        <v>8315</v>
      </c>
      <c r="S62" s="30">
        <v>41826</v>
      </c>
      <c r="T62" s="30">
        <v>41855</v>
      </c>
    </row>
    <row r="63" spans="1:20" ht="32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0</v>
      </c>
      <c r="F63" s="58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56">
        <v>0</v>
      </c>
      <c r="P63" s="23">
        <v>0</v>
      </c>
      <c r="Q63" s="29" t="s">
        <v>8314</v>
      </c>
      <c r="R63" s="23" t="s">
        <v>8315</v>
      </c>
      <c r="S63" s="30">
        <v>42205</v>
      </c>
      <c r="T63" s="30">
        <v>42234</v>
      </c>
    </row>
    <row r="64" spans="1:20" ht="32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0</v>
      </c>
      <c r="F64" s="58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56">
        <v>0</v>
      </c>
      <c r="P64" s="23">
        <v>0</v>
      </c>
      <c r="Q64" s="29" t="s">
        <v>8314</v>
      </c>
      <c r="R64" s="23" t="s">
        <v>8315</v>
      </c>
      <c r="S64" s="30">
        <v>42041</v>
      </c>
      <c r="T64" s="30">
        <v>42085</v>
      </c>
    </row>
    <row r="65" spans="1:20" ht="32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0</v>
      </c>
      <c r="F65" s="58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56">
        <v>0</v>
      </c>
      <c r="P65" s="23">
        <v>0</v>
      </c>
      <c r="Q65" s="29" t="s">
        <v>8314</v>
      </c>
      <c r="R65" s="23" t="s">
        <v>8315</v>
      </c>
      <c r="S65" s="30">
        <v>42203</v>
      </c>
      <c r="T65" s="30">
        <v>42232</v>
      </c>
    </row>
    <row r="66" spans="1:20" ht="32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0</v>
      </c>
      <c r="F66" s="58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56">
        <v>0</v>
      </c>
      <c r="P66" s="23">
        <v>0</v>
      </c>
      <c r="Q66" s="29" t="s">
        <v>8314</v>
      </c>
      <c r="R66" s="23" t="s">
        <v>8315</v>
      </c>
      <c r="S66" s="30">
        <v>41983</v>
      </c>
      <c r="T66" s="30">
        <v>42013</v>
      </c>
    </row>
    <row r="67" spans="1:20" ht="32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58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56">
        <v>0</v>
      </c>
      <c r="P67" s="23">
        <v>0</v>
      </c>
      <c r="Q67" s="29" t="s">
        <v>8314</v>
      </c>
      <c r="R67" s="23" t="s">
        <v>8315</v>
      </c>
      <c r="S67" s="30">
        <v>42103</v>
      </c>
      <c r="T67" s="30">
        <v>42111</v>
      </c>
    </row>
    <row r="68" spans="1:20" ht="32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0</v>
      </c>
      <c r="F68" s="58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56">
        <v>0</v>
      </c>
      <c r="P68" s="23">
        <v>0</v>
      </c>
      <c r="Q68" s="29" t="s">
        <v>8314</v>
      </c>
      <c r="R68" s="23" t="s">
        <v>8315</v>
      </c>
      <c r="S68" s="30">
        <v>42089</v>
      </c>
      <c r="T68" s="30">
        <v>42148</v>
      </c>
    </row>
    <row r="69" spans="1:20" ht="32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0</v>
      </c>
      <c r="F69" s="58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56">
        <v>0</v>
      </c>
      <c r="P69" s="23">
        <v>0</v>
      </c>
      <c r="Q69" s="29" t="s">
        <v>8314</v>
      </c>
      <c r="R69" s="23" t="s">
        <v>8315</v>
      </c>
      <c r="S69" s="30">
        <v>42297</v>
      </c>
      <c r="T69" s="30">
        <v>42319</v>
      </c>
    </row>
    <row r="70" spans="1:20" ht="32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0</v>
      </c>
      <c r="F70" s="58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56">
        <v>0</v>
      </c>
      <c r="P70" s="23">
        <v>0</v>
      </c>
      <c r="Q70" s="29" t="s">
        <v>8314</v>
      </c>
      <c r="R70" s="23" t="s">
        <v>8315</v>
      </c>
      <c r="S70" s="30">
        <v>41833</v>
      </c>
      <c r="T70" s="30">
        <v>41862</v>
      </c>
    </row>
    <row r="71" spans="1:20" ht="32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58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56">
        <v>0</v>
      </c>
      <c r="P71" s="23">
        <v>0</v>
      </c>
      <c r="Q71" s="29" t="s">
        <v>8314</v>
      </c>
      <c r="R71" s="23" t="s">
        <v>8315</v>
      </c>
      <c r="S71" s="30">
        <v>42325</v>
      </c>
      <c r="T71" s="30">
        <v>42354</v>
      </c>
    </row>
    <row r="72" spans="1:20" ht="3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0</v>
      </c>
      <c r="F72" s="58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56">
        <v>0</v>
      </c>
      <c r="P72" s="23">
        <v>0</v>
      </c>
      <c r="Q72" s="29" t="s">
        <v>8314</v>
      </c>
      <c r="R72" s="23" t="s">
        <v>8315</v>
      </c>
      <c r="S72" s="30">
        <v>41858</v>
      </c>
      <c r="T72" s="30">
        <v>41887</v>
      </c>
    </row>
    <row r="73" spans="1:20" ht="32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58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56">
        <v>0</v>
      </c>
      <c r="P73" s="23">
        <v>0</v>
      </c>
      <c r="Q73" s="29" t="s">
        <v>8314</v>
      </c>
      <c r="R73" s="23" t="s">
        <v>8315</v>
      </c>
      <c r="S73" s="30">
        <v>41793</v>
      </c>
      <c r="T73" s="30">
        <v>41822</v>
      </c>
    </row>
    <row r="74" spans="1:20" ht="3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58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56">
        <v>0</v>
      </c>
      <c r="P74" s="23">
        <v>0</v>
      </c>
      <c r="Q74" s="29" t="s">
        <v>8314</v>
      </c>
      <c r="R74" s="23" t="s">
        <v>8315</v>
      </c>
      <c r="S74" s="30">
        <v>41793</v>
      </c>
      <c r="T74" s="30">
        <v>41824</v>
      </c>
    </row>
    <row r="75" spans="1:20" ht="32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0</v>
      </c>
      <c r="F75" s="58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56">
        <v>0</v>
      </c>
      <c r="P75" s="23">
        <v>0</v>
      </c>
      <c r="Q75" s="29" t="s">
        <v>8314</v>
      </c>
      <c r="R75" s="23" t="s">
        <v>8315</v>
      </c>
      <c r="S75" s="30">
        <v>41831</v>
      </c>
      <c r="T75" s="30">
        <v>41860</v>
      </c>
    </row>
    <row r="76" spans="1:20" ht="32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0</v>
      </c>
      <c r="F76" s="58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56">
        <v>0</v>
      </c>
      <c r="P76" s="23">
        <v>0</v>
      </c>
      <c r="Q76" s="29" t="s">
        <v>8314</v>
      </c>
      <c r="R76" s="23" t="s">
        <v>8315</v>
      </c>
      <c r="S76" s="30">
        <v>42621</v>
      </c>
      <c r="T76" s="30">
        <v>42650</v>
      </c>
    </row>
    <row r="77" spans="1:20" ht="4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0</v>
      </c>
      <c r="F77" s="58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56">
        <v>0</v>
      </c>
      <c r="P77" s="23">
        <v>0</v>
      </c>
      <c r="Q77" s="29" t="s">
        <v>8314</v>
      </c>
      <c r="R77" s="23" t="s">
        <v>8315</v>
      </c>
      <c r="S77" s="30">
        <v>41780</v>
      </c>
      <c r="T77" s="30">
        <v>41839</v>
      </c>
    </row>
    <row r="78" spans="1:20" ht="3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0</v>
      </c>
      <c r="F78" s="58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56">
        <v>0</v>
      </c>
      <c r="P78" s="23">
        <v>0</v>
      </c>
      <c r="Q78" s="29" t="s">
        <v>8314</v>
      </c>
      <c r="R78" s="23" t="s">
        <v>8315</v>
      </c>
      <c r="S78" s="30">
        <v>41766</v>
      </c>
      <c r="T78" s="30">
        <v>41790</v>
      </c>
    </row>
    <row r="79" spans="1:20" ht="32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0</v>
      </c>
      <c r="F79" s="58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56">
        <v>0</v>
      </c>
      <c r="P79" s="23">
        <v>0</v>
      </c>
      <c r="Q79" s="29" t="s">
        <v>8314</v>
      </c>
      <c r="R79" s="23" t="s">
        <v>8315</v>
      </c>
      <c r="S79" s="30">
        <v>41766</v>
      </c>
      <c r="T79" s="30">
        <v>41792</v>
      </c>
    </row>
    <row r="80" spans="1:20" ht="64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0</v>
      </c>
      <c r="F80" s="58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56">
        <v>0</v>
      </c>
      <c r="P80" s="23">
        <v>0</v>
      </c>
      <c r="Q80" s="29" t="s">
        <v>8314</v>
      </c>
      <c r="R80" s="23" t="s">
        <v>8315</v>
      </c>
      <c r="S80" s="30">
        <v>42248</v>
      </c>
      <c r="T80" s="30">
        <v>42277</v>
      </c>
    </row>
    <row r="81" spans="1:20" ht="3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0</v>
      </c>
      <c r="F81" s="58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56">
        <v>0</v>
      </c>
      <c r="P81" s="23">
        <v>0</v>
      </c>
      <c r="Q81" s="29" t="s">
        <v>8314</v>
      </c>
      <c r="R81" s="23" t="s">
        <v>8315</v>
      </c>
      <c r="S81" s="30">
        <v>41885</v>
      </c>
      <c r="T81" s="30">
        <v>41915</v>
      </c>
    </row>
    <row r="82" spans="1:20" ht="3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0</v>
      </c>
      <c r="F82" s="58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56">
        <v>0</v>
      </c>
      <c r="P82" s="23">
        <v>0</v>
      </c>
      <c r="Q82" s="29" t="s">
        <v>8314</v>
      </c>
      <c r="R82" s="23" t="s">
        <v>8315</v>
      </c>
      <c r="S82" s="30">
        <v>42159</v>
      </c>
      <c r="T82" s="30">
        <v>42203</v>
      </c>
    </row>
    <row r="83" spans="1:20" ht="32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0</v>
      </c>
      <c r="F83" s="58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56">
        <v>0</v>
      </c>
      <c r="P83" s="23">
        <v>0</v>
      </c>
      <c r="Q83" s="29" t="s">
        <v>8314</v>
      </c>
      <c r="R83" s="23" t="s">
        <v>8315</v>
      </c>
      <c r="S83" s="30">
        <v>42265</v>
      </c>
      <c r="T83" s="30">
        <v>42294</v>
      </c>
    </row>
    <row r="84" spans="1:20" ht="32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0</v>
      </c>
      <c r="F84" s="58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56">
        <v>0</v>
      </c>
      <c r="P84" s="23">
        <v>0</v>
      </c>
      <c r="Q84" s="29" t="s">
        <v>8314</v>
      </c>
      <c r="R84" s="23" t="s">
        <v>8315</v>
      </c>
      <c r="S84" s="30">
        <v>41975</v>
      </c>
      <c r="T84" s="30">
        <v>42004</v>
      </c>
    </row>
    <row r="85" spans="1:20" ht="32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0</v>
      </c>
      <c r="F85" s="58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56">
        <v>0</v>
      </c>
      <c r="P85" s="23">
        <v>0</v>
      </c>
      <c r="Q85" s="29" t="s">
        <v>8314</v>
      </c>
      <c r="R85" s="23" t="s">
        <v>8315</v>
      </c>
      <c r="S85" s="30">
        <v>42065</v>
      </c>
      <c r="T85" s="30">
        <v>42089</v>
      </c>
    </row>
    <row r="86" spans="1:20" ht="32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0</v>
      </c>
      <c r="F86" s="58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56">
        <v>0</v>
      </c>
      <c r="P86" s="23">
        <v>0</v>
      </c>
      <c r="Q86" s="29" t="s">
        <v>8314</v>
      </c>
      <c r="R86" s="23" t="s">
        <v>8315</v>
      </c>
      <c r="S86" s="30">
        <v>41848</v>
      </c>
      <c r="T86" s="30">
        <v>41882</v>
      </c>
    </row>
    <row r="87" spans="1:20" ht="16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0</v>
      </c>
      <c r="F87" s="58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56">
        <v>0</v>
      </c>
      <c r="P87" s="23">
        <v>0</v>
      </c>
      <c r="Q87" s="29" t="s">
        <v>8314</v>
      </c>
      <c r="R87" s="23" t="s">
        <v>8315</v>
      </c>
      <c r="S87" s="30">
        <v>42103</v>
      </c>
      <c r="T87" s="30">
        <v>42132</v>
      </c>
    </row>
    <row r="88" spans="1:20" ht="48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0</v>
      </c>
      <c r="F88" s="58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56">
        <v>0</v>
      </c>
      <c r="P88" s="23">
        <v>0</v>
      </c>
      <c r="Q88" s="29" t="s">
        <v>8314</v>
      </c>
      <c r="R88" s="23" t="s">
        <v>8315</v>
      </c>
      <c r="S88" s="30">
        <v>42059</v>
      </c>
      <c r="T88" s="30">
        <v>42088</v>
      </c>
    </row>
    <row r="89" spans="1:20" ht="48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0</v>
      </c>
      <c r="F89" s="58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56">
        <v>0</v>
      </c>
      <c r="P89" s="23">
        <v>0</v>
      </c>
      <c r="Q89" s="29" t="s">
        <v>8314</v>
      </c>
      <c r="R89" s="23" t="s">
        <v>8315</v>
      </c>
      <c r="S89" s="30">
        <v>42041</v>
      </c>
      <c r="T89" s="30">
        <v>42070</v>
      </c>
    </row>
    <row r="90" spans="1:20" ht="4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0</v>
      </c>
      <c r="F90" s="58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56">
        <v>0</v>
      </c>
      <c r="P90" s="23">
        <v>0</v>
      </c>
      <c r="Q90" s="29" t="s">
        <v>8314</v>
      </c>
      <c r="R90" s="23" t="s">
        <v>8315</v>
      </c>
      <c r="S90" s="30">
        <v>41829</v>
      </c>
      <c r="T90" s="30">
        <v>41851</v>
      </c>
    </row>
    <row r="91" spans="1:20" ht="3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0</v>
      </c>
      <c r="F91" s="58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56">
        <v>0</v>
      </c>
      <c r="P91" s="23">
        <v>0</v>
      </c>
      <c r="Q91" s="29" t="s">
        <v>8314</v>
      </c>
      <c r="R91" s="23" t="s">
        <v>8315</v>
      </c>
      <c r="S91" s="30">
        <v>41789</v>
      </c>
      <c r="T91" s="30">
        <v>41814</v>
      </c>
    </row>
    <row r="92" spans="1:20" ht="3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0</v>
      </c>
      <c r="F92" s="58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56">
        <v>0</v>
      </c>
      <c r="P92" s="23">
        <v>0</v>
      </c>
      <c r="Q92" s="29" t="s">
        <v>8314</v>
      </c>
      <c r="R92" s="23" t="s">
        <v>8315</v>
      </c>
      <c r="S92" s="30">
        <v>41833</v>
      </c>
      <c r="T92" s="30">
        <v>41862</v>
      </c>
    </row>
    <row r="93" spans="1:20" ht="16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0</v>
      </c>
      <c r="F93" s="58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56">
        <v>0</v>
      </c>
      <c r="P93" s="23">
        <v>0</v>
      </c>
      <c r="Q93" s="29" t="s">
        <v>8314</v>
      </c>
      <c r="R93" s="23" t="s">
        <v>8315</v>
      </c>
      <c r="S93" s="30">
        <v>41914</v>
      </c>
      <c r="T93" s="30">
        <v>41954</v>
      </c>
    </row>
    <row r="94" spans="1:20" ht="32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0</v>
      </c>
      <c r="F94" s="58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56">
        <v>0</v>
      </c>
      <c r="P94" s="23">
        <v>0</v>
      </c>
      <c r="Q94" s="29" t="s">
        <v>8314</v>
      </c>
      <c r="R94" s="23" t="s">
        <v>8315</v>
      </c>
      <c r="S94" s="30">
        <v>42611</v>
      </c>
      <c r="T94" s="30">
        <v>42624</v>
      </c>
    </row>
    <row r="95" spans="1:20" ht="4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58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56">
        <v>0</v>
      </c>
      <c r="P95" s="23">
        <v>0</v>
      </c>
      <c r="Q95" s="29" t="s">
        <v>8314</v>
      </c>
      <c r="R95" s="23" t="s">
        <v>8315</v>
      </c>
      <c r="S95" s="30">
        <v>42253</v>
      </c>
      <c r="T95" s="30">
        <v>42312</v>
      </c>
    </row>
    <row r="96" spans="1:20" ht="32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0</v>
      </c>
      <c r="F96" s="58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56">
        <v>0</v>
      </c>
      <c r="P96" s="23">
        <v>0</v>
      </c>
      <c r="Q96" s="29" t="s">
        <v>8314</v>
      </c>
      <c r="R96" s="23" t="s">
        <v>8315</v>
      </c>
      <c r="S96" s="30">
        <v>42295</v>
      </c>
      <c r="T96" s="30">
        <v>42324</v>
      </c>
    </row>
    <row r="97" spans="1:20" ht="3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0</v>
      </c>
      <c r="F97" s="58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56">
        <v>0</v>
      </c>
      <c r="P97" s="23">
        <v>0</v>
      </c>
      <c r="Q97" s="29" t="s">
        <v>8314</v>
      </c>
      <c r="R97" s="23" t="s">
        <v>8315</v>
      </c>
      <c r="S97" s="30">
        <v>42402</v>
      </c>
      <c r="T97" s="30">
        <v>42451</v>
      </c>
    </row>
    <row r="98" spans="1:20" ht="3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0</v>
      </c>
      <c r="F98" s="58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56">
        <v>0</v>
      </c>
      <c r="P98" s="23">
        <v>0</v>
      </c>
      <c r="Q98" s="29" t="s">
        <v>8314</v>
      </c>
      <c r="R98" s="23" t="s">
        <v>8315</v>
      </c>
      <c r="S98" s="30">
        <v>42509</v>
      </c>
      <c r="T98" s="30">
        <v>42538</v>
      </c>
    </row>
    <row r="99" spans="1:20" ht="32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0</v>
      </c>
      <c r="F99" s="58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56">
        <v>0</v>
      </c>
      <c r="P99" s="23">
        <v>0</v>
      </c>
      <c r="Q99" s="29" t="s">
        <v>8314</v>
      </c>
      <c r="R99" s="23" t="s">
        <v>8315</v>
      </c>
      <c r="S99" s="30">
        <v>41977</v>
      </c>
      <c r="T99" s="30">
        <v>42007</v>
      </c>
    </row>
    <row r="100" spans="1:20" ht="32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0</v>
      </c>
      <c r="F100" s="58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56">
        <v>0</v>
      </c>
      <c r="P100" s="23">
        <v>0</v>
      </c>
      <c r="Q100" s="29" t="s">
        <v>8314</v>
      </c>
      <c r="R100" s="23" t="s">
        <v>8315</v>
      </c>
      <c r="S100" s="30">
        <v>42171</v>
      </c>
      <c r="T100" s="30">
        <v>42230</v>
      </c>
    </row>
    <row r="101" spans="1:20" ht="3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0</v>
      </c>
      <c r="F101" s="58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56">
        <v>0</v>
      </c>
      <c r="P101" s="23">
        <v>0</v>
      </c>
      <c r="Q101" s="29" t="s">
        <v>8314</v>
      </c>
      <c r="R101" s="23" t="s">
        <v>8315</v>
      </c>
      <c r="S101" s="30">
        <v>42056</v>
      </c>
      <c r="T101" s="30">
        <v>42085</v>
      </c>
    </row>
    <row r="102" spans="1:20" ht="32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58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56">
        <v>0</v>
      </c>
      <c r="P102" s="23">
        <v>0</v>
      </c>
      <c r="Q102" s="29" t="s">
        <v>8314</v>
      </c>
      <c r="R102" s="23" t="s">
        <v>8315</v>
      </c>
      <c r="S102" s="30">
        <v>41867</v>
      </c>
      <c r="T102" s="30">
        <v>41874</v>
      </c>
    </row>
    <row r="103" spans="1:20" ht="48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0</v>
      </c>
      <c r="F103" s="58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56">
        <v>0</v>
      </c>
      <c r="P103" s="23">
        <v>0</v>
      </c>
      <c r="Q103" s="29" t="s">
        <v>8314</v>
      </c>
      <c r="R103" s="23" t="s">
        <v>8315</v>
      </c>
      <c r="S103" s="30">
        <v>41779</v>
      </c>
      <c r="T103" s="30">
        <v>41820</v>
      </c>
    </row>
    <row r="104" spans="1:20" ht="32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0</v>
      </c>
      <c r="F104" s="58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56">
        <v>0</v>
      </c>
      <c r="P104" s="23">
        <v>0</v>
      </c>
      <c r="Q104" s="29" t="s">
        <v>8314</v>
      </c>
      <c r="R104" s="23" t="s">
        <v>8315</v>
      </c>
      <c r="S104" s="30">
        <v>42679</v>
      </c>
      <c r="T104" s="30">
        <v>42709</v>
      </c>
    </row>
    <row r="105" spans="1:20" ht="32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0</v>
      </c>
      <c r="F105" s="58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56">
        <v>0</v>
      </c>
      <c r="P105" s="23">
        <v>0</v>
      </c>
      <c r="Q105" s="29" t="s">
        <v>8314</v>
      </c>
      <c r="R105" s="23" t="s">
        <v>8315</v>
      </c>
      <c r="S105" s="30">
        <v>42032</v>
      </c>
      <c r="T105" s="30">
        <v>42062</v>
      </c>
    </row>
    <row r="106" spans="1:20" ht="32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0</v>
      </c>
      <c r="F106" s="58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56">
        <v>0</v>
      </c>
      <c r="P106" s="23">
        <v>0</v>
      </c>
      <c r="Q106" s="29" t="s">
        <v>8314</v>
      </c>
      <c r="R106" s="23" t="s">
        <v>8315</v>
      </c>
      <c r="S106" s="30">
        <v>41793</v>
      </c>
      <c r="T106" s="30">
        <v>41806</v>
      </c>
    </row>
    <row r="107" spans="1:20" ht="32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0</v>
      </c>
      <c r="F107" s="58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56">
        <v>0</v>
      </c>
      <c r="P107" s="23">
        <v>0</v>
      </c>
      <c r="Q107" s="29" t="s">
        <v>8314</v>
      </c>
      <c r="R107" s="23" t="s">
        <v>8315</v>
      </c>
      <c r="S107" s="30">
        <v>41843</v>
      </c>
      <c r="T107" s="30">
        <v>41862</v>
      </c>
    </row>
    <row r="108" spans="1:20" ht="32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0</v>
      </c>
      <c r="F108" s="58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56">
        <v>0</v>
      </c>
      <c r="P108" s="23">
        <v>0</v>
      </c>
      <c r="Q108" s="29" t="s">
        <v>8314</v>
      </c>
      <c r="R108" s="23" t="s">
        <v>8315</v>
      </c>
      <c r="S108" s="30">
        <v>42136</v>
      </c>
      <c r="T108" s="30">
        <v>42165</v>
      </c>
    </row>
    <row r="109" spans="1:20" ht="32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0</v>
      </c>
      <c r="F109" s="58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56">
        <v>0</v>
      </c>
      <c r="P109" s="23">
        <v>0</v>
      </c>
      <c r="Q109" s="29" t="s">
        <v>8314</v>
      </c>
      <c r="R109" s="23" t="s">
        <v>8315</v>
      </c>
      <c r="S109" s="30">
        <v>42317</v>
      </c>
      <c r="T109" s="30">
        <v>42356</v>
      </c>
    </row>
    <row r="110" spans="1:20" ht="48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58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56">
        <v>0</v>
      </c>
      <c r="P110" s="23">
        <v>0</v>
      </c>
      <c r="Q110" s="29" t="s">
        <v>8314</v>
      </c>
      <c r="R110" s="23" t="s">
        <v>8315</v>
      </c>
      <c r="S110" s="30">
        <v>42186</v>
      </c>
      <c r="T110" s="30">
        <v>42229</v>
      </c>
    </row>
    <row r="111" spans="1:20" ht="32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0</v>
      </c>
      <c r="F111" s="58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56">
        <v>0</v>
      </c>
      <c r="P111" s="23">
        <v>0</v>
      </c>
      <c r="Q111" s="29" t="s">
        <v>8314</v>
      </c>
      <c r="R111" s="23" t="s">
        <v>8315</v>
      </c>
      <c r="S111" s="30">
        <v>42095</v>
      </c>
      <c r="T111" s="30">
        <v>42108</v>
      </c>
    </row>
    <row r="112" spans="1:20" ht="48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0</v>
      </c>
      <c r="F112" s="58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56">
        <v>0</v>
      </c>
      <c r="P112" s="23">
        <v>0</v>
      </c>
      <c r="Q112" s="29" t="s">
        <v>8314</v>
      </c>
      <c r="R112" s="23" t="s">
        <v>8315</v>
      </c>
      <c r="S112" s="30">
        <v>41906</v>
      </c>
      <c r="T112" s="30">
        <v>41937</v>
      </c>
    </row>
    <row r="113" spans="1:20" ht="3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0</v>
      </c>
      <c r="F113" s="58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56">
        <v>0</v>
      </c>
      <c r="P113" s="23">
        <v>0</v>
      </c>
      <c r="Q113" s="29" t="s">
        <v>8314</v>
      </c>
      <c r="R113" s="23" t="s">
        <v>8315</v>
      </c>
      <c r="S113" s="30">
        <v>41834</v>
      </c>
      <c r="T113" s="30">
        <v>41848</v>
      </c>
    </row>
    <row r="114" spans="1:20" ht="3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0</v>
      </c>
      <c r="F114" s="58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56">
        <v>0</v>
      </c>
      <c r="P114" s="23">
        <v>0</v>
      </c>
      <c r="Q114" s="29" t="s">
        <v>8314</v>
      </c>
      <c r="R114" s="23" t="s">
        <v>8315</v>
      </c>
      <c r="S114" s="30">
        <v>41863</v>
      </c>
      <c r="T114" s="30">
        <v>41892</v>
      </c>
    </row>
    <row r="115" spans="1:20" ht="3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0</v>
      </c>
      <c r="F115" s="58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56">
        <v>0</v>
      </c>
      <c r="P115" s="23">
        <v>0</v>
      </c>
      <c r="Q115" s="29" t="s">
        <v>8314</v>
      </c>
      <c r="R115" s="23" t="s">
        <v>8315</v>
      </c>
      <c r="S115" s="30">
        <v>42224</v>
      </c>
      <c r="T115" s="30">
        <v>42253</v>
      </c>
    </row>
    <row r="116" spans="1:20" ht="32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0</v>
      </c>
      <c r="F116" s="58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56">
        <v>0</v>
      </c>
      <c r="P116" s="23">
        <v>0</v>
      </c>
      <c r="Q116" s="29" t="s">
        <v>8314</v>
      </c>
      <c r="R116" s="23" t="s">
        <v>8315</v>
      </c>
      <c r="S116" s="30">
        <v>41939</v>
      </c>
      <c r="T116" s="30">
        <v>41968</v>
      </c>
    </row>
    <row r="117" spans="1:20" ht="3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0</v>
      </c>
      <c r="F117" s="58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56">
        <v>0</v>
      </c>
      <c r="P117" s="23">
        <v>0</v>
      </c>
      <c r="Q117" s="29" t="s">
        <v>8314</v>
      </c>
      <c r="R117" s="23" t="s">
        <v>8315</v>
      </c>
      <c r="S117" s="30">
        <v>42059</v>
      </c>
      <c r="T117" s="30">
        <v>42118</v>
      </c>
    </row>
    <row r="118" spans="1:20" ht="32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0</v>
      </c>
      <c r="F118" s="58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56">
        <v>0</v>
      </c>
      <c r="P118" s="23">
        <v>0</v>
      </c>
      <c r="Q118" s="29" t="s">
        <v>8314</v>
      </c>
      <c r="R118" s="23" t="s">
        <v>8315</v>
      </c>
      <c r="S118" s="30">
        <v>42308</v>
      </c>
      <c r="T118" s="30">
        <v>42337</v>
      </c>
    </row>
    <row r="119" spans="1:20" ht="32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0</v>
      </c>
      <c r="F119" s="58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56">
        <v>0</v>
      </c>
      <c r="P119" s="23">
        <v>0</v>
      </c>
      <c r="Q119" s="29" t="s">
        <v>8314</v>
      </c>
      <c r="R119" s="23" t="s">
        <v>8315</v>
      </c>
      <c r="S119" s="30">
        <v>42020</v>
      </c>
      <c r="T119" s="30">
        <v>42064</v>
      </c>
    </row>
    <row r="120" spans="1:20" ht="32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0</v>
      </c>
      <c r="F120" s="58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56">
        <v>0</v>
      </c>
      <c r="P120" s="23">
        <v>0</v>
      </c>
      <c r="Q120" s="29" t="s">
        <v>8314</v>
      </c>
      <c r="R120" s="23" t="s">
        <v>8315</v>
      </c>
      <c r="S120" s="30">
        <v>41786</v>
      </c>
      <c r="T120" s="30">
        <v>41815</v>
      </c>
    </row>
    <row r="121" spans="1:20" ht="48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0</v>
      </c>
      <c r="F121" s="58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56">
        <v>0</v>
      </c>
      <c r="P121" s="23">
        <v>0</v>
      </c>
      <c r="Q121" s="29" t="s">
        <v>8314</v>
      </c>
      <c r="R121" s="23" t="s">
        <v>8315</v>
      </c>
      <c r="S121" s="30">
        <v>41820</v>
      </c>
      <c r="T121" s="30">
        <v>41849</v>
      </c>
    </row>
    <row r="122" spans="1:20" ht="32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0</v>
      </c>
      <c r="F122" s="58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56">
        <v>0</v>
      </c>
      <c r="P122" s="23">
        <v>0</v>
      </c>
      <c r="Q122" s="29" t="s">
        <v>8314</v>
      </c>
      <c r="R122" s="23" t="s">
        <v>8315</v>
      </c>
      <c r="S122" s="30">
        <v>42265</v>
      </c>
      <c r="T122" s="30">
        <v>42292</v>
      </c>
    </row>
    <row r="123" spans="1:20" ht="3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0</v>
      </c>
      <c r="F123" s="58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56">
        <v>0</v>
      </c>
      <c r="P123" s="23">
        <v>0</v>
      </c>
      <c r="Q123" s="29" t="s">
        <v>8314</v>
      </c>
      <c r="R123" s="23" t="s">
        <v>8315</v>
      </c>
      <c r="S123" s="30">
        <v>42601</v>
      </c>
      <c r="T123" s="30">
        <v>42630</v>
      </c>
    </row>
    <row r="124" spans="1:20" ht="32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58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56">
        <v>0</v>
      </c>
      <c r="P124" s="23">
        <v>0</v>
      </c>
      <c r="Q124" s="29" t="s">
        <v>8314</v>
      </c>
      <c r="R124" s="23" t="s">
        <v>8315</v>
      </c>
      <c r="S124" s="30">
        <v>42228</v>
      </c>
      <c r="T124" s="30">
        <v>42252</v>
      </c>
    </row>
    <row r="125" spans="1:20" ht="3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0</v>
      </c>
      <c r="F125" s="58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56">
        <v>0</v>
      </c>
      <c r="P125" s="23">
        <v>0</v>
      </c>
      <c r="Q125" s="29" t="s">
        <v>8314</v>
      </c>
      <c r="R125" s="23" t="s">
        <v>8315</v>
      </c>
      <c r="S125" s="30">
        <v>42415</v>
      </c>
      <c r="T125" s="30">
        <v>42444</v>
      </c>
    </row>
    <row r="126" spans="1:20" ht="3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0</v>
      </c>
      <c r="F126" s="58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56">
        <v>0</v>
      </c>
      <c r="P126" s="23">
        <v>0</v>
      </c>
      <c r="Q126" s="29" t="s">
        <v>8314</v>
      </c>
      <c r="R126" s="23" t="s">
        <v>8315</v>
      </c>
      <c r="S126" s="30">
        <v>42538</v>
      </c>
      <c r="T126" s="30">
        <v>42567</v>
      </c>
    </row>
    <row r="127" spans="1:20" ht="32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0</v>
      </c>
      <c r="F127" s="58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56">
        <v>0</v>
      </c>
      <c r="P127" s="23">
        <v>0</v>
      </c>
      <c r="Q127" s="29" t="s">
        <v>8314</v>
      </c>
      <c r="R127" s="23" t="s">
        <v>8315</v>
      </c>
      <c r="S127" s="30">
        <v>42233</v>
      </c>
      <c r="T127" s="30">
        <v>42277</v>
      </c>
    </row>
    <row r="128" spans="1:20" ht="32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58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56">
        <v>0</v>
      </c>
      <c r="P128" s="23">
        <v>0</v>
      </c>
      <c r="Q128" s="29" t="s">
        <v>8314</v>
      </c>
      <c r="R128" s="23" t="s">
        <v>8315</v>
      </c>
      <c r="S128" s="30">
        <v>42675</v>
      </c>
      <c r="T128" s="30">
        <v>42704</v>
      </c>
    </row>
    <row r="129" spans="1:20" ht="32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0</v>
      </c>
      <c r="F129" s="58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56">
        <v>0</v>
      </c>
      <c r="P129" s="23">
        <v>0</v>
      </c>
      <c r="Q129" s="29" t="s">
        <v>8314</v>
      </c>
      <c r="R129" s="23" t="s">
        <v>8315</v>
      </c>
      <c r="S129" s="30">
        <v>42534</v>
      </c>
      <c r="T129" s="30">
        <v>42561</v>
      </c>
    </row>
    <row r="130" spans="1:20" ht="3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0</v>
      </c>
      <c r="F130" s="58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56">
        <v>0</v>
      </c>
      <c r="P130" s="23">
        <v>0</v>
      </c>
      <c r="Q130" s="29" t="s">
        <v>8314</v>
      </c>
      <c r="R130" s="23" t="s">
        <v>8315</v>
      </c>
      <c r="S130" s="30">
        <v>42151</v>
      </c>
      <c r="T130" s="30">
        <v>42181</v>
      </c>
    </row>
    <row r="131" spans="1:20" ht="32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0</v>
      </c>
      <c r="F131" s="58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56">
        <v>0</v>
      </c>
      <c r="P131" s="23">
        <v>0</v>
      </c>
      <c r="Q131" s="29" t="s">
        <v>8314</v>
      </c>
      <c r="R131" s="23" t="s">
        <v>8315</v>
      </c>
      <c r="S131" s="30">
        <v>41961</v>
      </c>
      <c r="T131" s="30">
        <v>42005</v>
      </c>
    </row>
    <row r="132" spans="1:20" ht="48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0</v>
      </c>
      <c r="F132" s="58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56">
        <v>0</v>
      </c>
      <c r="P132" s="23">
        <v>0</v>
      </c>
      <c r="Q132" s="29" t="s">
        <v>8314</v>
      </c>
      <c r="R132" s="23" t="s">
        <v>8315</v>
      </c>
      <c r="S132" s="30">
        <v>41940</v>
      </c>
      <c r="T132" s="30">
        <v>41967</v>
      </c>
    </row>
    <row r="133" spans="1:20" ht="32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58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56">
        <v>0</v>
      </c>
      <c r="P133" s="23">
        <v>0</v>
      </c>
      <c r="Q133" s="29" t="s">
        <v>8314</v>
      </c>
      <c r="R133" s="23" t="s">
        <v>8315</v>
      </c>
      <c r="S133" s="30">
        <v>42111</v>
      </c>
      <c r="T133" s="30">
        <v>42170</v>
      </c>
    </row>
    <row r="134" spans="1:20" ht="32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0</v>
      </c>
      <c r="F134" s="58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56">
        <v>0</v>
      </c>
      <c r="P134" s="23">
        <v>0</v>
      </c>
      <c r="Q134" s="29" t="s">
        <v>8314</v>
      </c>
      <c r="R134" s="23" t="s">
        <v>8315</v>
      </c>
      <c r="S134" s="30">
        <v>42279</v>
      </c>
      <c r="T134" s="30">
        <v>42309</v>
      </c>
    </row>
    <row r="135" spans="1:20" ht="48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58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56">
        <v>0</v>
      </c>
      <c r="P135" s="23">
        <v>0</v>
      </c>
      <c r="Q135" s="29" t="s">
        <v>8314</v>
      </c>
      <c r="R135" s="23" t="s">
        <v>8315</v>
      </c>
      <c r="S135" s="30">
        <v>42213</v>
      </c>
      <c r="T135" s="30">
        <v>42242</v>
      </c>
    </row>
    <row r="136" spans="1:20" ht="32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0</v>
      </c>
      <c r="F136" s="58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56">
        <v>0</v>
      </c>
      <c r="P136" s="23">
        <v>0</v>
      </c>
      <c r="Q136" s="29" t="s">
        <v>8314</v>
      </c>
      <c r="R136" s="23" t="s">
        <v>8315</v>
      </c>
      <c r="S136" s="30">
        <v>42109</v>
      </c>
      <c r="T136" s="30">
        <v>42138</v>
      </c>
    </row>
    <row r="137" spans="1:20" ht="32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0</v>
      </c>
      <c r="F137" s="58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56">
        <v>0</v>
      </c>
      <c r="P137" s="23">
        <v>0</v>
      </c>
      <c r="Q137" s="29" t="s">
        <v>8314</v>
      </c>
      <c r="R137" s="23" t="s">
        <v>8315</v>
      </c>
      <c r="S137" s="30">
        <v>42031</v>
      </c>
      <c r="T137" s="30">
        <v>42062</v>
      </c>
    </row>
    <row r="138" spans="1:20" ht="3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0</v>
      </c>
      <c r="F138" s="58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56">
        <v>0</v>
      </c>
      <c r="P138" s="23">
        <v>0</v>
      </c>
      <c r="Q138" s="29" t="s">
        <v>8314</v>
      </c>
      <c r="R138" s="23" t="s">
        <v>8315</v>
      </c>
      <c r="S138" s="30">
        <v>42615</v>
      </c>
      <c r="T138" s="30">
        <v>42644</v>
      </c>
    </row>
    <row r="139" spans="1:20" ht="32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0</v>
      </c>
      <c r="F139" s="58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56">
        <v>0</v>
      </c>
      <c r="P139" s="23">
        <v>0</v>
      </c>
      <c r="Q139" s="29" t="s">
        <v>8314</v>
      </c>
      <c r="R139" s="23" t="s">
        <v>8315</v>
      </c>
      <c r="S139" s="30">
        <v>42439</v>
      </c>
      <c r="T139" s="30">
        <v>42467</v>
      </c>
    </row>
    <row r="140" spans="1:20" ht="32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0</v>
      </c>
      <c r="F140" s="58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56">
        <v>0</v>
      </c>
      <c r="P140" s="23">
        <v>0</v>
      </c>
      <c r="Q140" s="29" t="s">
        <v>8314</v>
      </c>
      <c r="R140" s="23" t="s">
        <v>8315</v>
      </c>
      <c r="S140" s="30">
        <v>42243</v>
      </c>
      <c r="T140" s="30">
        <v>42302</v>
      </c>
    </row>
    <row r="141" spans="1:20" ht="3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58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56">
        <v>0</v>
      </c>
      <c r="P141" s="23">
        <v>0</v>
      </c>
      <c r="Q141" s="29" t="s">
        <v>8314</v>
      </c>
      <c r="R141" s="23" t="s">
        <v>8315</v>
      </c>
      <c r="S141" s="30">
        <v>42550</v>
      </c>
      <c r="T141" s="30">
        <v>42579</v>
      </c>
    </row>
    <row r="142" spans="1:20" ht="32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0</v>
      </c>
      <c r="F142" s="58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56">
        <v>0</v>
      </c>
      <c r="P142" s="23">
        <v>0</v>
      </c>
      <c r="Q142" s="29" t="s">
        <v>8314</v>
      </c>
      <c r="R142" s="23" t="s">
        <v>8315</v>
      </c>
      <c r="S142" s="30">
        <v>42306</v>
      </c>
      <c r="T142" s="30">
        <v>42335</v>
      </c>
    </row>
    <row r="143" spans="1:20" ht="3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58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56">
        <v>0</v>
      </c>
      <c r="P143" s="23">
        <v>0</v>
      </c>
      <c r="Q143" s="29" t="s">
        <v>8314</v>
      </c>
      <c r="R143" s="23" t="s">
        <v>8315</v>
      </c>
      <c r="S143" s="30">
        <v>42457</v>
      </c>
      <c r="T143" s="30">
        <v>42484</v>
      </c>
    </row>
    <row r="144" spans="1:20" ht="32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0</v>
      </c>
      <c r="F144" s="58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56">
        <v>0</v>
      </c>
      <c r="P144" s="23">
        <v>0</v>
      </c>
      <c r="Q144" s="29" t="s">
        <v>8314</v>
      </c>
      <c r="R144" s="23" t="s">
        <v>8315</v>
      </c>
      <c r="S144" s="30">
        <v>42513</v>
      </c>
      <c r="T144" s="30">
        <v>42558</v>
      </c>
    </row>
    <row r="145" spans="1:20" ht="4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0</v>
      </c>
      <c r="F145" s="58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56">
        <v>0</v>
      </c>
      <c r="P145" s="23">
        <v>0</v>
      </c>
      <c r="Q145" s="29" t="s">
        <v>8314</v>
      </c>
      <c r="R145" s="23" t="s">
        <v>8315</v>
      </c>
      <c r="S145" s="30">
        <v>41816</v>
      </c>
      <c r="T145" s="30">
        <v>41852</v>
      </c>
    </row>
    <row r="146" spans="1:20" ht="48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0</v>
      </c>
      <c r="F146" s="58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56">
        <v>0</v>
      </c>
      <c r="P146" s="23">
        <v>0</v>
      </c>
      <c r="Q146" s="29" t="s">
        <v>8314</v>
      </c>
      <c r="R146" s="23" t="s">
        <v>8315</v>
      </c>
      <c r="S146" s="30">
        <v>41880</v>
      </c>
      <c r="T146" s="30">
        <v>41909</v>
      </c>
    </row>
    <row r="147" spans="1:20" ht="32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0</v>
      </c>
      <c r="F147" s="58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56">
        <v>0</v>
      </c>
      <c r="P147" s="23">
        <v>0</v>
      </c>
      <c r="Q147" s="29" t="s">
        <v>8314</v>
      </c>
      <c r="R147" s="23" t="s">
        <v>8315</v>
      </c>
      <c r="S147" s="30">
        <v>42342</v>
      </c>
      <c r="T147" s="30">
        <v>42371</v>
      </c>
    </row>
    <row r="148" spans="1:20" ht="32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0</v>
      </c>
      <c r="F148" s="58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56">
        <v>0</v>
      </c>
      <c r="P148" s="23">
        <v>0</v>
      </c>
      <c r="Q148" s="29" t="s">
        <v>8314</v>
      </c>
      <c r="R148" s="23" t="s">
        <v>8315</v>
      </c>
      <c r="S148" s="30">
        <v>42053</v>
      </c>
      <c r="T148" s="30">
        <v>42112</v>
      </c>
    </row>
    <row r="149" spans="1:20" ht="32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0</v>
      </c>
      <c r="F149" s="58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56">
        <v>0</v>
      </c>
      <c r="P149" s="23">
        <v>0</v>
      </c>
      <c r="Q149" s="29" t="s">
        <v>8314</v>
      </c>
      <c r="R149" s="23" t="s">
        <v>8315</v>
      </c>
      <c r="S149" s="30">
        <v>42414</v>
      </c>
      <c r="T149" s="30">
        <v>42473</v>
      </c>
    </row>
    <row r="150" spans="1:20" ht="32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0</v>
      </c>
      <c r="F150" s="58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56">
        <v>0</v>
      </c>
      <c r="P150" s="23">
        <v>0</v>
      </c>
      <c r="Q150" s="29" t="s">
        <v>8314</v>
      </c>
      <c r="R150" s="23" t="s">
        <v>8315</v>
      </c>
      <c r="S150" s="30">
        <v>41801</v>
      </c>
      <c r="T150" s="30">
        <v>41843</v>
      </c>
    </row>
    <row r="151" spans="1:20" ht="48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0</v>
      </c>
      <c r="F151" s="58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56">
        <v>0</v>
      </c>
      <c r="P151" s="23">
        <v>0</v>
      </c>
      <c r="Q151" s="29" t="s">
        <v>8314</v>
      </c>
      <c r="R151" s="23" t="s">
        <v>8315</v>
      </c>
      <c r="S151" s="30">
        <v>42770</v>
      </c>
      <c r="T151" s="30">
        <v>42799</v>
      </c>
    </row>
    <row r="152" spans="1:20" ht="32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0</v>
      </c>
      <c r="F152" s="58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56">
        <v>0</v>
      </c>
      <c r="P152" s="23">
        <v>0</v>
      </c>
      <c r="Q152" s="29" t="s">
        <v>8314</v>
      </c>
      <c r="R152" s="23" t="s">
        <v>8315</v>
      </c>
      <c r="S152" s="30">
        <v>42452</v>
      </c>
      <c r="T152" s="30">
        <v>42511</v>
      </c>
    </row>
    <row r="153" spans="1:20" ht="32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0</v>
      </c>
      <c r="F153" s="58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56">
        <v>0</v>
      </c>
      <c r="P153" s="23">
        <v>0</v>
      </c>
      <c r="Q153" s="29" t="s">
        <v>8314</v>
      </c>
      <c r="R153" s="23" t="s">
        <v>8315</v>
      </c>
      <c r="S153" s="30">
        <v>42601</v>
      </c>
      <c r="T153" s="30">
        <v>42610</v>
      </c>
    </row>
    <row r="154" spans="1:20" ht="48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0</v>
      </c>
      <c r="F154" s="58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56">
        <v>0</v>
      </c>
      <c r="P154" s="23">
        <v>0</v>
      </c>
      <c r="Q154" s="29" t="s">
        <v>8314</v>
      </c>
      <c r="R154" s="23" t="s">
        <v>8315</v>
      </c>
      <c r="S154" s="30">
        <v>42447</v>
      </c>
      <c r="T154" s="30">
        <v>42476</v>
      </c>
    </row>
    <row r="155" spans="1:20" ht="3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0</v>
      </c>
      <c r="F155" s="58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56">
        <v>0</v>
      </c>
      <c r="P155" s="23">
        <v>0</v>
      </c>
      <c r="Q155" s="29" t="s">
        <v>8314</v>
      </c>
      <c r="R155" s="23" t="s">
        <v>8315</v>
      </c>
      <c r="S155" s="30">
        <v>41811</v>
      </c>
      <c r="T155" s="30">
        <v>41840</v>
      </c>
    </row>
    <row r="156" spans="1:20" ht="32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0</v>
      </c>
      <c r="F156" s="58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56">
        <v>0</v>
      </c>
      <c r="P156" s="23">
        <v>0</v>
      </c>
      <c r="Q156" s="29" t="s">
        <v>8314</v>
      </c>
      <c r="R156" s="23" t="s">
        <v>8315</v>
      </c>
      <c r="S156" s="30">
        <v>41981</v>
      </c>
      <c r="T156" s="30">
        <v>42040</v>
      </c>
    </row>
    <row r="157" spans="1:20" ht="32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0</v>
      </c>
      <c r="F157" s="58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56">
        <v>0</v>
      </c>
      <c r="P157" s="23">
        <v>0</v>
      </c>
      <c r="Q157" s="29" t="s">
        <v>8314</v>
      </c>
      <c r="R157" s="23" t="s">
        <v>8315</v>
      </c>
      <c r="S157" s="30">
        <v>42469</v>
      </c>
      <c r="T157" s="30">
        <v>42498</v>
      </c>
    </row>
    <row r="158" spans="1:20" ht="32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58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56">
        <v>0</v>
      </c>
      <c r="P158" s="23">
        <v>0</v>
      </c>
      <c r="Q158" s="29" t="s">
        <v>8314</v>
      </c>
      <c r="R158" s="23" t="s">
        <v>8315</v>
      </c>
      <c r="S158" s="30">
        <v>42534</v>
      </c>
      <c r="T158" s="30">
        <v>42563</v>
      </c>
    </row>
    <row r="159" spans="1:20" ht="48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0</v>
      </c>
      <c r="F159" s="58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56">
        <v>0</v>
      </c>
      <c r="P159" s="23">
        <v>0</v>
      </c>
      <c r="Q159" s="29" t="s">
        <v>8314</v>
      </c>
      <c r="R159" s="23" t="s">
        <v>8315</v>
      </c>
      <c r="S159" s="30">
        <v>41830</v>
      </c>
      <c r="T159" s="30">
        <v>41851</v>
      </c>
    </row>
    <row r="160" spans="1:20" ht="3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0</v>
      </c>
      <c r="F160" s="58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56">
        <v>0</v>
      </c>
      <c r="P160" s="23">
        <v>0</v>
      </c>
      <c r="Q160" s="29" t="s">
        <v>8314</v>
      </c>
      <c r="R160" s="23" t="s">
        <v>8315</v>
      </c>
      <c r="S160" s="30">
        <v>42543</v>
      </c>
      <c r="T160" s="30">
        <v>42572</v>
      </c>
    </row>
    <row r="161" spans="1:20" ht="32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0</v>
      </c>
      <c r="F161" s="58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56">
        <v>0</v>
      </c>
      <c r="P161" s="23">
        <v>0</v>
      </c>
      <c r="Q161" s="29" t="s">
        <v>8314</v>
      </c>
      <c r="R161" s="23" t="s">
        <v>8315</v>
      </c>
      <c r="S161" s="30">
        <v>41975</v>
      </c>
      <c r="T161" s="30">
        <v>42034</v>
      </c>
    </row>
    <row r="162" spans="1:20" ht="32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0</v>
      </c>
      <c r="F162" s="58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56">
        <v>0</v>
      </c>
      <c r="P162" s="23">
        <v>0</v>
      </c>
      <c r="Q162" s="29" t="s">
        <v>8314</v>
      </c>
      <c r="R162" s="23" t="s">
        <v>8315</v>
      </c>
      <c r="S162" s="30">
        <v>41795</v>
      </c>
      <c r="T162" s="30">
        <v>41824</v>
      </c>
    </row>
    <row r="163" spans="1:20" ht="32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0</v>
      </c>
      <c r="F163" s="58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56">
        <v>0</v>
      </c>
      <c r="P163" s="23">
        <v>0</v>
      </c>
      <c r="Q163" s="29" t="s">
        <v>8314</v>
      </c>
      <c r="R163" s="23" t="s">
        <v>8315</v>
      </c>
      <c r="S163" s="30">
        <v>42508</v>
      </c>
      <c r="T163" s="30">
        <v>42567</v>
      </c>
    </row>
    <row r="164" spans="1:20" ht="3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0</v>
      </c>
      <c r="F164" s="58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56">
        <v>0</v>
      </c>
      <c r="P164" s="23">
        <v>0</v>
      </c>
      <c r="Q164" s="29" t="s">
        <v>8314</v>
      </c>
      <c r="R164" s="23" t="s">
        <v>8315</v>
      </c>
      <c r="S164" s="30">
        <v>41747</v>
      </c>
      <c r="T164" s="30">
        <v>41778</v>
      </c>
    </row>
    <row r="165" spans="1:20" ht="32" x14ac:dyDescent="0.2">
      <c r="A165" s="23">
        <v>3985</v>
      </c>
      <c r="B165" s="24" t="s">
        <v>3981</v>
      </c>
      <c r="C165" s="24" t="s">
        <v>8390</v>
      </c>
      <c r="D165" s="25">
        <v>2000</v>
      </c>
      <c r="E165" s="26">
        <v>0</v>
      </c>
      <c r="F165" s="58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56">
        <v>0</v>
      </c>
      <c r="P165" s="23">
        <v>0</v>
      </c>
      <c r="Q165" s="29" t="s">
        <v>8314</v>
      </c>
      <c r="R165" s="23" t="s">
        <v>8315</v>
      </c>
      <c r="S165" s="30">
        <v>42399</v>
      </c>
      <c r="T165" s="30">
        <v>42419</v>
      </c>
    </row>
    <row r="166" spans="1:20" ht="32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0</v>
      </c>
      <c r="F166" s="58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56">
        <v>0</v>
      </c>
      <c r="P166" s="23">
        <v>0</v>
      </c>
      <c r="Q166" s="29" t="s">
        <v>8314</v>
      </c>
      <c r="R166" s="23" t="s">
        <v>8315</v>
      </c>
      <c r="S166" s="30">
        <v>42230</v>
      </c>
      <c r="T166" s="30">
        <v>42244</v>
      </c>
    </row>
    <row r="167" spans="1:20" ht="3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58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56">
        <v>0</v>
      </c>
      <c r="P167" s="23">
        <v>0</v>
      </c>
      <c r="Q167" s="29" t="s">
        <v>8314</v>
      </c>
      <c r="R167" s="23" t="s">
        <v>8315</v>
      </c>
      <c r="S167" s="30">
        <v>42286</v>
      </c>
      <c r="T167" s="30">
        <v>42315</v>
      </c>
    </row>
    <row r="168" spans="1:20" ht="3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0</v>
      </c>
      <c r="F168" s="58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56">
        <v>0</v>
      </c>
      <c r="P168" s="23">
        <v>0</v>
      </c>
      <c r="Q168" s="29" t="s">
        <v>8314</v>
      </c>
      <c r="R168" s="23" t="s">
        <v>8315</v>
      </c>
      <c r="S168" s="30">
        <v>42125</v>
      </c>
      <c r="T168" s="30">
        <v>42154</v>
      </c>
    </row>
    <row r="169" spans="1:20" ht="32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0</v>
      </c>
      <c r="F169" s="58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56">
        <v>0</v>
      </c>
      <c r="P169" s="23">
        <v>0</v>
      </c>
      <c r="Q169" s="29" t="s">
        <v>8314</v>
      </c>
      <c r="R169" s="23" t="s">
        <v>8315</v>
      </c>
      <c r="S169" s="30">
        <v>42289</v>
      </c>
      <c r="T169" s="30">
        <v>42348</v>
      </c>
    </row>
    <row r="170" spans="1:20" ht="32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0</v>
      </c>
      <c r="F170" s="58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56">
        <v>0</v>
      </c>
      <c r="P170" s="23">
        <v>0</v>
      </c>
      <c r="Q170" s="29" t="s">
        <v>8314</v>
      </c>
      <c r="R170" s="23" t="s">
        <v>8315</v>
      </c>
      <c r="S170" s="30">
        <v>42107</v>
      </c>
      <c r="T170" s="30">
        <v>42136</v>
      </c>
    </row>
    <row r="171" spans="1:20" ht="32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0</v>
      </c>
      <c r="F171" s="58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56">
        <v>0</v>
      </c>
      <c r="P171" s="23">
        <v>0</v>
      </c>
      <c r="Q171" s="29" t="s">
        <v>8314</v>
      </c>
      <c r="R171" s="23" t="s">
        <v>8315</v>
      </c>
      <c r="S171" s="30">
        <v>41809</v>
      </c>
      <c r="T171" s="30">
        <v>41838</v>
      </c>
    </row>
    <row r="172" spans="1:20" ht="32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0</v>
      </c>
      <c r="F172" s="58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56">
        <v>0</v>
      </c>
      <c r="P172" s="23">
        <v>0</v>
      </c>
      <c r="Q172" s="29" t="s">
        <v>8314</v>
      </c>
      <c r="R172" s="23" t="s">
        <v>8315</v>
      </c>
      <c r="S172" s="30">
        <v>41950</v>
      </c>
      <c r="T172" s="30">
        <v>41962</v>
      </c>
    </row>
    <row r="173" spans="1:20" ht="32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0</v>
      </c>
      <c r="F173" s="58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56">
        <v>0</v>
      </c>
      <c r="P173" s="23">
        <v>0</v>
      </c>
      <c r="Q173" s="29" t="s">
        <v>8314</v>
      </c>
      <c r="R173" s="23" t="s">
        <v>8315</v>
      </c>
      <c r="S173" s="30">
        <v>42061</v>
      </c>
      <c r="T173" s="30">
        <v>42090</v>
      </c>
    </row>
    <row r="174" spans="1:20" ht="32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0</v>
      </c>
      <c r="F174" s="58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56">
        <v>0</v>
      </c>
      <c r="P174" s="23">
        <v>0</v>
      </c>
      <c r="Q174" s="29" t="s">
        <v>8314</v>
      </c>
      <c r="R174" s="23" t="s">
        <v>8315</v>
      </c>
      <c r="S174" s="30">
        <v>41842</v>
      </c>
      <c r="T174" s="30">
        <v>41881</v>
      </c>
    </row>
    <row r="175" spans="1:20" ht="16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0</v>
      </c>
      <c r="F175" s="58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56">
        <v>0</v>
      </c>
      <c r="P175" s="23">
        <v>0</v>
      </c>
      <c r="Q175" s="29" t="s">
        <v>8314</v>
      </c>
      <c r="R175" s="23" t="s">
        <v>8315</v>
      </c>
      <c r="S175" s="30">
        <v>42437</v>
      </c>
      <c r="T175" s="30">
        <v>42496</v>
      </c>
    </row>
    <row r="176" spans="1:20" ht="3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0</v>
      </c>
      <c r="F176" s="58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56">
        <v>0</v>
      </c>
      <c r="P176" s="23">
        <v>0</v>
      </c>
      <c r="Q176" s="29" t="s">
        <v>8314</v>
      </c>
      <c r="R176" s="23" t="s">
        <v>8315</v>
      </c>
      <c r="S176" s="30">
        <v>41879</v>
      </c>
      <c r="T176" s="30">
        <v>41908</v>
      </c>
    </row>
    <row r="177" spans="1:20" ht="32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0</v>
      </c>
      <c r="F177" s="58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56">
        <v>0</v>
      </c>
      <c r="P177" s="23">
        <v>0</v>
      </c>
      <c r="Q177" s="29" t="s">
        <v>8314</v>
      </c>
      <c r="R177" s="23" t="s">
        <v>8315</v>
      </c>
      <c r="S177" s="30">
        <v>42020</v>
      </c>
      <c r="T177" s="30">
        <v>42049</v>
      </c>
    </row>
    <row r="178" spans="1:20" ht="16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0</v>
      </c>
      <c r="F178" s="58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56">
        <v>0</v>
      </c>
      <c r="P178" s="23">
        <v>0</v>
      </c>
      <c r="Q178" s="29" t="s">
        <v>8314</v>
      </c>
      <c r="R178" s="23" t="s">
        <v>8315</v>
      </c>
      <c r="S178" s="30">
        <v>41890</v>
      </c>
      <c r="T178" s="30">
        <v>41919</v>
      </c>
    </row>
    <row r="179" spans="1:20" ht="3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0</v>
      </c>
      <c r="F179" s="58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56">
        <v>0</v>
      </c>
      <c r="P179" s="23">
        <v>0</v>
      </c>
      <c r="Q179" s="29" t="s">
        <v>8314</v>
      </c>
      <c r="R179" s="23" t="s">
        <v>8315</v>
      </c>
      <c r="S179" s="30">
        <v>41872</v>
      </c>
      <c r="T179" s="30">
        <v>41931</v>
      </c>
    </row>
    <row r="180" spans="1:20" ht="32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0</v>
      </c>
      <c r="F180" s="58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56">
        <v>0</v>
      </c>
      <c r="P180" s="23">
        <v>0</v>
      </c>
      <c r="Q180" s="29" t="s">
        <v>8314</v>
      </c>
      <c r="R180" s="23" t="s">
        <v>8315</v>
      </c>
      <c r="S180" s="30">
        <v>42391</v>
      </c>
      <c r="T180" s="30">
        <v>42415</v>
      </c>
    </row>
    <row r="181" spans="1:20" ht="32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0</v>
      </c>
      <c r="F181" s="58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56">
        <v>0</v>
      </c>
      <c r="P181" s="23">
        <v>0</v>
      </c>
      <c r="Q181" s="29" t="s">
        <v>8314</v>
      </c>
      <c r="R181" s="23" t="s">
        <v>8315</v>
      </c>
      <c r="S181" s="30">
        <v>41848</v>
      </c>
      <c r="T181" s="30">
        <v>41876</v>
      </c>
    </row>
    <row r="182" spans="1:20" ht="32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0</v>
      </c>
      <c r="F182" s="58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56">
        <v>0</v>
      </c>
      <c r="P182" s="23">
        <v>0</v>
      </c>
      <c r="Q182" s="29" t="s">
        <v>8314</v>
      </c>
      <c r="R182" s="23" t="s">
        <v>8315</v>
      </c>
      <c r="S182" s="30">
        <v>41921</v>
      </c>
      <c r="T182" s="30">
        <v>41937</v>
      </c>
    </row>
    <row r="183" spans="1:20" ht="32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0</v>
      </c>
      <c r="F183" s="58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56">
        <v>0</v>
      </c>
      <c r="P183" s="23">
        <v>0</v>
      </c>
      <c r="Q183" s="29" t="s">
        <v>8314</v>
      </c>
      <c r="R183" s="23" t="s">
        <v>8315</v>
      </c>
      <c r="S183" s="30">
        <v>42021</v>
      </c>
      <c r="T183" s="30">
        <v>42050</v>
      </c>
    </row>
    <row r="184" spans="1:20" ht="3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58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56">
        <v>0</v>
      </c>
      <c r="P184" s="23">
        <v>0</v>
      </c>
      <c r="Q184" s="29" t="s">
        <v>8314</v>
      </c>
      <c r="R184" s="23" t="s">
        <v>8315</v>
      </c>
      <c r="S184" s="30">
        <v>42419</v>
      </c>
      <c r="T184" s="30">
        <v>42433</v>
      </c>
    </row>
    <row r="185" spans="1:20" ht="32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0</v>
      </c>
      <c r="F185" s="58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56">
        <v>0</v>
      </c>
      <c r="P185" s="23">
        <v>0</v>
      </c>
      <c r="Q185" s="29" t="s">
        <v>8314</v>
      </c>
      <c r="R185" s="23" t="s">
        <v>8315</v>
      </c>
      <c r="S185" s="30">
        <v>42174</v>
      </c>
      <c r="T185" s="30">
        <v>42203</v>
      </c>
    </row>
    <row r="186" spans="1:20" ht="48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0</v>
      </c>
      <c r="F186" s="58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56">
        <v>0</v>
      </c>
      <c r="P186" s="23">
        <v>0</v>
      </c>
      <c r="Q186" s="29" t="s">
        <v>8314</v>
      </c>
      <c r="R186" s="23" t="s">
        <v>8315</v>
      </c>
      <c r="S186" s="30">
        <v>41856</v>
      </c>
      <c r="T186" s="30">
        <v>41885</v>
      </c>
    </row>
    <row r="187" spans="1:20" ht="32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0</v>
      </c>
      <c r="F187" s="58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56">
        <v>0</v>
      </c>
      <c r="P187" s="23">
        <v>0</v>
      </c>
      <c r="Q187" s="29" t="s">
        <v>8314</v>
      </c>
      <c r="R187" s="23" t="s">
        <v>8315</v>
      </c>
      <c r="S187" s="30">
        <v>42417</v>
      </c>
      <c r="T187" s="30">
        <v>42474</v>
      </c>
    </row>
    <row r="188" spans="1:20" ht="3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0</v>
      </c>
      <c r="F188" s="58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56">
        <v>0</v>
      </c>
      <c r="P188" s="23">
        <v>0</v>
      </c>
      <c r="Q188" s="29" t="s">
        <v>8314</v>
      </c>
      <c r="R188" s="23" t="s">
        <v>8315</v>
      </c>
      <c r="S188" s="30">
        <v>42057</v>
      </c>
      <c r="T188" s="30">
        <v>42086</v>
      </c>
    </row>
    <row r="189" spans="1:20" ht="32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0</v>
      </c>
      <c r="F189" s="58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56">
        <v>0</v>
      </c>
      <c r="P189" s="23">
        <v>0</v>
      </c>
      <c r="Q189" s="29" t="s">
        <v>8314</v>
      </c>
      <c r="R189" s="23" t="s">
        <v>8315</v>
      </c>
      <c r="S189" s="30">
        <v>41878</v>
      </c>
      <c r="T189" s="30">
        <v>41937</v>
      </c>
    </row>
    <row r="190" spans="1:20" ht="3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0</v>
      </c>
      <c r="F190" s="58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56">
        <v>0</v>
      </c>
      <c r="P190" s="23">
        <v>0</v>
      </c>
      <c r="Q190" s="29" t="s">
        <v>8314</v>
      </c>
      <c r="R190" s="23" t="s">
        <v>8315</v>
      </c>
      <c r="S190" s="30">
        <v>41990</v>
      </c>
      <c r="T190" s="30">
        <v>42035</v>
      </c>
    </row>
    <row r="191" spans="1:20" ht="32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58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56">
        <v>0</v>
      </c>
      <c r="P191" s="23">
        <v>0</v>
      </c>
      <c r="Q191" s="29" t="s">
        <v>8314</v>
      </c>
      <c r="R191" s="23" t="s">
        <v>8315</v>
      </c>
      <c r="S191" s="30">
        <v>42408</v>
      </c>
      <c r="T191" s="30">
        <v>42452</v>
      </c>
    </row>
    <row r="192" spans="1:20" ht="32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0</v>
      </c>
      <c r="F192" s="58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56">
        <v>0</v>
      </c>
      <c r="P192" s="23">
        <v>0</v>
      </c>
      <c r="Q192" s="29" t="s">
        <v>8314</v>
      </c>
      <c r="R192" s="23" t="s">
        <v>8315</v>
      </c>
      <c r="S192" s="30">
        <v>42217</v>
      </c>
      <c r="T192" s="30">
        <v>42246</v>
      </c>
    </row>
    <row r="193" spans="1:20" ht="32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58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56">
        <v>0</v>
      </c>
      <c r="P193" s="23">
        <v>0</v>
      </c>
      <c r="Q193" s="29" t="s">
        <v>8314</v>
      </c>
      <c r="R193" s="23" t="s">
        <v>8315</v>
      </c>
      <c r="S193" s="30">
        <v>42282</v>
      </c>
      <c r="T193" s="30">
        <v>42341</v>
      </c>
    </row>
    <row r="194" spans="1:20" ht="4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0</v>
      </c>
      <c r="F194" s="58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56">
        <v>0</v>
      </c>
      <c r="P194" s="23">
        <v>0</v>
      </c>
      <c r="Q194" s="29" t="s">
        <v>8314</v>
      </c>
      <c r="R194" s="23" t="s">
        <v>8315</v>
      </c>
      <c r="S194" s="30">
        <v>42768</v>
      </c>
      <c r="T194" s="30">
        <v>42788</v>
      </c>
    </row>
    <row r="195" spans="1:20" ht="32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0</v>
      </c>
      <c r="F195" s="58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56">
        <v>0</v>
      </c>
      <c r="P195" s="23">
        <v>0</v>
      </c>
      <c r="Q195" s="29" t="s">
        <v>8314</v>
      </c>
      <c r="R195" s="23" t="s">
        <v>8315</v>
      </c>
      <c r="S195" s="30">
        <v>41765</v>
      </c>
      <c r="T195" s="30">
        <v>41794</v>
      </c>
    </row>
    <row r="196" spans="1:20" ht="32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58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56">
        <v>0</v>
      </c>
      <c r="P196" s="23">
        <v>0</v>
      </c>
      <c r="Q196" s="29" t="s">
        <v>8314</v>
      </c>
      <c r="R196" s="23" t="s">
        <v>8315</v>
      </c>
      <c r="S196" s="30">
        <v>42322</v>
      </c>
      <c r="T196" s="30">
        <v>42351</v>
      </c>
    </row>
    <row r="197" spans="1:20" ht="3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0</v>
      </c>
      <c r="F197" s="58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56">
        <v>0</v>
      </c>
      <c r="P197" s="23">
        <v>0</v>
      </c>
      <c r="Q197" s="29" t="s">
        <v>8314</v>
      </c>
      <c r="R197" s="23" t="s">
        <v>8315</v>
      </c>
      <c r="S197" s="30">
        <v>42374</v>
      </c>
      <c r="T197" s="30">
        <v>42402</v>
      </c>
    </row>
    <row r="198" spans="1:20" ht="32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58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56">
        <v>0</v>
      </c>
      <c r="P198" s="23">
        <v>0</v>
      </c>
      <c r="Q198" s="29" t="s">
        <v>8314</v>
      </c>
      <c r="R198" s="23" t="s">
        <v>8315</v>
      </c>
      <c r="S198" s="30">
        <v>41941</v>
      </c>
      <c r="T198" s="30">
        <v>41990</v>
      </c>
    </row>
    <row r="199" spans="1:20" ht="32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0</v>
      </c>
      <c r="F199" s="58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56">
        <v>0</v>
      </c>
      <c r="P199" s="23">
        <v>0</v>
      </c>
      <c r="Q199" s="29" t="s">
        <v>8314</v>
      </c>
      <c r="R199" s="23" t="s">
        <v>8315</v>
      </c>
      <c r="S199" s="30">
        <v>42293</v>
      </c>
      <c r="T199" s="30">
        <v>42352</v>
      </c>
    </row>
    <row r="200" spans="1:20" ht="32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0</v>
      </c>
      <c r="F200" s="58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56">
        <v>0</v>
      </c>
      <c r="P200" s="23">
        <v>0</v>
      </c>
      <c r="Q200" s="29" t="s">
        <v>8314</v>
      </c>
      <c r="R200" s="23" t="s">
        <v>8315</v>
      </c>
      <c r="S200" s="30">
        <v>42067</v>
      </c>
      <c r="T200" s="30">
        <v>42096</v>
      </c>
    </row>
    <row r="201" spans="1:20" ht="3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0</v>
      </c>
      <c r="F201" s="58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56">
        <v>0</v>
      </c>
      <c r="P201" s="23">
        <v>0</v>
      </c>
      <c r="Q201" s="29" t="s">
        <v>8314</v>
      </c>
      <c r="R201" s="23" t="s">
        <v>8315</v>
      </c>
      <c r="S201" s="30">
        <v>41903</v>
      </c>
      <c r="T201" s="30">
        <v>41932</v>
      </c>
    </row>
    <row r="202" spans="1:20" ht="3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0</v>
      </c>
      <c r="F202" s="58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56">
        <v>0</v>
      </c>
      <c r="P202" s="23">
        <v>0</v>
      </c>
      <c r="Q202" s="29" t="s">
        <v>8314</v>
      </c>
      <c r="R202" s="23" t="s">
        <v>8315</v>
      </c>
      <c r="S202" s="30">
        <v>41804</v>
      </c>
      <c r="T202" s="30">
        <v>41820</v>
      </c>
    </row>
    <row r="203" spans="1:20" ht="32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0</v>
      </c>
      <c r="F203" s="58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56">
        <v>0</v>
      </c>
      <c r="P203" s="23">
        <v>0</v>
      </c>
      <c r="Q203" s="29" t="s">
        <v>8314</v>
      </c>
      <c r="R203" s="23" t="s">
        <v>8315</v>
      </c>
      <c r="S203" s="30">
        <v>42497</v>
      </c>
      <c r="T203" s="30">
        <v>42513</v>
      </c>
    </row>
    <row r="204" spans="1:20" ht="32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0</v>
      </c>
      <c r="F204" s="58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56">
        <v>0</v>
      </c>
      <c r="P204" s="23">
        <v>0</v>
      </c>
      <c r="Q204" s="29" t="s">
        <v>8314</v>
      </c>
      <c r="R204" s="23" t="s">
        <v>8315</v>
      </c>
      <c r="S204" s="30">
        <v>41869</v>
      </c>
      <c r="T204" s="30">
        <v>41928</v>
      </c>
    </row>
    <row r="205" spans="1:20" ht="32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0</v>
      </c>
      <c r="F205" s="58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56">
        <v>0</v>
      </c>
      <c r="P205" s="23">
        <v>0</v>
      </c>
      <c r="Q205" s="29" t="s">
        <v>8314</v>
      </c>
      <c r="R205" s="23" t="s">
        <v>8315</v>
      </c>
      <c r="S205" s="30">
        <v>42305</v>
      </c>
      <c r="T205" s="30">
        <v>42338</v>
      </c>
    </row>
    <row r="206" spans="1:20" ht="3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0</v>
      </c>
      <c r="F206" s="58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56">
        <v>0</v>
      </c>
      <c r="P206" s="23">
        <v>0</v>
      </c>
      <c r="Q206" s="29" t="s">
        <v>8314</v>
      </c>
      <c r="R206" s="23" t="s">
        <v>8315</v>
      </c>
      <c r="S206" s="30">
        <v>42144</v>
      </c>
      <c r="T206" s="30">
        <v>42202</v>
      </c>
    </row>
    <row r="207" spans="1:20" ht="3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0</v>
      </c>
      <c r="F207" s="58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56">
        <v>0</v>
      </c>
      <c r="P207" s="23">
        <v>0</v>
      </c>
      <c r="Q207" s="29" t="s">
        <v>8314</v>
      </c>
      <c r="R207" s="23" t="s">
        <v>8315</v>
      </c>
      <c r="S207" s="30">
        <v>41995</v>
      </c>
      <c r="T207" s="30">
        <v>42023</v>
      </c>
    </row>
    <row r="208" spans="1:20" ht="32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0</v>
      </c>
      <c r="F208" s="58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56">
        <v>0</v>
      </c>
      <c r="P208" s="23">
        <v>0</v>
      </c>
      <c r="Q208" s="29" t="s">
        <v>8314</v>
      </c>
      <c r="R208" s="23" t="s">
        <v>8315</v>
      </c>
      <c r="S208" s="30">
        <v>42074</v>
      </c>
      <c r="T208" s="30">
        <v>42103</v>
      </c>
    </row>
    <row r="209" spans="1:20" ht="32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0</v>
      </c>
      <c r="F209" s="58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56">
        <v>0</v>
      </c>
      <c r="P209" s="23">
        <v>0</v>
      </c>
      <c r="Q209" s="29" t="s">
        <v>8314</v>
      </c>
      <c r="R209" s="23" t="s">
        <v>8315</v>
      </c>
      <c r="S209" s="30">
        <v>41904</v>
      </c>
      <c r="T209" s="30">
        <v>41933</v>
      </c>
    </row>
    <row r="210" spans="1:20" ht="3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0</v>
      </c>
      <c r="F210" s="58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56">
        <v>0</v>
      </c>
      <c r="P210" s="23">
        <v>0</v>
      </c>
      <c r="Q210" s="29" t="s">
        <v>8314</v>
      </c>
      <c r="R210" s="23" t="s">
        <v>8315</v>
      </c>
      <c r="S210" s="30">
        <v>41991</v>
      </c>
      <c r="T210" s="30">
        <v>42014</v>
      </c>
    </row>
    <row r="211" spans="1:20" ht="3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0</v>
      </c>
      <c r="F211" s="58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56">
        <v>0</v>
      </c>
      <c r="P211" s="23">
        <v>0</v>
      </c>
      <c r="Q211" s="29" t="s">
        <v>8314</v>
      </c>
      <c r="R211" s="23" t="s">
        <v>8315</v>
      </c>
      <c r="S211" s="30">
        <v>42169</v>
      </c>
      <c r="T211" s="30">
        <v>42198</v>
      </c>
    </row>
    <row r="212" spans="1:20" ht="4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0</v>
      </c>
      <c r="F212" s="58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56">
        <v>0</v>
      </c>
      <c r="P212" s="23">
        <v>0</v>
      </c>
      <c r="Q212" s="29" t="s">
        <v>8314</v>
      </c>
      <c r="R212" s="23" t="s">
        <v>8315</v>
      </c>
      <c r="S212" s="30">
        <v>41905</v>
      </c>
      <c r="T212" s="30">
        <v>41934</v>
      </c>
    </row>
    <row r="213" spans="1:20" ht="32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58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56">
        <v>0</v>
      </c>
      <c r="P213" s="23">
        <v>0</v>
      </c>
      <c r="Q213" s="29" t="s">
        <v>8314</v>
      </c>
      <c r="R213" s="23" t="s">
        <v>8315</v>
      </c>
      <c r="S213" s="30">
        <v>41761</v>
      </c>
      <c r="T213" s="30">
        <v>41767</v>
      </c>
    </row>
    <row r="214" spans="1:20" ht="48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0</v>
      </c>
      <c r="F214" s="58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56">
        <v>0</v>
      </c>
      <c r="P214" s="23">
        <v>0</v>
      </c>
      <c r="Q214" s="29" t="s">
        <v>8314</v>
      </c>
      <c r="R214" s="23" t="s">
        <v>8315</v>
      </c>
      <c r="S214" s="30">
        <v>41865</v>
      </c>
      <c r="T214" s="30">
        <v>41924</v>
      </c>
    </row>
    <row r="215" spans="1:20" ht="32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58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56">
        <v>0</v>
      </c>
      <c r="P215" s="23">
        <v>0</v>
      </c>
      <c r="Q215" s="29" t="s">
        <v>8314</v>
      </c>
      <c r="R215" s="23" t="s">
        <v>8315</v>
      </c>
      <c r="S215" s="30">
        <v>42613</v>
      </c>
      <c r="T215" s="30">
        <v>42643</v>
      </c>
    </row>
    <row r="216" spans="1:20" ht="3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0</v>
      </c>
      <c r="F216" s="58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56">
        <v>0</v>
      </c>
      <c r="P216" s="23">
        <v>0</v>
      </c>
      <c r="Q216" s="29" t="s">
        <v>8314</v>
      </c>
      <c r="R216" s="23" t="s">
        <v>8315</v>
      </c>
      <c r="S216" s="30">
        <v>42534</v>
      </c>
      <c r="T216" s="30">
        <v>42553</v>
      </c>
    </row>
    <row r="217" spans="1:20" ht="32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0</v>
      </c>
      <c r="F217" s="58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56">
        <v>0</v>
      </c>
      <c r="P217" s="23">
        <v>0</v>
      </c>
      <c r="Q217" s="29" t="s">
        <v>8314</v>
      </c>
      <c r="R217" s="23" t="s">
        <v>8315</v>
      </c>
      <c r="S217" s="30">
        <v>42446</v>
      </c>
      <c r="T217" s="30">
        <v>42460</v>
      </c>
    </row>
    <row r="218" spans="1:20" ht="32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58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56">
        <v>0</v>
      </c>
      <c r="P218" s="23">
        <v>0</v>
      </c>
      <c r="Q218" s="29" t="s">
        <v>8314</v>
      </c>
      <c r="R218" s="23" t="s">
        <v>8315</v>
      </c>
      <c r="S218" s="30">
        <v>42421</v>
      </c>
      <c r="T218" s="30">
        <v>42480</v>
      </c>
    </row>
    <row r="219" spans="1:20" ht="32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0</v>
      </c>
      <c r="F219" s="58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56">
        <v>0</v>
      </c>
      <c r="P219" s="23">
        <v>0</v>
      </c>
      <c r="Q219" s="29" t="s">
        <v>8314</v>
      </c>
      <c r="R219" s="23" t="s">
        <v>8315</v>
      </c>
      <c r="S219" s="30">
        <v>42523</v>
      </c>
      <c r="T219" s="30">
        <v>42552</v>
      </c>
    </row>
    <row r="220" spans="1:20" ht="32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0</v>
      </c>
      <c r="F220" s="58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56">
        <v>0</v>
      </c>
      <c r="P220" s="23">
        <v>0</v>
      </c>
      <c r="Q220" s="29" t="s">
        <v>8314</v>
      </c>
      <c r="R220" s="23" t="s">
        <v>8315</v>
      </c>
      <c r="S220" s="30">
        <v>41833</v>
      </c>
      <c r="T220" s="30">
        <v>41862</v>
      </c>
    </row>
    <row r="221" spans="1:20" ht="32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0</v>
      </c>
      <c r="F221" s="58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56">
        <v>0</v>
      </c>
      <c r="P221" s="23">
        <v>0</v>
      </c>
      <c r="Q221" s="29" t="s">
        <v>8314</v>
      </c>
      <c r="R221" s="23" t="s">
        <v>8315</v>
      </c>
      <c r="S221" s="30">
        <v>42479</v>
      </c>
      <c r="T221" s="30">
        <v>42508</v>
      </c>
    </row>
    <row r="222" spans="1:20" ht="32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0</v>
      </c>
      <c r="F222" s="58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56">
        <v>0</v>
      </c>
      <c r="P222" s="23">
        <v>0</v>
      </c>
      <c r="Q222" s="29" t="s">
        <v>8314</v>
      </c>
      <c r="R222" s="23" t="s">
        <v>8315</v>
      </c>
      <c r="S222" s="30">
        <v>42235</v>
      </c>
      <c r="T222" s="30">
        <v>42274</v>
      </c>
    </row>
    <row r="223" spans="1:20" ht="32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0</v>
      </c>
      <c r="F223" s="58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56">
        <v>0</v>
      </c>
      <c r="P223" s="23">
        <v>0</v>
      </c>
      <c r="Q223" s="29" t="s">
        <v>8314</v>
      </c>
      <c r="R223" s="23" t="s">
        <v>8315</v>
      </c>
      <c r="S223" s="30">
        <v>42718</v>
      </c>
      <c r="T223" s="30">
        <v>42747</v>
      </c>
    </row>
    <row r="224" spans="1:20" ht="32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0</v>
      </c>
      <c r="F224" s="58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56">
        <v>0</v>
      </c>
      <c r="P224" s="23">
        <v>0</v>
      </c>
      <c r="Q224" s="29" t="s">
        <v>8314</v>
      </c>
      <c r="R224" s="23" t="s">
        <v>8315</v>
      </c>
      <c r="S224" s="30">
        <v>42031</v>
      </c>
      <c r="T224" s="30">
        <v>42063</v>
      </c>
    </row>
    <row r="225" spans="1:20" ht="32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0</v>
      </c>
      <c r="F225" s="58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56">
        <v>0</v>
      </c>
      <c r="P225" s="23">
        <v>0</v>
      </c>
      <c r="Q225" s="29" t="s">
        <v>8314</v>
      </c>
      <c r="R225" s="23" t="s">
        <v>8315</v>
      </c>
      <c r="S225" s="30">
        <v>42078</v>
      </c>
      <c r="T225" s="30">
        <v>42132</v>
      </c>
    </row>
    <row r="226" spans="1:20" ht="32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58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56">
        <v>0</v>
      </c>
      <c r="P226" s="23">
        <v>0</v>
      </c>
      <c r="Q226" s="29" t="s">
        <v>8314</v>
      </c>
      <c r="R226" s="23" t="s">
        <v>8315</v>
      </c>
      <c r="S226" s="30">
        <v>41905</v>
      </c>
      <c r="T226" s="30">
        <v>41932</v>
      </c>
    </row>
    <row r="227" spans="1:20" ht="32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0</v>
      </c>
      <c r="F227" s="58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56">
        <v>0</v>
      </c>
      <c r="P227" s="23">
        <v>0</v>
      </c>
      <c r="Q227" s="29" t="s">
        <v>8314</v>
      </c>
      <c r="R227" s="23" t="s">
        <v>8315</v>
      </c>
      <c r="S227" s="30">
        <v>42695</v>
      </c>
      <c r="T227" s="30">
        <v>42724</v>
      </c>
    </row>
    <row r="228" spans="1:20" ht="3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0</v>
      </c>
      <c r="F228" s="58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56">
        <v>0</v>
      </c>
      <c r="P228" s="23">
        <v>0</v>
      </c>
      <c r="Q228" s="29" t="s">
        <v>8314</v>
      </c>
      <c r="R228" s="23" t="s">
        <v>8315</v>
      </c>
      <c r="S228" s="30">
        <v>42510</v>
      </c>
      <c r="T228" s="30">
        <v>42539</v>
      </c>
    </row>
    <row r="229" spans="1:20" ht="3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58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56">
        <v>0</v>
      </c>
      <c r="P229" s="23">
        <v>0</v>
      </c>
      <c r="Q229" s="29" t="s">
        <v>8314</v>
      </c>
      <c r="R229" s="23" t="s">
        <v>8315</v>
      </c>
      <c r="S229" s="30">
        <v>42511</v>
      </c>
      <c r="T229" s="30">
        <v>42534</v>
      </c>
    </row>
    <row r="230" spans="1:20" ht="32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0</v>
      </c>
      <c r="F230" s="58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56">
        <v>0</v>
      </c>
      <c r="P230" s="23">
        <v>0</v>
      </c>
      <c r="Q230" s="29" t="s">
        <v>8314</v>
      </c>
      <c r="R230" s="23" t="s">
        <v>8315</v>
      </c>
      <c r="S230" s="30">
        <v>42041</v>
      </c>
      <c r="T230" s="30">
        <v>42070</v>
      </c>
    </row>
    <row r="231" spans="1:20" ht="32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0</v>
      </c>
      <c r="F231" s="58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56">
        <v>0</v>
      </c>
      <c r="P231" s="23">
        <v>0</v>
      </c>
      <c r="Q231" s="29" t="s">
        <v>8314</v>
      </c>
      <c r="R231" s="23" t="s">
        <v>8315</v>
      </c>
      <c r="S231" s="30">
        <v>42307</v>
      </c>
      <c r="T231" s="30">
        <v>42321</v>
      </c>
    </row>
    <row r="232" spans="1:20" ht="32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0</v>
      </c>
      <c r="F232" s="58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56">
        <v>0</v>
      </c>
      <c r="P232" s="23">
        <v>0</v>
      </c>
      <c r="Q232" s="29" t="s">
        <v>8314</v>
      </c>
      <c r="R232" s="23" t="s">
        <v>8315</v>
      </c>
      <c r="S232" s="30">
        <v>42353</v>
      </c>
      <c r="T232" s="30">
        <v>42382</v>
      </c>
    </row>
    <row r="233" spans="1:20" ht="32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0</v>
      </c>
      <c r="F233" s="58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56">
        <v>0</v>
      </c>
      <c r="P233" s="23">
        <v>0</v>
      </c>
      <c r="Q233" s="29" t="s">
        <v>8314</v>
      </c>
      <c r="R233" s="23" t="s">
        <v>8315</v>
      </c>
      <c r="S233" s="30">
        <v>42058</v>
      </c>
      <c r="T233" s="30">
        <v>42086</v>
      </c>
    </row>
    <row r="234" spans="1:20" ht="3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0</v>
      </c>
      <c r="F234" s="58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56">
        <v>0</v>
      </c>
      <c r="P234" s="23">
        <v>0</v>
      </c>
      <c r="Q234" s="29" t="s">
        <v>8314</v>
      </c>
      <c r="R234" s="23" t="s">
        <v>8315</v>
      </c>
      <c r="S234" s="30">
        <v>42304</v>
      </c>
      <c r="T234" s="30">
        <v>42328</v>
      </c>
    </row>
    <row r="235" spans="1:20" ht="16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58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56">
        <v>0</v>
      </c>
      <c r="P235" s="23">
        <v>0</v>
      </c>
      <c r="Q235" s="29" t="s">
        <v>8314</v>
      </c>
      <c r="R235" s="23" t="s">
        <v>8315</v>
      </c>
      <c r="S235" s="30">
        <v>42538</v>
      </c>
      <c r="T235" s="30">
        <v>42567</v>
      </c>
    </row>
    <row r="236" spans="1:20" ht="32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0</v>
      </c>
      <c r="F236" s="58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56">
        <v>0</v>
      </c>
      <c r="P236" s="23">
        <v>0</v>
      </c>
      <c r="Q236" s="29" t="s">
        <v>8314</v>
      </c>
      <c r="R236" s="23" t="s">
        <v>8315</v>
      </c>
      <c r="S236" s="30">
        <v>42122</v>
      </c>
      <c r="T236" s="30">
        <v>42154</v>
      </c>
    </row>
    <row r="237" spans="1:20" ht="3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0</v>
      </c>
      <c r="F237" s="58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56">
        <v>0</v>
      </c>
      <c r="P237" s="23">
        <v>0</v>
      </c>
      <c r="Q237" s="29" t="s">
        <v>8314</v>
      </c>
      <c r="R237" s="23" t="s">
        <v>8315</v>
      </c>
      <c r="S237" s="30">
        <v>42209</v>
      </c>
      <c r="T237" s="30">
        <v>42222</v>
      </c>
    </row>
    <row r="238" spans="1:20" ht="32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0</v>
      </c>
      <c r="F238" s="58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56">
        <v>0</v>
      </c>
      <c r="P238" s="23">
        <v>0</v>
      </c>
      <c r="Q238" s="29" t="s">
        <v>8314</v>
      </c>
      <c r="R238" s="23" t="s">
        <v>8315</v>
      </c>
      <c r="S238" s="30">
        <v>41990</v>
      </c>
      <c r="T238" s="30">
        <v>42019</v>
      </c>
    </row>
    <row r="239" spans="1:20" ht="32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0</v>
      </c>
      <c r="F239" s="58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56">
        <v>0</v>
      </c>
      <c r="P239" s="23">
        <v>0</v>
      </c>
      <c r="Q239" s="29" t="s">
        <v>8314</v>
      </c>
      <c r="R239" s="23" t="s">
        <v>8315</v>
      </c>
      <c r="S239" s="30">
        <v>42039</v>
      </c>
      <c r="T239" s="30">
        <v>42098</v>
      </c>
    </row>
    <row r="240" spans="1:20" ht="3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0</v>
      </c>
      <c r="F240" s="58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56">
        <v>0</v>
      </c>
      <c r="P240" s="23">
        <v>0</v>
      </c>
      <c r="Q240" s="29" t="s">
        <v>8314</v>
      </c>
      <c r="R240" s="23" t="s">
        <v>8315</v>
      </c>
      <c r="S240" s="30">
        <v>41890</v>
      </c>
      <c r="T240" s="30">
        <v>41933</v>
      </c>
    </row>
    <row r="241" spans="1:20" ht="32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58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56">
        <v>0</v>
      </c>
      <c r="P241" s="23">
        <v>0</v>
      </c>
      <c r="Q241" s="29" t="s">
        <v>8314</v>
      </c>
      <c r="R241" s="23" t="s">
        <v>8315</v>
      </c>
      <c r="S241" s="30">
        <v>42495</v>
      </c>
      <c r="T241" s="30">
        <v>42524</v>
      </c>
    </row>
    <row r="242" spans="1:20" ht="32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0</v>
      </c>
      <c r="F242" s="58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56">
        <v>0</v>
      </c>
      <c r="P242" s="23">
        <v>0</v>
      </c>
      <c r="Q242" s="29" t="s">
        <v>8314</v>
      </c>
      <c r="R242" s="23" t="s">
        <v>8315</v>
      </c>
      <c r="S242" s="30">
        <v>42570</v>
      </c>
      <c r="T242" s="30">
        <v>42614</v>
      </c>
    </row>
    <row r="243" spans="1:20" ht="32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58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56">
        <v>0</v>
      </c>
      <c r="P243" s="23">
        <v>0</v>
      </c>
      <c r="Q243" s="29" t="s">
        <v>8314</v>
      </c>
      <c r="R243" s="23" t="s">
        <v>8315</v>
      </c>
      <c r="S243" s="30">
        <v>41927</v>
      </c>
      <c r="T243" s="30">
        <v>41936</v>
      </c>
    </row>
    <row r="244" spans="1:20" ht="32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58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56">
        <v>0</v>
      </c>
      <c r="P244" s="23">
        <v>0</v>
      </c>
      <c r="Q244" s="29" t="s">
        <v>8314</v>
      </c>
      <c r="R244" s="23" t="s">
        <v>8315</v>
      </c>
      <c r="S244" s="30">
        <v>42730</v>
      </c>
      <c r="T244" s="30">
        <v>42759</v>
      </c>
    </row>
    <row r="245" spans="1:20" ht="32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0</v>
      </c>
      <c r="F245" s="58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56">
        <v>0</v>
      </c>
      <c r="P245" s="23">
        <v>0</v>
      </c>
      <c r="Q245" s="29" t="s">
        <v>8314</v>
      </c>
      <c r="R245" s="23" t="s">
        <v>8315</v>
      </c>
      <c r="S245" s="30">
        <v>42475</v>
      </c>
      <c r="T245" s="30">
        <v>42504</v>
      </c>
    </row>
    <row r="246" spans="1:20" ht="3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0</v>
      </c>
      <c r="F246" s="58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56">
        <v>0</v>
      </c>
      <c r="P246" s="23">
        <v>0</v>
      </c>
      <c r="Q246" s="29" t="s">
        <v>8314</v>
      </c>
      <c r="R246" s="23" t="s">
        <v>8315</v>
      </c>
      <c r="S246" s="30">
        <v>42188</v>
      </c>
      <c r="T246" s="30">
        <v>42241</v>
      </c>
    </row>
    <row r="247" spans="1:20" ht="32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0</v>
      </c>
      <c r="F247" s="58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56">
        <v>0</v>
      </c>
      <c r="P247" s="23">
        <v>0</v>
      </c>
      <c r="Q247" s="29" t="s">
        <v>8314</v>
      </c>
      <c r="R247" s="23" t="s">
        <v>8315</v>
      </c>
      <c r="S247" s="30">
        <v>42053</v>
      </c>
      <c r="T247" s="30">
        <v>42095</v>
      </c>
    </row>
    <row r="248" spans="1:20" ht="32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0</v>
      </c>
      <c r="F248" s="58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56">
        <v>0</v>
      </c>
      <c r="P248" s="23">
        <v>0</v>
      </c>
      <c r="Q248" s="29" t="s">
        <v>8314</v>
      </c>
      <c r="R248" s="23" t="s">
        <v>8315</v>
      </c>
      <c r="S248" s="30">
        <v>41883</v>
      </c>
      <c r="T248" s="30">
        <v>41905</v>
      </c>
    </row>
    <row r="249" spans="1:20" ht="32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0</v>
      </c>
      <c r="F249" s="58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56">
        <v>0</v>
      </c>
      <c r="P249" s="23">
        <v>0</v>
      </c>
      <c r="Q249" s="29" t="s">
        <v>8314</v>
      </c>
      <c r="R249" s="23" t="s">
        <v>8315</v>
      </c>
      <c r="S249" s="30">
        <v>42767</v>
      </c>
      <c r="T249" s="30">
        <v>42796</v>
      </c>
    </row>
    <row r="250" spans="1:20" ht="3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0</v>
      </c>
      <c r="F250" s="58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56">
        <v>0</v>
      </c>
      <c r="P250" s="23">
        <v>0</v>
      </c>
      <c r="Q250" s="29" t="s">
        <v>8314</v>
      </c>
      <c r="R250" s="23" t="s">
        <v>8315</v>
      </c>
      <c r="S250" s="30">
        <v>42029</v>
      </c>
      <c r="T250" s="30">
        <v>42058</v>
      </c>
    </row>
    <row r="251" spans="1:20" ht="3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0</v>
      </c>
      <c r="F251" s="58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56">
        <v>0</v>
      </c>
      <c r="P251" s="23">
        <v>0</v>
      </c>
      <c r="Q251" s="29" t="s">
        <v>8314</v>
      </c>
      <c r="R251" s="23" t="s">
        <v>8315</v>
      </c>
      <c r="S251" s="30">
        <v>42358</v>
      </c>
      <c r="T251" s="30">
        <v>42376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24E4-7342-E049-84F0-5E4782B7173F}">
  <sheetPr codeName="Sheet11"/>
  <dimension ref="A1:C14"/>
  <sheetViews>
    <sheetView workbookViewId="0">
      <selection activeCell="I12" sqref="I12"/>
    </sheetView>
  </sheetViews>
  <sheetFormatPr baseColWidth="10" defaultRowHeight="15" x14ac:dyDescent="0.2"/>
  <cols>
    <col min="1" max="1" width="25" customWidth="1"/>
    <col min="2" max="2" width="19.6640625" style="8" customWidth="1"/>
    <col min="3" max="3" width="18.5" style="8" customWidth="1"/>
  </cols>
  <sheetData>
    <row r="1" spans="1:3" x14ac:dyDescent="0.2">
      <c r="B1" s="8" t="s">
        <v>8391</v>
      </c>
      <c r="C1" s="8" t="s">
        <v>8392</v>
      </c>
    </row>
    <row r="2" spans="1:3" ht="16" x14ac:dyDescent="0.2">
      <c r="A2" t="s">
        <v>8393</v>
      </c>
      <c r="B2" s="66">
        <f>AVERAGE('Successful US Kickstarters'!D:D)</f>
        <v>5048.8786407766993</v>
      </c>
      <c r="C2" s="66">
        <f>AVERAGE('Failed US Kickstarters'!D:D)</f>
        <v>10554.212</v>
      </c>
    </row>
    <row r="3" spans="1:3" ht="16" x14ac:dyDescent="0.2">
      <c r="A3" t="s">
        <v>8394</v>
      </c>
      <c r="B3" s="66">
        <f>MEDIAN('Successful US Kickstarters'!D:D)</f>
        <v>3000</v>
      </c>
      <c r="C3" s="66">
        <f>MEDIAN('Failed US Kickstarters'!D:D)</f>
        <v>5000</v>
      </c>
    </row>
    <row r="4" spans="1:3" ht="16" x14ac:dyDescent="0.2">
      <c r="A4" t="s">
        <v>8397</v>
      </c>
      <c r="B4" s="66">
        <f>ROUND(_xlfn.STDEV.P('Successful US Kickstarters'!D:D),0)</f>
        <v>7749</v>
      </c>
      <c r="C4" s="66">
        <f>ROUND(_xlfn.STDEV.P('Failed US Kickstarters'!D:D),0)</f>
        <v>21968</v>
      </c>
    </row>
    <row r="5" spans="1:3" ht="16" x14ac:dyDescent="0.2">
      <c r="A5" t="s">
        <v>8398</v>
      </c>
      <c r="B5" s="66">
        <f>_xlfn.QUARTILE.EXC('Successful US Kickstarters'!D:D, 3)</f>
        <v>5000</v>
      </c>
      <c r="C5" s="66">
        <f>_xlfn.QUARTILE.EXC('Failed US Kickstarters'!D:D, 3)</f>
        <v>10000</v>
      </c>
    </row>
    <row r="6" spans="1:3" ht="16" x14ac:dyDescent="0.2">
      <c r="A6" t="s">
        <v>8399</v>
      </c>
      <c r="B6" s="66">
        <f>_xlfn.QUARTILE.EXC('Successful US Kickstarters'!D:D, 1)</f>
        <v>1500</v>
      </c>
      <c r="C6" s="66">
        <f>_xlfn.QUARTILE.EXC('Failed US Kickstarters'!D:D, 1)</f>
        <v>2000</v>
      </c>
    </row>
    <row r="7" spans="1:3" ht="16" x14ac:dyDescent="0.2">
      <c r="A7" t="s">
        <v>8400</v>
      </c>
      <c r="B7" s="66">
        <f>B5-B6</f>
        <v>3500</v>
      </c>
      <c r="C7" s="66">
        <f>C5-C6</f>
        <v>8000</v>
      </c>
    </row>
    <row r="9" spans="1:3" ht="16" x14ac:dyDescent="0.2">
      <c r="A9" t="s">
        <v>8395</v>
      </c>
      <c r="B9" s="66">
        <f>AVERAGE('Successful US Kickstarters'!E:E)</f>
        <v>559.86555825242726</v>
      </c>
      <c r="C9" s="66">
        <f>AVERAGE('Failed US Kickstarters'!E:E)</f>
        <v>65.203999999999994</v>
      </c>
    </row>
    <row r="10" spans="1:3" ht="16" x14ac:dyDescent="0.2">
      <c r="A10" t="s">
        <v>8396</v>
      </c>
      <c r="B10" s="66">
        <f>MEDIAN('Successful US Kickstarters'!E:E)</f>
        <v>30</v>
      </c>
      <c r="C10" s="66">
        <f>MEDIAN('Failed US Kickstarters'!E:E)</f>
        <v>0</v>
      </c>
    </row>
    <row r="11" spans="1:3" ht="16" x14ac:dyDescent="0.2">
      <c r="A11" t="s">
        <v>8401</v>
      </c>
      <c r="B11" s="66">
        <f>ROUND(_xlfn.STDEV.P('Successful US Kickstarters'!E:E),0)</f>
        <v>2441</v>
      </c>
      <c r="C11" s="66">
        <f>ROUND(_xlfn.STDEV.P('Failed US Kickstarters'!E:E),0)</f>
        <v>115</v>
      </c>
    </row>
    <row r="12" spans="1:3" ht="16" x14ac:dyDescent="0.2">
      <c r="A12" t="s">
        <v>8402</v>
      </c>
      <c r="B12" s="66">
        <f>_xlfn.QUARTILE.EXC('Successful US Kickstarters'!E:E, 3)</f>
        <v>70</v>
      </c>
      <c r="C12" s="66">
        <f>_xlfn.QUARTILE.EXC('Failed US Kickstarters'!E:E, 3)</f>
        <v>0</v>
      </c>
    </row>
    <row r="13" spans="1:3" ht="16" x14ac:dyDescent="0.2">
      <c r="A13" t="s">
        <v>8403</v>
      </c>
      <c r="B13" s="66">
        <f>_xlfn.QUARTILE.EXC('Successful US Kickstarters'!E:E, 1)</f>
        <v>10</v>
      </c>
      <c r="C13" s="66">
        <f>_xlfn.QUARTILE.EXC('Failed US Kickstarters'!E:E, 1)</f>
        <v>0</v>
      </c>
    </row>
    <row r="14" spans="1:3" x14ac:dyDescent="0.2">
      <c r="A14" t="s">
        <v>8404</v>
      </c>
      <c r="B14" s="8">
        <f>B12-B13</f>
        <v>60</v>
      </c>
      <c r="C14" s="8">
        <f>C12-C13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</vt:lpstr>
      <vt:lpstr>Outcomes_vs_Goals.png</vt:lpstr>
      <vt:lpstr>Outcomes Based on Launch Date</vt:lpstr>
      <vt:lpstr>Theater Outcomes by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April Reyes</cp:lastModifiedBy>
  <dcterms:created xsi:type="dcterms:W3CDTF">2017-04-20T15:17:24Z</dcterms:created>
  <dcterms:modified xsi:type="dcterms:W3CDTF">2022-12-08T00:12:10Z</dcterms:modified>
</cp:coreProperties>
</file>