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blemSolving\excel\"/>
    </mc:Choice>
  </mc:AlternateContent>
  <xr:revisionPtr revIDLastSave="0" documentId="13_ncr:1_{E3B5469D-348F-462C-8AC6-5BEE71D20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N6" i="1" s="1"/>
  <c r="AC10" i="1"/>
  <c r="AC9" i="1"/>
  <c r="V10" i="1"/>
  <c r="V9" i="1"/>
  <c r="N10" i="1"/>
  <c r="N9" i="1"/>
  <c r="H9" i="1" a="1"/>
  <c r="H9" i="1" s="1"/>
  <c r="F9" i="1"/>
  <c r="H10" i="1"/>
  <c r="AA10" i="1"/>
  <c r="AA9" i="1"/>
  <c r="T10" i="1"/>
  <c r="T9" i="1"/>
  <c r="L10" i="1"/>
  <c r="L9" i="1"/>
  <c r="F10" i="1"/>
  <c r="B4" i="1"/>
  <c r="N4" i="1" s="1"/>
  <c r="O4" i="1" l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<sst xmlns="http://schemas.openxmlformats.org/spreadsheetml/2006/main" count="91" uniqueCount="54">
  <si>
    <t>الصلوات</t>
  </si>
  <si>
    <t>الفجر</t>
  </si>
  <si>
    <t>الظهر</t>
  </si>
  <si>
    <t>العصر</t>
  </si>
  <si>
    <t>المغرب</t>
  </si>
  <si>
    <t>العشاء</t>
  </si>
  <si>
    <t>الاسبوع الأول</t>
  </si>
  <si>
    <t>الأسبوع الثاني</t>
  </si>
  <si>
    <t>الأسبوع الثالث</t>
  </si>
  <si>
    <t>الأسبوع الرابع</t>
  </si>
  <si>
    <t>2 رمضان</t>
  </si>
  <si>
    <t>3 رمضان</t>
  </si>
  <si>
    <t>4 رمضان</t>
  </si>
  <si>
    <t>5 رمضان</t>
  </si>
  <si>
    <t>6 رمضان</t>
  </si>
  <si>
    <t>7 رمضان</t>
  </si>
  <si>
    <t>1 رمضان</t>
  </si>
  <si>
    <t>8 رمضان</t>
  </si>
  <si>
    <t>9 رمضان</t>
  </si>
  <si>
    <t>10 رمضان</t>
  </si>
  <si>
    <t>11 رمضان</t>
  </si>
  <si>
    <t>12 رمضان</t>
  </si>
  <si>
    <t>13 رمضان</t>
  </si>
  <si>
    <t>14 رمضان</t>
  </si>
  <si>
    <t xml:space="preserve">15 رمضان </t>
  </si>
  <si>
    <t>16 رمضان</t>
  </si>
  <si>
    <t>17 رمضان</t>
  </si>
  <si>
    <t>18 رمضان</t>
  </si>
  <si>
    <t>19 رمضان</t>
  </si>
  <si>
    <t>20 رمضان</t>
  </si>
  <si>
    <t>21 رمضان</t>
  </si>
  <si>
    <t>22 رمضان</t>
  </si>
  <si>
    <t>23 رمضان</t>
  </si>
  <si>
    <t>24 رمضان</t>
  </si>
  <si>
    <t>25 رمضان</t>
  </si>
  <si>
    <t>26 رمضان</t>
  </si>
  <si>
    <t>27 رمضان</t>
  </si>
  <si>
    <t>28 رمضان</t>
  </si>
  <si>
    <t>29 رمضان</t>
  </si>
  <si>
    <t>القراءة</t>
  </si>
  <si>
    <t>ورد الفجر</t>
  </si>
  <si>
    <t>ورد الظهر</t>
  </si>
  <si>
    <t>ورد العصر</t>
  </si>
  <si>
    <t>ورد المغرب</t>
  </si>
  <si>
    <t>ورد العشاء</t>
  </si>
  <si>
    <t>إجمالي الصلوات</t>
  </si>
  <si>
    <t>إجمالي الأجزاء</t>
  </si>
  <si>
    <t>هدف الأسبوع - الصلاه</t>
  </si>
  <si>
    <t>هدف الأسبوع-القراءة</t>
  </si>
  <si>
    <t>هدف الصلوات</t>
  </si>
  <si>
    <t>هدف الأجزاء</t>
  </si>
  <si>
    <t>نسبة التحقيق</t>
  </si>
  <si>
    <t>30 رمضان</t>
  </si>
  <si>
    <t>تحدي شهر رمضان المبارك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</si>
</sst>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9" tint="-0.24994659260841701"/>
      </bottom>
      <diagonal/>
    </border>
    <border>
      <left/>
      <right style="thick">
        <color theme="9" tint="-0.24994659260841701"/>
      </right>
      <top/>
      <bottom/>
      <diagonal/>
    </border>
    <border>
      <left/>
      <right style="thick">
        <color theme="7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2" borderId="0" xfId="0" applyFont="1" applyFill="1" applyAlignment="1">
      <alignment horizontal="center"/>
    </xf>
    <xf numFmtId="0" fontId="0" fillId="0" borderId="1" xfId="0" applyBorder="1"/>
    <xf numFmtId="0" fontId="3" fillId="12" borderId="0" xfId="0" applyFont="1" applyFill="1"/>
    <xf numFmtId="0" fontId="3" fillId="13" borderId="0" xfId="0" applyFont="1" applyFill="1"/>
    <xf numFmtId="0" fontId="0" fillId="14" borderId="0" xfId="0" applyFill="1"/>
    <xf numFmtId="0" fontId="1" fillId="16" borderId="0" xfId="0" applyFont="1" applyFill="1" applyAlignment="1">
      <alignment horizontal="center"/>
    </xf>
    <xf numFmtId="0" fontId="2" fillId="0" borderId="0" xfId="0" applyFont="1"/>
    <xf numFmtId="9" fontId="1" fillId="16" borderId="0" xfId="0" applyNumberFormat="1" applyFont="1" applyFill="1" applyAlignment="1">
      <alignment horizontal="center"/>
    </xf>
    <xf numFmtId="0" fontId="1" fillId="16" borderId="0" xfId="0" applyFont="1" applyFill="1" applyAlignment="1">
      <alignment horizontal="center" vertical="center"/>
    </xf>
    <xf numFmtId="9" fontId="1" fillId="16" borderId="0" xfId="0" applyNumberFormat="1" applyFon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5" fillId="6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16" borderId="0" xfId="0" applyFont="1" applyFill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rightToLeft="1" tabSelected="1" zoomScale="80" zoomScaleNormal="80" workbookViewId="0">
      <selection activeCell="B15" sqref="B15:H19"/>
    </sheetView>
  </sheetViews>
  <sheetFormatPr defaultRowHeight="14.4" x14ac:dyDescent="0.3"/>
  <cols>
    <col min="1" max="1" width="11.6640625" bestFit="1" customWidth="1"/>
    <col min="3" max="3" width="8.109375" bestFit="1" customWidth="1"/>
    <col min="23" max="30" width="8" bestFit="1" customWidth="1"/>
  </cols>
  <sheetData>
    <row r="1" spans="1:31" x14ac:dyDescent="0.3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 spans="1:3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</row>
    <row r="3" spans="1:31" x14ac:dyDescent="0.3">
      <c r="H3" s="13"/>
      <c r="I3" s="13"/>
      <c r="J3" s="13"/>
      <c r="K3" s="13"/>
      <c r="L3" s="13"/>
      <c r="M3" s="13"/>
      <c r="N3" s="13"/>
    </row>
    <row r="4" spans="1:31" x14ac:dyDescent="0.3">
      <c r="A4" s="9" t="s">
        <v>45</v>
      </c>
      <c r="B4" s="28">
        <f>SUM(B15:AD19)</f>
        <v>145</v>
      </c>
      <c r="C4" s="28"/>
      <c r="D4" s="28"/>
      <c r="E4" s="29"/>
      <c r="H4" s="22" t="s">
        <v>49</v>
      </c>
      <c r="I4" s="22"/>
      <c r="J4" s="12">
        <v>145</v>
      </c>
      <c r="K4" s="12"/>
      <c r="L4" s="22" t="s">
        <v>51</v>
      </c>
      <c r="M4" s="22"/>
      <c r="N4" s="14">
        <f>B4/J4</f>
        <v>1</v>
      </c>
      <c r="O4" s="21" t="str">
        <f>IF(B4=145,"مبروك يا بطل ربنا يجعله في ميزان حساناتك",IF(H9+N9+V9=300,"مبرووك حققت هدف الأسبوع الثالث",IF(AND(V9&lt;100,H9+N9=200),"مبروك حققت هدف الأسبوع الثاني",IF(H9=100,"مبروك حققت هدف الأسبوع الأول","يلا كمل متيأسش"))))</f>
        <v>مبروك يا بطل ربنا يجعله في ميزان حساناتك</v>
      </c>
      <c r="P4" s="21"/>
      <c r="Q4" s="21"/>
      <c r="R4" s="21"/>
    </row>
    <row r="6" spans="1:31" x14ac:dyDescent="0.3">
      <c r="A6" s="10" t="s">
        <v>46</v>
      </c>
      <c r="B6" s="28">
        <f>SUM(B21:AE25)/5</f>
        <v>30</v>
      </c>
      <c r="C6" s="28"/>
      <c r="D6" s="28"/>
      <c r="E6" s="30"/>
      <c r="H6" s="23" t="s">
        <v>50</v>
      </c>
      <c r="I6" s="23"/>
      <c r="J6" s="15">
        <v>30</v>
      </c>
      <c r="K6" s="15"/>
      <c r="L6" s="23" t="s">
        <v>51</v>
      </c>
      <c r="M6" s="23"/>
      <c r="N6" s="16">
        <f>B6/J6</f>
        <v>1</v>
      </c>
      <c r="O6" s="21" t="str">
        <f>IF(B6=30,"مبروك يا بطل ربنا يجعله في ميزان حساناتك",IF(AND(H10+N10+V10=300),"مبرووك حققت هدف الأسبوع الثالث",IF(AND(H10+N10=200),"مبروك حققت هدف الأسبوع الثاني",IF(H10=100,"مبروك حققت هدف الأسبوع الأول","يلا كمل متيأسش"))))</f>
        <v>مبروك يا بطل ربنا يجعله في ميزان حساناتك</v>
      </c>
      <c r="P6" s="21"/>
      <c r="Q6" s="21"/>
      <c r="R6" s="21"/>
    </row>
    <row r="9" spans="1:31" x14ac:dyDescent="0.3">
      <c r="D9" s="31" t="s">
        <v>47</v>
      </c>
      <c r="E9" s="31"/>
      <c r="F9" s="21" t="str">
        <f>IF(SUM(B15:H19)=35,"تم تحقيق الهدف","لم يتم الوصول")</f>
        <v>تم تحقيق الهدف</v>
      </c>
      <c r="G9" s="21"/>
      <c r="H9" s="18" cm="1">
        <f t="array" ref="H9">(SUM(B15:H19/35))*100</f>
        <v>100.00000000000003</v>
      </c>
      <c r="J9" s="32" t="s">
        <v>47</v>
      </c>
      <c r="K9" s="32"/>
      <c r="L9" s="21" t="str">
        <f>IF(SUM(I15:O19)=35,"تم تحقيق الهدف","لم يتم الوصول")</f>
        <v>تم تحقيق الهدف</v>
      </c>
      <c r="M9" s="21"/>
      <c r="N9" s="18">
        <f>(SUM(I15:O19)/35)*100</f>
        <v>100</v>
      </c>
      <c r="R9" s="24" t="s">
        <v>47</v>
      </c>
      <c r="S9" s="24"/>
      <c r="T9" s="21" t="str">
        <f>IF(SUM(P15:V19)=35,"تم تحقيق الهدف","لم يتم الوصول")</f>
        <v>تم تحقيق الهدف</v>
      </c>
      <c r="U9" s="21"/>
      <c r="V9" s="18">
        <f>(SUM(P15:V19)/35)*100</f>
        <v>100</v>
      </c>
      <c r="Y9" s="24" t="s">
        <v>47</v>
      </c>
      <c r="Z9" s="24"/>
      <c r="AA9" s="21" t="str">
        <f>IF(SUM(W15:AD19)=40,"تم تحقيق الهدف","لم يتم الوصول")</f>
        <v>تم تحقيق الهدف</v>
      </c>
      <c r="AB9" s="21"/>
      <c r="AC9" s="17">
        <f>(SUM(W15:AE19)/45)*100</f>
        <v>100</v>
      </c>
    </row>
    <row r="10" spans="1:31" x14ac:dyDescent="0.3">
      <c r="D10" s="31" t="s">
        <v>48</v>
      </c>
      <c r="E10" s="31"/>
      <c r="F10" s="21" t="str">
        <f>IF(SUM(B21:H25)=35,"تم تحقيق الهدف","لم يتم الوصول")</f>
        <v>تم تحقيق الهدف</v>
      </c>
      <c r="G10" s="21"/>
      <c r="H10" s="17">
        <f>(SUM(B21:H25)/35)*100</f>
        <v>100</v>
      </c>
      <c r="J10" s="32" t="s">
        <v>48</v>
      </c>
      <c r="K10" s="32"/>
      <c r="L10" s="21" t="str">
        <f>IF(SUM(I21:O25)=35,"تم تحقيق الهدف","لم يتم الوصول")</f>
        <v>تم تحقيق الهدف</v>
      </c>
      <c r="M10" s="21"/>
      <c r="N10" s="17">
        <f>(SUM(I21:O25)/35)*100</f>
        <v>100</v>
      </c>
      <c r="R10" s="24" t="s">
        <v>48</v>
      </c>
      <c r="S10" s="24"/>
      <c r="T10" s="21" t="str">
        <f>IF(SUM(P21:V25)=35,"تم تحقيق الهدف","لم يتم الوصول")</f>
        <v>تم تحقيق الهدف</v>
      </c>
      <c r="U10" s="21"/>
      <c r="V10" s="17">
        <f>(SUM(P21:V25)/35)*100</f>
        <v>100</v>
      </c>
      <c r="Y10" s="24" t="s">
        <v>48</v>
      </c>
      <c r="Z10" s="24"/>
      <c r="AA10" s="21" t="str">
        <f>IF(SUM(W21:AC25)=35,"تم تحقيق الهدف","لم يتم الوصول")</f>
        <v>تم تحقيق الهدف</v>
      </c>
      <c r="AB10" s="21"/>
      <c r="AC10" s="17">
        <f>(SUM(W21:AE25)/45)*100</f>
        <v>100</v>
      </c>
    </row>
    <row r="12" spans="1:31" ht="14.4" customHeight="1" x14ac:dyDescent="0.3">
      <c r="B12" s="25" t="s">
        <v>6</v>
      </c>
      <c r="C12" s="25"/>
      <c r="D12" s="25"/>
      <c r="E12" s="25"/>
      <c r="F12" s="25"/>
      <c r="G12" s="25"/>
      <c r="H12" s="25"/>
      <c r="I12" s="26" t="s">
        <v>7</v>
      </c>
      <c r="J12" s="26"/>
      <c r="K12" s="26"/>
      <c r="L12" s="26"/>
      <c r="M12" s="26"/>
      <c r="N12" s="26"/>
      <c r="O12" s="26"/>
      <c r="P12" s="27" t="s">
        <v>8</v>
      </c>
      <c r="Q12" s="27"/>
      <c r="R12" s="27"/>
      <c r="S12" s="27"/>
      <c r="T12" s="27"/>
      <c r="U12" s="27"/>
      <c r="V12" s="27"/>
      <c r="W12" s="19" t="s">
        <v>9</v>
      </c>
      <c r="X12" s="19"/>
      <c r="Y12" s="19"/>
      <c r="Z12" s="19"/>
      <c r="AA12" s="19"/>
      <c r="AB12" s="19"/>
      <c r="AC12" s="19"/>
      <c r="AD12" s="19"/>
      <c r="AE12" s="19"/>
    </row>
    <row r="13" spans="1:31" ht="14.4" customHeight="1" x14ac:dyDescent="0.3">
      <c r="B13" s="25"/>
      <c r="C13" s="25"/>
      <c r="D13" s="25"/>
      <c r="E13" s="25"/>
      <c r="F13" s="25"/>
      <c r="G13" s="25"/>
      <c r="H13" s="25"/>
      <c r="I13" s="26"/>
      <c r="J13" s="26"/>
      <c r="K13" s="26"/>
      <c r="L13" s="26"/>
      <c r="M13" s="26"/>
      <c r="N13" s="26"/>
      <c r="O13" s="26"/>
      <c r="P13" s="27"/>
      <c r="Q13" s="27"/>
      <c r="R13" s="27"/>
      <c r="S13" s="27"/>
      <c r="T13" s="27"/>
      <c r="U13" s="27"/>
      <c r="V13" s="27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x14ac:dyDescent="0.3">
      <c r="A14" s="2" t="s">
        <v>0</v>
      </c>
      <c r="B14" s="3" t="s">
        <v>16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4" t="s">
        <v>17</v>
      </c>
      <c r="J14" s="4" t="s">
        <v>18</v>
      </c>
      <c r="K14" s="4" t="s">
        <v>19</v>
      </c>
      <c r="L14" s="4" t="s">
        <v>20</v>
      </c>
      <c r="M14" s="4" t="s">
        <v>21</v>
      </c>
      <c r="N14" s="4" t="s">
        <v>22</v>
      </c>
      <c r="O14" s="4" t="s">
        <v>23</v>
      </c>
      <c r="P14" s="5" t="s">
        <v>24</v>
      </c>
      <c r="Q14" s="5" t="s">
        <v>25</v>
      </c>
      <c r="R14" s="5" t="s">
        <v>26</v>
      </c>
      <c r="S14" s="5" t="s">
        <v>27</v>
      </c>
      <c r="T14" s="5" t="s">
        <v>28</v>
      </c>
      <c r="U14" s="5" t="s">
        <v>29</v>
      </c>
      <c r="V14" s="5" t="s">
        <v>30</v>
      </c>
      <c r="W14" s="11" t="s">
        <v>31</v>
      </c>
      <c r="X14" s="11" t="s">
        <v>32</v>
      </c>
      <c r="Y14" s="11" t="s">
        <v>33</v>
      </c>
      <c r="Z14" s="11" t="s">
        <v>34</v>
      </c>
      <c r="AA14" s="11" t="s">
        <v>35</v>
      </c>
      <c r="AB14" s="11" t="s">
        <v>36</v>
      </c>
      <c r="AC14" s="11" t="s">
        <v>37</v>
      </c>
      <c r="AD14" s="11" t="s">
        <v>38</v>
      </c>
      <c r="AE14" s="11" t="s">
        <v>52</v>
      </c>
    </row>
    <row r="15" spans="1:31" x14ac:dyDescent="0.3">
      <c r="A15" s="1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1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1" t="s">
        <v>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1" t="s">
        <v>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1" t="s">
        <v>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ht="15.6" x14ac:dyDescent="0.3">
      <c r="A20" s="7" t="s">
        <v>39</v>
      </c>
      <c r="B20" s="3" t="s">
        <v>16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15</v>
      </c>
      <c r="I20" s="4" t="s">
        <v>17</v>
      </c>
      <c r="J20" s="4" t="s">
        <v>18</v>
      </c>
      <c r="K20" s="4" t="s">
        <v>19</v>
      </c>
      <c r="L20" s="4" t="s">
        <v>20</v>
      </c>
      <c r="M20" s="4" t="s">
        <v>21</v>
      </c>
      <c r="N20" s="4" t="s">
        <v>22</v>
      </c>
      <c r="O20" s="4" t="s">
        <v>23</v>
      </c>
      <c r="P20" s="5" t="s">
        <v>24</v>
      </c>
      <c r="Q20" s="5" t="s">
        <v>25</v>
      </c>
      <c r="R20" s="5" t="s">
        <v>26</v>
      </c>
      <c r="S20" s="5" t="s">
        <v>27</v>
      </c>
      <c r="T20" s="5" t="s">
        <v>28</v>
      </c>
      <c r="U20" s="5" t="s">
        <v>29</v>
      </c>
      <c r="V20" s="5" t="s">
        <v>30</v>
      </c>
      <c r="W20" s="6" t="s">
        <v>31</v>
      </c>
      <c r="X20" s="6" t="s">
        <v>32</v>
      </c>
      <c r="Y20" s="6" t="s">
        <v>33</v>
      </c>
      <c r="Z20" s="6" t="s">
        <v>34</v>
      </c>
      <c r="AA20" s="6" t="s">
        <v>35</v>
      </c>
      <c r="AB20" s="6" t="s">
        <v>36</v>
      </c>
      <c r="AC20" s="6" t="s">
        <v>37</v>
      </c>
      <c r="AD20" s="11" t="s">
        <v>38</v>
      </c>
      <c r="AE20" s="11" t="s">
        <v>52</v>
      </c>
    </row>
    <row r="21" spans="1:31" x14ac:dyDescent="0.3">
      <c r="A21" s="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1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1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ht="15" thickBot="1" x14ac:dyDescent="0.35">
      <c r="A25" s="1" t="s">
        <v>44</v>
      </c>
      <c r="B25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mergeCells count="29">
    <mergeCell ref="B4:E4"/>
    <mergeCell ref="B6:E6"/>
    <mergeCell ref="D9:E9"/>
    <mergeCell ref="D10:E10"/>
    <mergeCell ref="J9:K9"/>
    <mergeCell ref="J10:K10"/>
    <mergeCell ref="L9:M9"/>
    <mergeCell ref="L10:M10"/>
    <mergeCell ref="T9:U9"/>
    <mergeCell ref="T10:U10"/>
    <mergeCell ref="B12:H13"/>
    <mergeCell ref="I12:O13"/>
    <mergeCell ref="P12:V13"/>
    <mergeCell ref="W12:AE13"/>
    <mergeCell ref="A1:AE2"/>
    <mergeCell ref="AA9:AB9"/>
    <mergeCell ref="AA10:AB10"/>
    <mergeCell ref="H4:I4"/>
    <mergeCell ref="H6:I6"/>
    <mergeCell ref="L4:M4"/>
    <mergeCell ref="L6:M6"/>
    <mergeCell ref="O4:R4"/>
    <mergeCell ref="O6:R6"/>
    <mergeCell ref="R9:S9"/>
    <mergeCell ref="R10:S10"/>
    <mergeCell ref="Y9:Z9"/>
    <mergeCell ref="Y10:Z10"/>
    <mergeCell ref="F9:G9"/>
    <mergeCell ref="F10:G10"/>
  </mergeCells>
  <conditionalFormatting sqref="B21:H25 I16:O19 C15:O15 B15:H19">
    <cfRule type="cellIs" dxfId="26" priority="38" operator="greaterThan">
      <formula>0</formula>
    </cfRule>
    <cfRule type="cellIs" dxfId="25" priority="39" operator="greaterThan">
      <formula>1</formula>
    </cfRule>
  </conditionalFormatting>
  <conditionalFormatting sqref="I21:O25 I15:O19">
    <cfRule type="cellIs" dxfId="24" priority="37" operator="greaterThan">
      <formula>0</formula>
    </cfRule>
  </conditionalFormatting>
  <conditionalFormatting sqref="P15:V19 P21:V25">
    <cfRule type="cellIs" dxfId="23" priority="36" operator="greaterThan">
      <formula>0</formula>
    </cfRule>
  </conditionalFormatting>
  <conditionalFormatting sqref="W15:AE19">
    <cfRule type="cellIs" dxfId="22" priority="35" operator="greaterThan">
      <formula>0</formula>
    </cfRule>
  </conditionalFormatting>
  <conditionalFormatting sqref="B4:E4">
    <cfRule type="dataBar" priority="34">
      <dataBar>
        <cfvo type="num" val="0"/>
        <cfvo type="num" val="145"/>
        <color theme="9" tint="-0.249977111117893"/>
      </dataBar>
      <extLst>
        <ext xmlns:x14="http://schemas.microsoft.com/office/spreadsheetml/2009/9/main" uri="{B025F937-C7B1-47D3-B67F-A62EFF666E3E}">
          <x14:id>{A8836009-7ED8-433B-B281-B25D05F99AE8}</x14:id>
        </ext>
      </extLst>
    </cfRule>
  </conditionalFormatting>
  <conditionalFormatting sqref="B6:E6">
    <cfRule type="dataBar" priority="33">
      <dataBar>
        <cfvo type="num" val="0"/>
        <cfvo type="num" val="30"/>
        <color theme="7"/>
      </dataBar>
      <extLst>
        <ext xmlns:x14="http://schemas.microsoft.com/office/spreadsheetml/2009/9/main" uri="{B025F937-C7B1-47D3-B67F-A62EFF666E3E}">
          <x14:id>{F693B507-5EEB-47FA-9BE8-A379969D9148}</x14:id>
        </ext>
      </extLst>
    </cfRule>
  </conditionalFormatting>
  <conditionalFormatting sqref="H9">
    <cfRule type="iconSet" priority="32">
      <iconSet iconSet="3Symbols2">
        <cfvo type="percent" val="0"/>
        <cfvo type="percent" val="33"/>
        <cfvo type="percent" val="67"/>
      </iconSet>
    </cfRule>
  </conditionalFormatting>
  <conditionalFormatting sqref="F9:G9">
    <cfRule type="containsText" dxfId="21" priority="28" operator="containsText" text="تم تحقيق الهدف">
      <formula>NOT(ISERROR(SEARCH("تم تحقيق الهدف",F9)))</formula>
    </cfRule>
    <cfRule type="containsText" dxfId="20" priority="14" operator="containsText" text="لم يتم الوصول">
      <formula>NOT(ISERROR(SEARCH("لم يتم الوصول",F9)))</formula>
    </cfRule>
  </conditionalFormatting>
  <conditionalFormatting sqref="F10:G10">
    <cfRule type="containsText" dxfId="19" priority="27" operator="containsText" text="تم تحقيق الهدف">
      <formula>NOT(ISERROR(SEARCH("تم تحقيق الهدف",F10)))</formula>
    </cfRule>
    <cfRule type="containsText" dxfId="18" priority="26" operator="containsText" text="لم يتم الوصول">
      <formula>NOT(ISERROR(SEARCH("لم يتم الوصول",F10)))</formula>
    </cfRule>
  </conditionalFormatting>
  <conditionalFormatting sqref="L9:M9">
    <cfRule type="containsText" dxfId="17" priority="23" operator="containsText" text="تم تحقيق الهدف">
      <formula>NOT(ISERROR(SEARCH("تم تحقيق الهدف",L9)))</formula>
    </cfRule>
    <cfRule type="containsText" dxfId="16" priority="15" operator="containsText" text="لم يتم الوصول">
      <formula>NOT(ISERROR(SEARCH("لم يتم الوصول",L9)))</formula>
    </cfRule>
  </conditionalFormatting>
  <conditionalFormatting sqref="L10:M10">
    <cfRule type="containsText" dxfId="15" priority="22" operator="containsText" text="لم يتم الوصول">
      <formula>NOT(ISERROR(SEARCH("لم يتم الوصول",L10)))</formula>
    </cfRule>
    <cfRule type="containsText" dxfId="14" priority="16" operator="containsText" text="تم تحقيق الهدف">
      <formula>NOT(ISERROR(SEARCH("تم تحقيق الهدف",L10)))</formula>
    </cfRule>
  </conditionalFormatting>
  <conditionalFormatting sqref="T9:U9">
    <cfRule type="containsText" dxfId="13" priority="19" operator="containsText" text="تم تحقيق الهدف">
      <formula>NOT(ISERROR(SEARCH("تم تحقيق الهدف",T9)))</formula>
    </cfRule>
  </conditionalFormatting>
  <conditionalFormatting sqref="T10:U10">
    <cfRule type="containsText" dxfId="12" priority="18" operator="containsText" text="لم يتم الوصول">
      <formula>NOT(ISERROR(SEARCH("لم يتم الوصول",T10)))</formula>
    </cfRule>
    <cfRule type="containsText" dxfId="11" priority="17" operator="containsText" text="تم تحقيق الهدف">
      <formula>NOT(ISERROR(SEARCH("تم تحقيق الهدف",T10)))</formula>
    </cfRule>
  </conditionalFormatting>
  <conditionalFormatting sqref="W21:AE25">
    <cfRule type="cellIs" dxfId="10" priority="13" operator="greaterThan">
      <formula>0</formula>
    </cfRule>
  </conditionalFormatting>
  <conditionalFormatting sqref="AA9:AB9">
    <cfRule type="containsText" dxfId="9" priority="12" operator="containsText" text="تم تحقيق الهدف">
      <formula>NOT(ISERROR(SEARCH("تم تحقيق الهدف",AA9)))</formula>
    </cfRule>
    <cfRule type="containsText" dxfId="8" priority="11" operator="containsText" text="لم يتم الوصول">
      <formula>NOT(ISERROR(SEARCH("لم يتم الوصول",AA9)))</formula>
    </cfRule>
  </conditionalFormatting>
  <conditionalFormatting sqref="AA10:AB10">
    <cfRule type="containsText" dxfId="7" priority="10" operator="containsText" text="تم تحقيق الهدف">
      <formula>NOT(ISERROR(SEARCH("تم تحقيق الهدف",AA10)))</formula>
    </cfRule>
    <cfRule type="containsText" dxfId="6" priority="9" operator="containsText" text="لم يتم الوصول">
      <formula>NOT(ISERROR(SEARCH("لم يتم الوصول",AA10)))</formula>
    </cfRule>
  </conditionalFormatting>
  <conditionalFormatting sqref="O4:R4">
    <cfRule type="containsText" dxfId="5" priority="6" operator="containsText" text="مبروك">
      <formula>NOT(ISERROR(SEARCH("مبروك",O4)))</formula>
    </cfRule>
    <cfRule type="containsText" dxfId="4" priority="5" operator="containsText" text="يلا">
      <formula>NOT(ISERROR(SEARCH("يلا",O4)))</formula>
    </cfRule>
    <cfRule type="containsText" dxfId="3" priority="2" operator="containsText" text="مبرو">
      <formula>NOT(ISERROR(SEARCH("مبرو",O4)))</formula>
    </cfRule>
  </conditionalFormatting>
  <conditionalFormatting sqref="O6:R6">
    <cfRule type="containsText" dxfId="2" priority="4" operator="containsText" text="مبروك">
      <formula>NOT(ISERROR(SEARCH("مبروك",O6)))</formula>
    </cfRule>
    <cfRule type="containsText" dxfId="1" priority="3" operator="containsText" text="يلا">
      <formula>NOT(ISERROR(SEARCH("يلا",O6)))</formula>
    </cfRule>
    <cfRule type="containsText" dxfId="0" priority="1" operator="containsText" text="مبروو">
      <formula>NOT(ISERROR(SEARCH("مبروو",O6)))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836009-7ED8-433B-B281-B25D05F99AE8}">
            <x14:dataBar minLength="0" maxLength="100" gradient="0">
              <x14:cfvo type="num">
                <xm:f>0</xm:f>
              </x14:cfvo>
              <x14:cfvo type="num">
                <xm:f>145</xm:f>
              </x14:cfvo>
              <x14:negativeFillColor rgb="FFFF0000"/>
              <x14:axisColor rgb="FF000000"/>
            </x14:dataBar>
          </x14:cfRule>
          <xm:sqref>B4:E4</xm:sqref>
        </x14:conditionalFormatting>
        <x14:conditionalFormatting xmlns:xm="http://schemas.microsoft.com/office/excel/2006/main">
          <x14:cfRule type="dataBar" id="{F693B507-5EEB-47FA-9BE8-A379969D9148}">
            <x14:dataBar minLength="0" maxLength="100" gradient="0">
              <x14:cfvo type="num">
                <xm:f>0</xm:f>
              </x14:cfvo>
              <x14:cfvo type="num">
                <xm:f>30</xm:f>
              </x14:cfvo>
              <x14:negativeFillColor rgb="FFFF0000"/>
              <x14:axisColor rgb="FF000000"/>
            </x14:dataBar>
          </x14:cfRule>
          <xm:sqref>B6:E6</xm:sqref>
        </x14:conditionalFormatting>
        <x14:conditionalFormatting xmlns:xm="http://schemas.microsoft.com/office/excel/2006/main">
          <x14:cfRule type="iconSet" priority="29" id="{F1A58A7C-1AE8-40F1-B176-026F9FB38FC4}">
            <x14:iconSet custom="1">
              <x14:cfvo type="percent">
                <xm:f>0</xm:f>
              </x14:cfvo>
              <x14:cfvo type="num">
                <xm:f>60</xm:f>
              </x14:cfvo>
              <x14:cfvo type="num">
                <xm:f>90</xm:f>
              </x14:cfvo>
              <x14:cfIcon iconSet="3Symbols2" iconId="0"/>
              <x14:cfIcon iconSet="3Symbols2" iconId="1"/>
              <x14:cfIcon iconSet="3Symbols2" iconId="2"/>
            </x14:iconSet>
          </x14:cfRule>
          <x14:cfRule type="iconSet" priority="31" id="{1A943457-3261-4E3F-8040-3B10098174B7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100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H9</xm:sqref>
        </x14:conditionalFormatting>
        <x14:conditionalFormatting xmlns:xm="http://schemas.microsoft.com/office/excel/2006/main">
          <x14:cfRule type="iconSet" priority="30" id="{14665331-4DEB-42F2-9D80-C8DA69BD6BED}">
            <x14:iconSet custom="1">
              <x14:cfvo type="percent">
                <xm:f>0</xm:f>
              </x14:cfvo>
              <x14:cfvo type="num">
                <xm:f>60</xm:f>
              </x14:cfvo>
              <x14:cfvo type="num">
                <xm:f>100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H10</xm:sqref>
        </x14:conditionalFormatting>
        <x14:conditionalFormatting xmlns:xm="http://schemas.microsoft.com/office/excel/2006/main">
          <x14:cfRule type="iconSet" priority="25" id="{8DC510B9-5017-4A8B-9C8E-44D295373C5D}">
            <x14:iconSet custom="1">
              <x14:cfvo type="percent">
                <xm:f>0</xm:f>
              </x14:cfvo>
              <x14:cfvo type="num">
                <xm:f>60</xm:f>
              </x14:cfvo>
              <x14:cfvo type="num">
                <xm:f>90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N9</xm:sqref>
        </x14:conditionalFormatting>
        <x14:conditionalFormatting xmlns:xm="http://schemas.microsoft.com/office/excel/2006/main">
          <x14:cfRule type="iconSet" priority="24" id="{B97DC6A4-86FC-47B3-BFF9-1EC9B55BD513}">
            <x14:iconSet custom="1">
              <x14:cfvo type="percent">
                <xm:f>0</xm:f>
              </x14:cfvo>
              <x14:cfvo type="num">
                <xm:f>60</xm:f>
              </x14:cfvo>
              <x14:cfvo type="num">
                <xm:f>90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N10</xm:sqref>
        </x14:conditionalFormatting>
        <x14:conditionalFormatting xmlns:xm="http://schemas.microsoft.com/office/excel/2006/main">
          <x14:cfRule type="iconSet" priority="21" id="{87A3B971-1FDD-40C6-8FFA-B688F7958949}">
            <x14:iconSet custom="1">
              <x14:cfvo type="percent">
                <xm:f>0</xm:f>
              </x14:cfvo>
              <x14:cfvo type="num">
                <xm:f>60</xm:f>
              </x14:cfvo>
              <x14:cfvo type="num">
                <xm:f>90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V9</xm:sqref>
        </x14:conditionalFormatting>
        <x14:conditionalFormatting xmlns:xm="http://schemas.microsoft.com/office/excel/2006/main">
          <x14:cfRule type="iconSet" priority="20" id="{AF347DBA-7489-4441-A822-B2058B6D331B}">
            <x14:iconSet custom="1">
              <x14:cfvo type="percent">
                <xm:f>0</xm:f>
              </x14:cfvo>
              <x14:cfvo type="num">
                <xm:f>60</xm:f>
              </x14:cfvo>
              <x14:cfvo type="num">
                <xm:f>90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V10</xm:sqref>
        </x14:conditionalFormatting>
        <x14:conditionalFormatting xmlns:xm="http://schemas.microsoft.com/office/excel/2006/main">
          <x14:cfRule type="iconSet" priority="8" id="{CE6F20B8-653D-4A05-9202-DD404DD768B5}">
            <x14:iconSet custom="1">
              <x14:cfvo type="percent">
                <xm:f>0</xm:f>
              </x14:cfvo>
              <x14:cfvo type="num">
                <xm:f>60</xm:f>
              </x14:cfvo>
              <x14:cfvo type="num">
                <xm:f>90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AC9</xm:sqref>
        </x14:conditionalFormatting>
        <x14:conditionalFormatting xmlns:xm="http://schemas.microsoft.com/office/excel/2006/main">
          <x14:cfRule type="iconSet" priority="7" id="{C633886B-ADA3-4D7B-8324-3414D9163064}">
            <x14:iconSet custom="1">
              <x14:cfvo type="percent">
                <xm:f>0</xm:f>
              </x14:cfvo>
              <x14:cfvo type="num">
                <xm:f>60</xm:f>
              </x14:cfvo>
              <x14:cfvo type="num">
                <xm:f>90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AC10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HANY</dc:creator>
  <cp:lastModifiedBy>AHMED HANY</cp:lastModifiedBy>
  <dcterms:created xsi:type="dcterms:W3CDTF">2015-06-05T18:17:20Z</dcterms:created>
  <dcterms:modified xsi:type="dcterms:W3CDTF">2025-04-10T19:42:13Z</dcterms:modified>
</cp:coreProperties>
</file>