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hajeya/Library/Containers/com.microsoft.Excel/Data/Desktop/"/>
    </mc:Choice>
  </mc:AlternateContent>
  <xr:revisionPtr revIDLastSave="0" documentId="13_ncr:1_{D4883709-55FD-6848-BFDA-C5EFDA3AB79D}" xr6:coauthVersionLast="45" xr6:coauthVersionMax="45" xr10:uidLastSave="{00000000-0000-0000-0000-000000000000}"/>
  <bookViews>
    <workbookView xWindow="0" yWindow="0" windowWidth="28800" windowHeight="18000" xr2:uid="{E03642E5-CA04-9740-BE98-CAF99FFE12B5}"/>
  </bookViews>
  <sheets>
    <sheet name="Regression Model" sheetId="1" r:id="rId1"/>
    <sheet name="Regression Outpu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B21" i="1" l="1"/>
  <c r="B18" i="1"/>
  <c r="B19" i="1"/>
  <c r="B20" i="1"/>
</calcChain>
</file>

<file path=xl/sharedStrings.xml><?xml version="1.0" encoding="utf-8"?>
<sst xmlns="http://schemas.openxmlformats.org/spreadsheetml/2006/main" count="46" uniqueCount="36">
  <si>
    <t>Period</t>
  </si>
  <si>
    <t>Time</t>
  </si>
  <si>
    <t>DumMar</t>
  </si>
  <si>
    <t>DumJun</t>
  </si>
  <si>
    <t>DumSep</t>
  </si>
  <si>
    <t>DumDec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</si>
  <si>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</si>
  <si>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</si>
  <si>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</si>
  <si>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</si>
  <si>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</si>
  <si>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</si>
  <si>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</si>
  <si>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</si>
  <si>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</si>
  <si>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</si>
  <si>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</si>
  <si>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</si>
  <si>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</si>
  <si>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</si>
  <si>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</si>
  <si>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</si>
  <si>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</si>
  <si>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</si>
  <si>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</si>
  <si>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</si>
  <si>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</si>
  <si>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</si>
  <si>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</si>
  <si>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</si>
  <si>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Expenditure</t>
  </si>
  <si>
    <t>Baseline &gt;&gt;&gt;</t>
  </si>
  <si>
    <t>RESIDUAL OUTPUT</t>
  </si>
  <si>
    <t>Observation</t>
  </si>
  <si>
    <t>Predicted Expenditure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</si>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</sst>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0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7" fontId="6" fillId="3" borderId="0" xfId="0" applyNumberFormat="1" applyFont="1" applyFill="1" applyAlignment="1">
      <alignment horizontal="center" vertical="center"/>
    </xf>
    <xf numFmtId="17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  <xf numFmtId="0" fontId="3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>
                <a:solidFill>
                  <a:schemeClr val="accent1">
                    <a:lumMod val="50000"/>
                  </a:schemeClr>
                </a:solidFill>
              </a:rPr>
              <a:t>Final Consumption Expenditure on</a:t>
            </a:r>
            <a:r>
              <a:rPr lang="en-US" sz="3600" baseline="0">
                <a:solidFill>
                  <a:schemeClr val="accent1">
                    <a:lumMod val="50000"/>
                  </a:schemeClr>
                </a:solidFill>
              </a:rPr>
              <a:t> Household Appliances at Current Prices in Tasmania: Mar 2016 - Dec 2019</a:t>
            </a:r>
          </a:p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aseline="0">
                <a:solidFill>
                  <a:schemeClr val="accent1">
                    <a:lumMod val="50000"/>
                  </a:schemeClr>
                </a:solidFill>
              </a:rPr>
              <a:t>Min = 48, Max = 65 </a:t>
            </a:r>
          </a:p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aseline="0">
                <a:solidFill>
                  <a:schemeClr val="accent1">
                    <a:lumMod val="50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5653499916726457E-2"/>
          <c:y val="8.290560279837178E-2"/>
          <c:w val="0.95426064437840041"/>
          <c:h val="0.79934576881620345"/>
        </c:manualLayout>
      </c:layout>
      <c:lineChart>
        <c:grouping val="standard"/>
        <c:varyColors val="0"/>
        <c:ser>
          <c:idx val="2"/>
          <c:order val="0"/>
          <c:tx>
            <c:strRef>
              <c:f>'Regression Model'!$B$1</c:f>
              <c:strCache>
                <c:ptCount val="1"/>
                <c:pt idx="0">
                  <c:v>Expenditure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'Regression Model'!$A$2:$A$17</c:f>
              <c:numCache>
                <c:formatCode>mmm\-yy</c:formatCode>
                <c:ptCount val="1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</c:numCache>
            </c:numRef>
          </c:cat>
          <c:val>
            <c:numRef>
              <c:f>'Regression Model'!$B$2:$B$17</c:f>
              <c:numCache>
                <c:formatCode>0;\-0;0;@</c:formatCode>
                <c:ptCount val="16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58</c:v>
                </c:pt>
                <c:pt idx="4">
                  <c:v>49</c:v>
                </c:pt>
                <c:pt idx="5">
                  <c:v>54</c:v>
                </c:pt>
                <c:pt idx="6">
                  <c:v>52</c:v>
                </c:pt>
                <c:pt idx="7">
                  <c:v>61</c:v>
                </c:pt>
                <c:pt idx="8">
                  <c:v>52</c:v>
                </c:pt>
                <c:pt idx="9">
                  <c:v>56</c:v>
                </c:pt>
                <c:pt idx="10">
                  <c:v>56</c:v>
                </c:pt>
                <c:pt idx="11">
                  <c:v>64</c:v>
                </c:pt>
                <c:pt idx="12">
                  <c:v>56</c:v>
                </c:pt>
                <c:pt idx="13">
                  <c:v>58</c:v>
                </c:pt>
                <c:pt idx="14">
                  <c:v>51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65-9B49-8E56-B287E4919BB9}"/>
            </c:ext>
          </c:extLst>
        </c:ser>
        <c:ser>
          <c:idx val="3"/>
          <c:order val="1"/>
          <c:tx>
            <c:strRef>
              <c:f>'Regression Model'!$B$1</c:f>
              <c:strCache>
                <c:ptCount val="1"/>
                <c:pt idx="0">
                  <c:v>Expenditure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'Regression Model'!$A$2:$A$17</c:f>
              <c:numCache>
                <c:formatCode>mmm\-yy</c:formatCode>
                <c:ptCount val="1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</c:numCache>
            </c:numRef>
          </c:cat>
          <c:val>
            <c:numRef>
              <c:f>'Regression Model'!$B$2:$B$17</c:f>
              <c:numCache>
                <c:formatCode>0;\-0;0;@</c:formatCode>
                <c:ptCount val="16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58</c:v>
                </c:pt>
                <c:pt idx="4">
                  <c:v>49</c:v>
                </c:pt>
                <c:pt idx="5">
                  <c:v>54</c:v>
                </c:pt>
                <c:pt idx="6">
                  <c:v>52</c:v>
                </c:pt>
                <c:pt idx="7">
                  <c:v>61</c:v>
                </c:pt>
                <c:pt idx="8">
                  <c:v>52</c:v>
                </c:pt>
                <c:pt idx="9">
                  <c:v>56</c:v>
                </c:pt>
                <c:pt idx="10">
                  <c:v>56</c:v>
                </c:pt>
                <c:pt idx="11">
                  <c:v>64</c:v>
                </c:pt>
                <c:pt idx="12">
                  <c:v>56</c:v>
                </c:pt>
                <c:pt idx="13">
                  <c:v>58</c:v>
                </c:pt>
                <c:pt idx="14">
                  <c:v>51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65-9B49-8E56-B287E4919BB9}"/>
            </c:ext>
          </c:extLst>
        </c:ser>
        <c:ser>
          <c:idx val="1"/>
          <c:order val="2"/>
          <c:tx>
            <c:strRef>
              <c:f>'Regression Model'!$B$1</c:f>
              <c:strCache>
                <c:ptCount val="1"/>
                <c:pt idx="0">
                  <c:v>Expenditure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'Regression Model'!$A$2:$A$17</c:f>
              <c:numCache>
                <c:formatCode>mmm\-yy</c:formatCode>
                <c:ptCount val="1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</c:numCache>
            </c:numRef>
          </c:cat>
          <c:val>
            <c:numRef>
              <c:f>'Regression Model'!$B$2:$B$17</c:f>
              <c:numCache>
                <c:formatCode>0;\-0;0;@</c:formatCode>
                <c:ptCount val="16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58</c:v>
                </c:pt>
                <c:pt idx="4">
                  <c:v>49</c:v>
                </c:pt>
                <c:pt idx="5">
                  <c:v>54</c:v>
                </c:pt>
                <c:pt idx="6">
                  <c:v>52</c:v>
                </c:pt>
                <c:pt idx="7">
                  <c:v>61</c:v>
                </c:pt>
                <c:pt idx="8">
                  <c:v>52</c:v>
                </c:pt>
                <c:pt idx="9">
                  <c:v>56</c:v>
                </c:pt>
                <c:pt idx="10">
                  <c:v>56</c:v>
                </c:pt>
                <c:pt idx="11">
                  <c:v>64</c:v>
                </c:pt>
                <c:pt idx="12">
                  <c:v>56</c:v>
                </c:pt>
                <c:pt idx="13">
                  <c:v>58</c:v>
                </c:pt>
                <c:pt idx="14">
                  <c:v>51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65-9B49-8E56-B287E4919BB9}"/>
            </c:ext>
          </c:extLst>
        </c:ser>
        <c:ser>
          <c:idx val="0"/>
          <c:order val="3"/>
          <c:tx>
            <c:strRef>
              <c:f>'Regression Model'!$B$1</c:f>
              <c:strCache>
                <c:ptCount val="1"/>
                <c:pt idx="0">
                  <c:v>Expenditure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'Regression Model'!$A$2:$A$17</c:f>
              <c:numCache>
                <c:formatCode>mmm\-yy</c:formatCode>
                <c:ptCount val="1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</c:numCache>
            </c:numRef>
          </c:cat>
          <c:val>
            <c:numRef>
              <c:f>'Regression Model'!$B$2:$B$17</c:f>
              <c:numCache>
                <c:formatCode>0;\-0;0;@</c:formatCode>
                <c:ptCount val="16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58</c:v>
                </c:pt>
                <c:pt idx="4">
                  <c:v>49</c:v>
                </c:pt>
                <c:pt idx="5">
                  <c:v>54</c:v>
                </c:pt>
                <c:pt idx="6">
                  <c:v>52</c:v>
                </c:pt>
                <c:pt idx="7">
                  <c:v>61</c:v>
                </c:pt>
                <c:pt idx="8">
                  <c:v>52</c:v>
                </c:pt>
                <c:pt idx="9">
                  <c:v>56</c:v>
                </c:pt>
                <c:pt idx="10">
                  <c:v>56</c:v>
                </c:pt>
                <c:pt idx="11">
                  <c:v>64</c:v>
                </c:pt>
                <c:pt idx="12">
                  <c:v>56</c:v>
                </c:pt>
                <c:pt idx="13">
                  <c:v>58</c:v>
                </c:pt>
                <c:pt idx="14">
                  <c:v>51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65-9B49-8E56-B287E491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487072"/>
        <c:axId val="1117602304"/>
      </c:lineChart>
      <c:dateAx>
        <c:axId val="11214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>
                    <a:solidFill>
                      <a:schemeClr val="accent1">
                        <a:lumMod val="50000"/>
                      </a:schemeClr>
                    </a:solidFill>
                  </a:rPr>
                  <a:t>Time</a:t>
                </a:r>
                <a:r>
                  <a:rPr lang="en-GB" sz="2800" baseline="0">
                    <a:solidFill>
                      <a:schemeClr val="accent1">
                        <a:lumMod val="50000"/>
                      </a:schemeClr>
                    </a:solidFill>
                  </a:rPr>
                  <a:t> Period (Quarter)</a:t>
                </a:r>
                <a:endParaRPr lang="en-GB" sz="28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m\-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02304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1176023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>
                    <a:solidFill>
                      <a:schemeClr val="accent1">
                        <a:lumMod val="50000"/>
                      </a:schemeClr>
                    </a:solidFill>
                  </a:rPr>
                  <a:t>Expenditure </a:t>
                </a:r>
                <a:r>
                  <a:rPr lang="en-GB" sz="2800" baseline="0">
                    <a:solidFill>
                      <a:schemeClr val="accent1">
                        <a:lumMod val="50000"/>
                      </a:schemeClr>
                    </a:solidFill>
                  </a:rPr>
                  <a:t>($ Millions)</a:t>
                </a:r>
                <a:endParaRPr lang="en-GB" sz="28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821280069327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7072"/>
        <c:crosses val="autoZero"/>
        <c:crossBetween val="between"/>
      </c:valAx>
      <c:spPr>
        <a:solidFill>
          <a:schemeClr val="accent1">
            <a:lumMod val="50000"/>
            <a:alpha val="78000"/>
          </a:schemeClr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>
                <a:solidFill>
                  <a:schemeClr val="accent1">
                    <a:lumMod val="50000"/>
                  </a:schemeClr>
                </a:solidFill>
              </a:rPr>
              <a:t>Final Consumption Expenditure on</a:t>
            </a:r>
            <a:r>
              <a:rPr lang="en-US" sz="4800" baseline="0">
                <a:solidFill>
                  <a:schemeClr val="accent1">
                    <a:lumMod val="50000"/>
                  </a:schemeClr>
                </a:solidFill>
              </a:rPr>
              <a:t> Household Appliances at Current Prices in Tasmania: Mar 2016 - Dec 2019 </a:t>
            </a:r>
          </a:p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aseline="0">
                <a:solidFill>
                  <a:schemeClr val="accent1">
                    <a:lumMod val="50000"/>
                  </a:schemeClr>
                </a:solidFill>
              </a:rPr>
              <a:t>and Forecasts: Mar 2020 - Dec 2020 </a:t>
            </a:r>
          </a:p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aseline="0">
                <a:solidFill>
                  <a:schemeClr val="accent1">
                    <a:lumMod val="50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5653499916726457E-2"/>
          <c:y val="7.2887215861607499E-2"/>
          <c:w val="0.95426064437840041"/>
          <c:h val="0.8269542920333991"/>
        </c:manualLayout>
      </c:layout>
      <c:lineChart>
        <c:grouping val="standard"/>
        <c:varyColors val="0"/>
        <c:ser>
          <c:idx val="1"/>
          <c:order val="0"/>
          <c:tx>
            <c:strRef>
              <c:f>'Regression Model'!$B$1</c:f>
              <c:strCache>
                <c:ptCount val="1"/>
                <c:pt idx="0">
                  <c:v>Expenditure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16"/>
            <c:bubble3D val="0"/>
            <c:spPr>
              <a:ln>
                <a:solidFill>
                  <a:srgbClr val="FF0000"/>
                </a:solidFill>
                <a:prstDash val="lgDash"/>
              </a:ln>
            </c:spPr>
            <c:extLst>
              <c:ext xmlns:c16="http://schemas.microsoft.com/office/drawing/2014/chart" uri="{C3380CC4-5D6E-409C-BE32-E72D297353CC}">
                <c16:uniqueId val="{00000006-741D-0744-9287-1C59C9E1F8B7}"/>
              </c:ext>
            </c:extLst>
          </c:dPt>
          <c:dPt>
            <c:idx val="17"/>
            <c:bubble3D val="0"/>
            <c:spPr>
              <a:ln>
                <a:solidFill>
                  <a:srgbClr val="FF0000"/>
                </a:solidFill>
                <a:prstDash val="lgDash"/>
              </a:ln>
            </c:spPr>
            <c:extLst>
              <c:ext xmlns:c16="http://schemas.microsoft.com/office/drawing/2014/chart" uri="{C3380CC4-5D6E-409C-BE32-E72D297353CC}">
                <c16:uniqueId val="{00000005-741D-0744-9287-1C59C9E1F8B7}"/>
              </c:ext>
            </c:extLst>
          </c:dPt>
          <c:dPt>
            <c:idx val="18"/>
            <c:bubble3D val="0"/>
            <c:spPr>
              <a:ln>
                <a:solidFill>
                  <a:srgbClr val="FF0000"/>
                </a:solidFill>
                <a:prstDash val="lgDash"/>
              </a:ln>
            </c:spPr>
            <c:extLst>
              <c:ext xmlns:c16="http://schemas.microsoft.com/office/drawing/2014/chart" uri="{C3380CC4-5D6E-409C-BE32-E72D297353CC}">
                <c16:uniqueId val="{00000004-741D-0744-9287-1C59C9E1F8B7}"/>
              </c:ext>
            </c:extLst>
          </c:dPt>
          <c:dPt>
            <c:idx val="19"/>
            <c:bubble3D val="0"/>
            <c:spPr>
              <a:ln>
                <a:solidFill>
                  <a:srgbClr val="FF0000"/>
                </a:solidFill>
                <a:prstDash val="lgDash"/>
              </a:ln>
            </c:spPr>
            <c:extLst>
              <c:ext xmlns:c16="http://schemas.microsoft.com/office/drawing/2014/chart" uri="{C3380CC4-5D6E-409C-BE32-E72D297353CC}">
                <c16:uniqueId val="{00000003-741D-0744-9287-1C59C9E1F8B7}"/>
              </c:ext>
            </c:extLst>
          </c:dPt>
          <c:cat>
            <c:numRef>
              <c:f>'Regression Model'!$A$2:$A$21</c:f>
              <c:numCache>
                <c:formatCode>mmm\-yy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'Regression Model'!$B$2:$B$21</c:f>
              <c:numCache>
                <c:formatCode>0;\-0;0;@</c:formatCode>
                <c:ptCount val="20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58</c:v>
                </c:pt>
                <c:pt idx="4">
                  <c:v>49</c:v>
                </c:pt>
                <c:pt idx="5">
                  <c:v>54</c:v>
                </c:pt>
                <c:pt idx="6">
                  <c:v>52</c:v>
                </c:pt>
                <c:pt idx="7">
                  <c:v>61</c:v>
                </c:pt>
                <c:pt idx="8">
                  <c:v>52</c:v>
                </c:pt>
                <c:pt idx="9">
                  <c:v>56</c:v>
                </c:pt>
                <c:pt idx="10">
                  <c:v>56</c:v>
                </c:pt>
                <c:pt idx="11">
                  <c:v>64</c:v>
                </c:pt>
                <c:pt idx="12">
                  <c:v>56</c:v>
                </c:pt>
                <c:pt idx="13">
                  <c:v>58</c:v>
                </c:pt>
                <c:pt idx="14">
                  <c:v>51</c:v>
                </c:pt>
                <c:pt idx="15">
                  <c:v>65</c:v>
                </c:pt>
                <c:pt idx="16" formatCode="General">
                  <c:v>55.9375</c:v>
                </c:pt>
                <c:pt idx="17" formatCode="General">
                  <c:v>59.6875</c:v>
                </c:pt>
                <c:pt idx="18" formatCode="General">
                  <c:v>57.1875</c:v>
                </c:pt>
                <c:pt idx="19" formatCode="General">
                  <c:v>66.6875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D-0744-9287-1C59C9E1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487072"/>
        <c:axId val="1117602304"/>
      </c:lineChart>
      <c:dateAx>
        <c:axId val="11214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000">
                    <a:solidFill>
                      <a:schemeClr val="accent1">
                        <a:lumMod val="50000"/>
                      </a:schemeClr>
                    </a:solidFill>
                  </a:rPr>
                  <a:t>Time</a:t>
                </a:r>
                <a:r>
                  <a:rPr lang="en-GB" sz="4000" baseline="0">
                    <a:solidFill>
                      <a:schemeClr val="accent1">
                        <a:lumMod val="50000"/>
                      </a:schemeClr>
                    </a:solidFill>
                  </a:rPr>
                  <a:t> Period (Quarter)</a:t>
                </a:r>
                <a:endParaRPr lang="en-GB" sz="40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m\-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02304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1176023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000">
                    <a:solidFill>
                      <a:schemeClr val="accent1">
                        <a:lumMod val="50000"/>
                      </a:schemeClr>
                    </a:solidFill>
                  </a:rPr>
                  <a:t>Expenditure </a:t>
                </a:r>
                <a:r>
                  <a:rPr lang="en-GB" sz="4000" baseline="0">
                    <a:solidFill>
                      <a:schemeClr val="accent1">
                        <a:lumMod val="50000"/>
                      </a:schemeClr>
                    </a:solidFill>
                  </a:rPr>
                  <a:t>($ Millions)</a:t>
                </a:r>
                <a:endParaRPr lang="en-GB" sz="40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821280069327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7072"/>
        <c:crosses val="autoZero"/>
        <c:crossBetween val="between"/>
      </c:valAx>
      <c:spPr>
        <a:solidFill>
          <a:schemeClr val="accent1">
            <a:lumMod val="50000"/>
            <a:alpha val="78000"/>
          </a:schemeClr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Time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Model'!$C$2:$C$17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'Regression Output'!$C$28:$C$43</c:f>
              <c:numCache>
                <c:formatCode>General</c:formatCode>
                <c:ptCount val="16"/>
                <c:pt idx="0">
                  <c:v>-0.4375</c:v>
                </c:pt>
                <c:pt idx="1">
                  <c:v>-0.1875</c:v>
                </c:pt>
                <c:pt idx="2">
                  <c:v>1.3125</c:v>
                </c:pt>
                <c:pt idx="3">
                  <c:v>-1.1875</c:v>
                </c:pt>
                <c:pt idx="4">
                  <c:v>-1.3125</c:v>
                </c:pt>
                <c:pt idx="5">
                  <c:v>-6.25E-2</c:v>
                </c:pt>
                <c:pt idx="6">
                  <c:v>0.4375</c:v>
                </c:pt>
                <c:pt idx="7">
                  <c:v>-6.25E-2</c:v>
                </c:pt>
                <c:pt idx="8">
                  <c:v>-0.1875</c:v>
                </c:pt>
                <c:pt idx="9">
                  <c:v>6.25E-2</c:v>
                </c:pt>
                <c:pt idx="10">
                  <c:v>2.5625</c:v>
                </c:pt>
                <c:pt idx="11">
                  <c:v>1.0625</c:v>
                </c:pt>
                <c:pt idx="12">
                  <c:v>1.9375</c:v>
                </c:pt>
                <c:pt idx="13">
                  <c:v>0.1875</c:v>
                </c:pt>
                <c:pt idx="14">
                  <c:v>-4.3125</c:v>
                </c:pt>
                <c:pt idx="15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B-3E4D-9DD6-59BB547C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59488"/>
        <c:axId val="1112495568"/>
      </c:scatterChart>
      <c:valAx>
        <c:axId val="11123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495568"/>
        <c:crosses val="autoZero"/>
        <c:crossBetween val="midCat"/>
      </c:valAx>
      <c:valAx>
        <c:axId val="111249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359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DumMar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Output'!$D$2:$D$17</c:f>
              <c:strCache>
                <c:ptCount val="16"/>
                <c:pt idx="9">
                  <c:v>MS</c:v>
                </c:pt>
                <c:pt idx="10">
                  <c:v>86.75</c:v>
                </c:pt>
                <c:pt idx="11">
                  <c:v>3.221590909</c:v>
                </c:pt>
                <c:pt idx="14">
                  <c:v>t Stat</c:v>
                </c:pt>
                <c:pt idx="15">
                  <c:v>42.57482721</c:v>
                </c:pt>
              </c:strCache>
            </c:strRef>
          </c:xVal>
          <c:yVal>
            <c:numRef>
              <c:f>'Regression Output'!$C$28:$C$43</c:f>
              <c:numCache>
                <c:formatCode>General</c:formatCode>
                <c:ptCount val="16"/>
                <c:pt idx="0">
                  <c:v>-0.4375</c:v>
                </c:pt>
                <c:pt idx="1">
                  <c:v>-0.1875</c:v>
                </c:pt>
                <c:pt idx="2">
                  <c:v>1.3125</c:v>
                </c:pt>
                <c:pt idx="3">
                  <c:v>-1.1875</c:v>
                </c:pt>
                <c:pt idx="4">
                  <c:v>-1.3125</c:v>
                </c:pt>
                <c:pt idx="5">
                  <c:v>-6.25E-2</c:v>
                </c:pt>
                <c:pt idx="6">
                  <c:v>0.4375</c:v>
                </c:pt>
                <c:pt idx="7">
                  <c:v>-6.25E-2</c:v>
                </c:pt>
                <c:pt idx="8">
                  <c:v>-0.1875</c:v>
                </c:pt>
                <c:pt idx="9">
                  <c:v>6.25E-2</c:v>
                </c:pt>
                <c:pt idx="10">
                  <c:v>2.5625</c:v>
                </c:pt>
                <c:pt idx="11">
                  <c:v>1.0625</c:v>
                </c:pt>
                <c:pt idx="12">
                  <c:v>1.9375</c:v>
                </c:pt>
                <c:pt idx="13">
                  <c:v>0.1875</c:v>
                </c:pt>
                <c:pt idx="14">
                  <c:v>-4.3125</c:v>
                </c:pt>
                <c:pt idx="15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8-0848-A798-D11E57D6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83296"/>
        <c:axId val="1109016080"/>
      </c:scatterChart>
      <c:valAx>
        <c:axId val="11166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DumMar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9016080"/>
        <c:crosses val="autoZero"/>
        <c:crossBetween val="midCat"/>
      </c:valAx>
      <c:valAx>
        <c:axId val="110901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683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DumJun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Output'!$E$2:$E$17</c:f>
              <c:strCache>
                <c:ptCount val="16"/>
                <c:pt idx="9">
                  <c:v>F</c:v>
                </c:pt>
                <c:pt idx="10">
                  <c:v>26.92768959</c:v>
                </c:pt>
                <c:pt idx="14">
                  <c:v>P-value</c:v>
                </c:pt>
                <c:pt idx="15">
                  <c:v>1.46226E-13</c:v>
                </c:pt>
              </c:strCache>
            </c:strRef>
          </c:xVal>
          <c:yVal>
            <c:numRef>
              <c:f>'Regression Output'!$C$28:$C$43</c:f>
              <c:numCache>
                <c:formatCode>General</c:formatCode>
                <c:ptCount val="16"/>
                <c:pt idx="0">
                  <c:v>-0.4375</c:v>
                </c:pt>
                <c:pt idx="1">
                  <c:v>-0.1875</c:v>
                </c:pt>
                <c:pt idx="2">
                  <c:v>1.3125</c:v>
                </c:pt>
                <c:pt idx="3">
                  <c:v>-1.1875</c:v>
                </c:pt>
                <c:pt idx="4">
                  <c:v>-1.3125</c:v>
                </c:pt>
                <c:pt idx="5">
                  <c:v>-6.25E-2</c:v>
                </c:pt>
                <c:pt idx="6">
                  <c:v>0.4375</c:v>
                </c:pt>
                <c:pt idx="7">
                  <c:v>-6.25E-2</c:v>
                </c:pt>
                <c:pt idx="8">
                  <c:v>-0.1875</c:v>
                </c:pt>
                <c:pt idx="9">
                  <c:v>6.25E-2</c:v>
                </c:pt>
                <c:pt idx="10">
                  <c:v>2.5625</c:v>
                </c:pt>
                <c:pt idx="11">
                  <c:v>1.0625</c:v>
                </c:pt>
                <c:pt idx="12">
                  <c:v>1.9375</c:v>
                </c:pt>
                <c:pt idx="13">
                  <c:v>0.1875</c:v>
                </c:pt>
                <c:pt idx="14">
                  <c:v>-4.3125</c:v>
                </c:pt>
                <c:pt idx="15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B-A941-AFE5-7B67EE9B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33104"/>
        <c:axId val="1111834736"/>
      </c:scatterChart>
      <c:valAx>
        <c:axId val="111183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DumJun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1834736"/>
        <c:crosses val="autoZero"/>
        <c:crossBetween val="midCat"/>
      </c:valAx>
      <c:valAx>
        <c:axId val="111183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83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DumSep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Output'!$F$2:$F$17</c:f>
              <c:strCache>
                <c:ptCount val="16"/>
                <c:pt idx="9">
                  <c:v>Significance F</c:v>
                </c:pt>
                <c:pt idx="10">
                  <c:v>1.24571E-05</c:v>
                </c:pt>
                <c:pt idx="14">
                  <c:v>Lower 95%</c:v>
                </c:pt>
                <c:pt idx="15">
                  <c:v>54.34962334</c:v>
                </c:pt>
              </c:strCache>
            </c:strRef>
          </c:xVal>
          <c:yVal>
            <c:numRef>
              <c:f>'Regression Output'!$C$28:$C$43</c:f>
              <c:numCache>
                <c:formatCode>General</c:formatCode>
                <c:ptCount val="16"/>
                <c:pt idx="0">
                  <c:v>-0.4375</c:v>
                </c:pt>
                <c:pt idx="1">
                  <c:v>-0.1875</c:v>
                </c:pt>
                <c:pt idx="2">
                  <c:v>1.3125</c:v>
                </c:pt>
                <c:pt idx="3">
                  <c:v>-1.1875</c:v>
                </c:pt>
                <c:pt idx="4">
                  <c:v>-1.3125</c:v>
                </c:pt>
                <c:pt idx="5">
                  <c:v>-6.25E-2</c:v>
                </c:pt>
                <c:pt idx="6">
                  <c:v>0.4375</c:v>
                </c:pt>
                <c:pt idx="7">
                  <c:v>-6.25E-2</c:v>
                </c:pt>
                <c:pt idx="8">
                  <c:v>-0.1875</c:v>
                </c:pt>
                <c:pt idx="9">
                  <c:v>6.25E-2</c:v>
                </c:pt>
                <c:pt idx="10">
                  <c:v>2.5625</c:v>
                </c:pt>
                <c:pt idx="11">
                  <c:v>1.0625</c:v>
                </c:pt>
                <c:pt idx="12">
                  <c:v>1.9375</c:v>
                </c:pt>
                <c:pt idx="13">
                  <c:v>0.1875</c:v>
                </c:pt>
                <c:pt idx="14">
                  <c:v>-4.3125</c:v>
                </c:pt>
                <c:pt idx="15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4-B049-A27F-8AFD2970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76736"/>
        <c:axId val="1110383712"/>
      </c:scatterChart>
      <c:valAx>
        <c:axId val="11083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DumSep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0383712"/>
        <c:crosses val="autoZero"/>
        <c:crossBetween val="midCat"/>
      </c:valAx>
      <c:valAx>
        <c:axId val="111038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37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Output'!$C$27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Output'!$A$28:$A$43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'Regression Output'!$C$28:$C$43</c:f>
              <c:numCache>
                <c:formatCode>General</c:formatCode>
                <c:ptCount val="16"/>
                <c:pt idx="0">
                  <c:v>-0.4375</c:v>
                </c:pt>
                <c:pt idx="1">
                  <c:v>-0.1875</c:v>
                </c:pt>
                <c:pt idx="2">
                  <c:v>1.3125</c:v>
                </c:pt>
                <c:pt idx="3">
                  <c:v>-1.1875</c:v>
                </c:pt>
                <c:pt idx="4">
                  <c:v>-1.3125</c:v>
                </c:pt>
                <c:pt idx="5">
                  <c:v>-6.25E-2</c:v>
                </c:pt>
                <c:pt idx="6">
                  <c:v>0.4375</c:v>
                </c:pt>
                <c:pt idx="7">
                  <c:v>-6.25E-2</c:v>
                </c:pt>
                <c:pt idx="8">
                  <c:v>-0.1875</c:v>
                </c:pt>
                <c:pt idx="9">
                  <c:v>6.25E-2</c:v>
                </c:pt>
                <c:pt idx="10">
                  <c:v>2.5625</c:v>
                </c:pt>
                <c:pt idx="11">
                  <c:v>1.0625</c:v>
                </c:pt>
                <c:pt idx="12">
                  <c:v>1.9375</c:v>
                </c:pt>
                <c:pt idx="13">
                  <c:v>0.1875</c:v>
                </c:pt>
                <c:pt idx="14">
                  <c:v>-4.3125</c:v>
                </c:pt>
                <c:pt idx="15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F-244B-B666-0A0CB392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12912"/>
        <c:axId val="1108921584"/>
      </c:scatterChart>
      <c:valAx>
        <c:axId val="11212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21584"/>
        <c:crosses val="autoZero"/>
        <c:crossBetween val="midCat"/>
      </c:valAx>
      <c:valAx>
        <c:axId val="11089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154117</xdr:colOff>
      <xdr:row>23</xdr:row>
      <xdr:rowOff>202914</xdr:rowOff>
    </xdr:from>
    <xdr:to>
      <xdr:col>33</xdr:col>
      <xdr:colOff>544286</xdr:colOff>
      <xdr:row>94</xdr:row>
      <xdr:rowOff>136073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3A2DC-2609-1840-82B1-83E853C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584200</xdr:colOff>
      <xdr:row>14</xdr:row>
      <xdr:rowOff>76200</xdr:rowOff>
    </xdr:from>
    <xdr:to>
      <xdr:col>83</xdr:col>
      <xdr:colOff>660400</xdr:colOff>
      <xdr:row>105</xdr:row>
      <xdr:rowOff>137298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0B4E9-FE56-C348-9A73-2A66B9964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88900</xdr:rowOff>
    </xdr:from>
    <xdr:to>
      <xdr:col>15</xdr:col>
      <xdr:colOff>330200</xdr:colOff>
      <xdr:row>11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CD845-50FD-BB45-B3D3-905D7D51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1</xdr:row>
      <xdr:rowOff>101600</xdr:rowOff>
    </xdr:from>
    <xdr:to>
      <xdr:col>21</xdr:col>
      <xdr:colOff>584200</xdr:colOff>
      <xdr:row>11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0BB4-5629-594D-AF3E-6BD8FD35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12</xdr:row>
      <xdr:rowOff>127000</xdr:rowOff>
    </xdr:from>
    <xdr:to>
      <xdr:col>15</xdr:col>
      <xdr:colOff>342900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3354C-7589-B041-855C-6464A04AD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622300</xdr:colOff>
      <xdr:row>12</xdr:row>
      <xdr:rowOff>127000</xdr:rowOff>
    </xdr:from>
    <xdr:to>
      <xdr:col>21</xdr:col>
      <xdr:colOff>622300</xdr:colOff>
      <xdr:row>22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9383E-9399-4C4F-AA4A-C3ED0EF6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962836</xdr:colOff>
      <xdr:row>28</xdr:row>
      <xdr:rowOff>134679</xdr:rowOff>
    </xdr:from>
    <xdr:to>
      <xdr:col>14</xdr:col>
      <xdr:colOff>826976</xdr:colOff>
      <xdr:row>46</xdr:row>
      <xdr:rowOff>118140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59878D-C5B4-084A-8A76-E7113BCE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5091-49A0-7A4E-9A84-F2CFC1DC66F0}">
  <dimension ref="A1:S21"/>
  <sheetViews>
    <sheetView tabSelected="1" zoomScale="116" zoomScaleNormal="60" workbookViewId="0">
      <selection activeCell="I13" sqref="I13"/>
    </sheetView>
  </sheetViews>
  <sheetFormatPr baseColWidth="10" defaultRowHeight="16" x14ac:dyDescent="0.2"/>
  <cols>
    <col min="1" max="1" width="6.5" style="14" bestFit="1" customWidth="1"/>
    <col min="2" max="2" width="11" style="14" customWidth="1"/>
    <col min="3" max="3" width="5.5" style="14" bestFit="1" customWidth="1"/>
    <col min="4" max="4" width="8.5" style="8" bestFit="1" customWidth="1"/>
    <col min="5" max="5" width="7.83203125" style="8" bestFit="1" customWidth="1"/>
    <col min="6" max="6" width="9.33203125" style="8" customWidth="1"/>
    <col min="7" max="7" width="13.33203125" style="8" customWidth="1"/>
    <col min="8" max="8" width="9.6640625" style="8" customWidth="1"/>
    <col min="9" max="9" width="10.83203125" style="10"/>
    <col min="10" max="10" width="8.5" style="11" bestFit="1" customWidth="1"/>
    <col min="11" max="14" width="10.83203125" style="11"/>
    <col min="15" max="15" width="10.83203125" style="10"/>
    <col min="16" max="16" width="10.83203125" style="14"/>
    <col min="17" max="17" width="10.83203125" style="10"/>
    <col min="18" max="19" width="10.83203125" style="8"/>
    <col min="20" max="16384" width="10.83203125" style="10"/>
  </cols>
  <sheetData>
    <row r="1" spans="1:19" x14ac:dyDescent="0.2">
      <c r="A1" s="1" t="s">
        <v>0</v>
      </c>
      <c r="B1" s="3" t="s">
        <v>30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31</v>
      </c>
      <c r="H1" s="4" t="s">
        <v>5</v>
      </c>
      <c r="I1" s="21"/>
      <c r="J1" s="4" t="s">
        <v>17</v>
      </c>
      <c r="K1" s="4" t="s">
        <v>1</v>
      </c>
      <c r="L1" s="4" t="s">
        <v>2</v>
      </c>
      <c r="M1" s="4" t="s">
        <v>3</v>
      </c>
      <c r="N1" s="4" t="s">
        <v>4</v>
      </c>
      <c r="P1" s="19"/>
      <c r="Q1" s="20"/>
      <c r="R1" s="20"/>
      <c r="S1" s="20"/>
    </row>
    <row r="2" spans="1:19" x14ac:dyDescent="0.2">
      <c r="A2" s="2">
        <v>42430</v>
      </c>
      <c r="B2" s="6">
        <v>48</v>
      </c>
      <c r="C2" s="7">
        <v>1</v>
      </c>
      <c r="D2" s="8">
        <v>1</v>
      </c>
      <c r="E2" s="8">
        <v>0</v>
      </c>
      <c r="F2" s="8">
        <v>0</v>
      </c>
      <c r="G2" s="9"/>
      <c r="H2" s="8">
        <v>0</v>
      </c>
      <c r="J2" s="13">
        <f>'Regression Output'!B17</f>
        <v>57.3125</v>
      </c>
      <c r="K2" s="13">
        <f>'Regression Output'!B18</f>
        <v>0.46875000000000017</v>
      </c>
      <c r="L2" s="13">
        <f>'Regression Output'!B19</f>
        <v>-9.34375</v>
      </c>
      <c r="M2" s="13">
        <f>'Regression Output'!B20</f>
        <v>-6.0625000000000009</v>
      </c>
      <c r="N2" s="13">
        <f>'Regression Output'!B21</f>
        <v>-9.03125</v>
      </c>
      <c r="P2" s="7"/>
      <c r="Q2" s="8"/>
    </row>
    <row r="3" spans="1:19" x14ac:dyDescent="0.2">
      <c r="A3" s="2">
        <v>42522</v>
      </c>
      <c r="B3" s="6">
        <v>52</v>
      </c>
      <c r="C3" s="7">
        <v>2</v>
      </c>
      <c r="D3" s="8">
        <v>0</v>
      </c>
      <c r="E3" s="8">
        <v>1</v>
      </c>
      <c r="F3" s="8">
        <v>0</v>
      </c>
      <c r="G3" s="9"/>
      <c r="H3" s="8">
        <v>0</v>
      </c>
      <c r="P3" s="7"/>
      <c r="Q3" s="8"/>
    </row>
    <row r="4" spans="1:19" x14ac:dyDescent="0.2">
      <c r="A4" s="2">
        <v>42614</v>
      </c>
      <c r="B4" s="6">
        <v>51</v>
      </c>
      <c r="C4" s="7">
        <v>3</v>
      </c>
      <c r="D4" s="8">
        <v>0</v>
      </c>
      <c r="E4" s="8">
        <v>0</v>
      </c>
      <c r="F4" s="8">
        <v>1</v>
      </c>
      <c r="G4" s="9"/>
      <c r="H4" s="8">
        <v>0</v>
      </c>
      <c r="P4" s="7"/>
      <c r="Q4" s="8"/>
    </row>
    <row r="5" spans="1:19" x14ac:dyDescent="0.2">
      <c r="A5" s="2">
        <v>42705</v>
      </c>
      <c r="B5" s="6">
        <v>58</v>
      </c>
      <c r="C5" s="7">
        <v>4</v>
      </c>
      <c r="D5" s="8">
        <v>0</v>
      </c>
      <c r="E5" s="8">
        <v>0</v>
      </c>
      <c r="F5" s="8">
        <v>0</v>
      </c>
      <c r="G5" s="9"/>
      <c r="H5" s="8">
        <v>1</v>
      </c>
      <c r="P5" s="7"/>
      <c r="Q5" s="8"/>
    </row>
    <row r="6" spans="1:19" x14ac:dyDescent="0.2">
      <c r="A6" s="2">
        <v>42795</v>
      </c>
      <c r="B6" s="6">
        <v>49</v>
      </c>
      <c r="C6" s="7">
        <v>5</v>
      </c>
      <c r="D6" s="8">
        <v>1</v>
      </c>
      <c r="E6" s="8">
        <v>0</v>
      </c>
      <c r="F6" s="8">
        <v>0</v>
      </c>
      <c r="G6" s="9"/>
      <c r="H6" s="8">
        <v>0</v>
      </c>
      <c r="P6" s="7"/>
      <c r="Q6" s="8"/>
    </row>
    <row r="7" spans="1:19" x14ac:dyDescent="0.2">
      <c r="A7" s="2">
        <v>42887</v>
      </c>
      <c r="B7" s="6">
        <v>54</v>
      </c>
      <c r="C7" s="7">
        <v>6</v>
      </c>
      <c r="D7" s="8">
        <v>0</v>
      </c>
      <c r="E7" s="8">
        <v>1</v>
      </c>
      <c r="F7" s="8">
        <v>0</v>
      </c>
      <c r="G7" s="9"/>
      <c r="H7" s="8">
        <v>0</v>
      </c>
      <c r="P7" s="7"/>
      <c r="Q7" s="8"/>
    </row>
    <row r="8" spans="1:19" x14ac:dyDescent="0.2">
      <c r="A8" s="2">
        <v>42979</v>
      </c>
      <c r="B8" s="6">
        <v>52</v>
      </c>
      <c r="C8" s="7">
        <v>7</v>
      </c>
      <c r="D8" s="8">
        <v>0</v>
      </c>
      <c r="E8" s="8">
        <v>0</v>
      </c>
      <c r="F8" s="8">
        <v>1</v>
      </c>
      <c r="G8" s="9"/>
      <c r="H8" s="8">
        <v>0</v>
      </c>
      <c r="P8" s="7"/>
      <c r="Q8" s="8"/>
    </row>
    <row r="9" spans="1:19" x14ac:dyDescent="0.2">
      <c r="A9" s="2">
        <v>43070</v>
      </c>
      <c r="B9" s="6">
        <v>61</v>
      </c>
      <c r="C9" s="7">
        <v>8</v>
      </c>
      <c r="D9" s="8">
        <v>0</v>
      </c>
      <c r="E9" s="8">
        <v>0</v>
      </c>
      <c r="F9" s="8">
        <v>0</v>
      </c>
      <c r="G9" s="9"/>
      <c r="H9" s="8">
        <v>1</v>
      </c>
      <c r="P9" s="7"/>
      <c r="Q9" s="8"/>
    </row>
    <row r="10" spans="1:19" x14ac:dyDescent="0.2">
      <c r="A10" s="2">
        <v>43160</v>
      </c>
      <c r="B10" s="6">
        <v>52</v>
      </c>
      <c r="C10" s="7">
        <v>9</v>
      </c>
      <c r="D10" s="8">
        <v>1</v>
      </c>
      <c r="E10" s="8">
        <v>0</v>
      </c>
      <c r="F10" s="8">
        <v>0</v>
      </c>
      <c r="G10" s="9"/>
      <c r="H10" s="8">
        <v>0</v>
      </c>
      <c r="P10" s="7"/>
      <c r="Q10" s="8"/>
    </row>
    <row r="11" spans="1:19" x14ac:dyDescent="0.2">
      <c r="A11" s="2">
        <v>43252</v>
      </c>
      <c r="B11" s="6">
        <v>56</v>
      </c>
      <c r="C11" s="7">
        <v>10</v>
      </c>
      <c r="D11" s="8">
        <v>0</v>
      </c>
      <c r="E11" s="8">
        <v>1</v>
      </c>
      <c r="F11" s="8">
        <v>0</v>
      </c>
      <c r="G11" s="9"/>
      <c r="H11" s="8">
        <v>0</v>
      </c>
      <c r="P11" s="7"/>
      <c r="Q11" s="8"/>
    </row>
    <row r="12" spans="1:19" x14ac:dyDescent="0.2">
      <c r="A12" s="2">
        <v>43344</v>
      </c>
      <c r="B12" s="6">
        <v>56</v>
      </c>
      <c r="C12" s="7">
        <v>11</v>
      </c>
      <c r="D12" s="8">
        <v>0</v>
      </c>
      <c r="E12" s="8">
        <v>0</v>
      </c>
      <c r="F12" s="8">
        <v>1</v>
      </c>
      <c r="G12" s="9"/>
      <c r="H12" s="8">
        <v>0</v>
      </c>
      <c r="P12" s="7"/>
      <c r="Q12" s="8"/>
    </row>
    <row r="13" spans="1:19" x14ac:dyDescent="0.2">
      <c r="A13" s="2">
        <v>43435</v>
      </c>
      <c r="B13" s="6">
        <v>64</v>
      </c>
      <c r="C13" s="7">
        <v>12</v>
      </c>
      <c r="D13" s="8">
        <v>0</v>
      </c>
      <c r="E13" s="8">
        <v>0</v>
      </c>
      <c r="F13" s="8">
        <v>0</v>
      </c>
      <c r="G13" s="9"/>
      <c r="H13" s="8">
        <v>1</v>
      </c>
      <c r="P13" s="7"/>
      <c r="Q13" s="8"/>
    </row>
    <row r="14" spans="1:19" x14ac:dyDescent="0.2">
      <c r="A14" s="2">
        <v>43525</v>
      </c>
      <c r="B14" s="6">
        <v>56</v>
      </c>
      <c r="C14" s="7">
        <v>13</v>
      </c>
      <c r="D14" s="8">
        <v>1</v>
      </c>
      <c r="E14" s="8">
        <v>0</v>
      </c>
      <c r="F14" s="8">
        <v>0</v>
      </c>
      <c r="G14" s="9"/>
      <c r="H14" s="8">
        <v>0</v>
      </c>
      <c r="P14" s="7"/>
      <c r="Q14" s="8"/>
    </row>
    <row r="15" spans="1:19" x14ac:dyDescent="0.2">
      <c r="A15" s="2">
        <v>43617</v>
      </c>
      <c r="B15" s="6">
        <v>58</v>
      </c>
      <c r="C15" s="7">
        <v>14</v>
      </c>
      <c r="D15" s="8">
        <v>0</v>
      </c>
      <c r="E15" s="8">
        <v>1</v>
      </c>
      <c r="F15" s="8">
        <v>0</v>
      </c>
      <c r="G15" s="9"/>
      <c r="H15" s="8">
        <v>0</v>
      </c>
      <c r="P15" s="7"/>
      <c r="Q15" s="8"/>
    </row>
    <row r="16" spans="1:19" x14ac:dyDescent="0.2">
      <c r="A16" s="2">
        <v>43709</v>
      </c>
      <c r="B16" s="6">
        <v>51</v>
      </c>
      <c r="C16" s="7">
        <v>15</v>
      </c>
      <c r="D16" s="8">
        <v>0</v>
      </c>
      <c r="E16" s="8">
        <v>0</v>
      </c>
      <c r="F16" s="8">
        <v>1</v>
      </c>
      <c r="G16" s="9"/>
      <c r="H16" s="8">
        <v>0</v>
      </c>
      <c r="P16" s="7"/>
      <c r="Q16" s="8"/>
    </row>
    <row r="17" spans="1:17" x14ac:dyDescent="0.2">
      <c r="A17" s="2">
        <v>43800</v>
      </c>
      <c r="B17" s="6">
        <v>65</v>
      </c>
      <c r="C17" s="7">
        <v>16</v>
      </c>
      <c r="D17" s="8">
        <v>0</v>
      </c>
      <c r="E17" s="8">
        <v>0</v>
      </c>
      <c r="F17" s="8">
        <v>0</v>
      </c>
      <c r="G17" s="9"/>
      <c r="H17" s="8">
        <v>1</v>
      </c>
      <c r="P17" s="7"/>
      <c r="Q17" s="8"/>
    </row>
    <row r="18" spans="1:17" x14ac:dyDescent="0.2">
      <c r="A18" s="2">
        <v>43891</v>
      </c>
      <c r="B18" s="12">
        <f>$J$2+($K$2*$C$18)+($L$2*$D$18)+($M$2*$E$18)+($N$2*$F$18)</f>
        <v>55.9375</v>
      </c>
      <c r="C18" s="7">
        <v>17</v>
      </c>
      <c r="D18" s="8">
        <v>1</v>
      </c>
      <c r="E18" s="8">
        <v>0</v>
      </c>
      <c r="F18" s="8">
        <v>0</v>
      </c>
      <c r="G18" s="9"/>
      <c r="H18" s="8">
        <v>0</v>
      </c>
      <c r="P18" s="7"/>
      <c r="Q18" s="8"/>
    </row>
    <row r="19" spans="1:17" x14ac:dyDescent="0.2">
      <c r="A19" s="2">
        <v>43983</v>
      </c>
      <c r="B19" s="12">
        <f>$J$2+($K$2*$C$19)+($L$2*$D$19)+($M$2*$E$19)+($N$2*$F$19)</f>
        <v>59.6875</v>
      </c>
      <c r="C19" s="7">
        <v>18</v>
      </c>
      <c r="D19" s="8">
        <v>0</v>
      </c>
      <c r="E19" s="8">
        <v>1</v>
      </c>
      <c r="F19" s="8">
        <v>0</v>
      </c>
      <c r="G19" s="9"/>
      <c r="H19" s="8">
        <v>0</v>
      </c>
      <c r="P19" s="7"/>
      <c r="Q19" s="8"/>
    </row>
    <row r="20" spans="1:17" x14ac:dyDescent="0.2">
      <c r="A20" s="2">
        <v>44075</v>
      </c>
      <c r="B20" s="12">
        <f>$J$2+($K$2*$C$20)+($L$2*$D$20)+($M$2*$E$20)+($N$2*$F$20)</f>
        <v>57.1875</v>
      </c>
      <c r="C20" s="7">
        <v>19</v>
      </c>
      <c r="D20" s="8">
        <v>0</v>
      </c>
      <c r="E20" s="8">
        <v>0</v>
      </c>
      <c r="F20" s="8">
        <v>1</v>
      </c>
      <c r="G20" s="9"/>
      <c r="H20" s="8">
        <v>0</v>
      </c>
      <c r="P20" s="7"/>
      <c r="Q20" s="8"/>
    </row>
    <row r="21" spans="1:17" x14ac:dyDescent="0.2">
      <c r="A21" s="2">
        <v>44166</v>
      </c>
      <c r="B21" s="12">
        <f>$J$2+($K$2*$C$21)+($L$2*$D$21)+($M$2*$E$21)+($N$2*$F$21)</f>
        <v>66.6875</v>
      </c>
      <c r="C21" s="7">
        <v>20</v>
      </c>
      <c r="D21" s="8">
        <v>0</v>
      </c>
      <c r="E21" s="8">
        <v>0</v>
      </c>
      <c r="F21" s="8">
        <v>0</v>
      </c>
      <c r="G21" s="9"/>
      <c r="H21" s="8">
        <v>1</v>
      </c>
      <c r="P21" s="7"/>
      <c r="Q21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1EBF-A274-384C-B22E-E0FEEACA8574}">
  <dimension ref="A1:I43"/>
  <sheetViews>
    <sheetView zoomScale="75" workbookViewId="0">
      <selection activeCell="B51" sqref="B51"/>
    </sheetView>
  </sheetViews>
  <sheetFormatPr baseColWidth="10" defaultRowHeight="16" x14ac:dyDescent="0.2"/>
  <cols>
    <col min="1" max="1" width="10.83203125" style="10"/>
    <col min="2" max="2" width="19.83203125" style="10" bestFit="1" customWidth="1"/>
    <col min="3" max="3" width="13.5" style="10" bestFit="1" customWidth="1"/>
    <col min="4" max="4" width="12.83203125" style="10" bestFit="1" customWidth="1"/>
    <col min="5" max="5" width="12.1640625" style="10" bestFit="1" customWidth="1"/>
    <col min="6" max="6" width="13" style="10" bestFit="1" customWidth="1"/>
    <col min="7" max="8" width="12.83203125" style="10" bestFit="1" customWidth="1"/>
    <col min="9" max="16384" width="10.83203125" style="10"/>
  </cols>
  <sheetData>
    <row r="1" spans="1:9" x14ac:dyDescent="0.2">
      <c r="A1" s="10" t="s">
        <v>6</v>
      </c>
    </row>
    <row r="2" spans="1:9" ht="17" thickBot="1" x14ac:dyDescent="0.25"/>
    <row r="3" spans="1:9" x14ac:dyDescent="0.2">
      <c r="A3" s="15" t="s">
        <v>7</v>
      </c>
      <c r="B3" s="15"/>
    </row>
    <row r="4" spans="1:9" x14ac:dyDescent="0.2">
      <c r="A4" s="16" t="s">
        <v>8</v>
      </c>
      <c r="B4" s="16">
        <v>0.95254280759143084</v>
      </c>
    </row>
    <row r="5" spans="1:9" x14ac:dyDescent="0.2">
      <c r="A5" s="16" t="s">
        <v>9</v>
      </c>
      <c r="B5" s="16">
        <v>0.90733780029416566</v>
      </c>
    </row>
    <row r="6" spans="1:9" x14ac:dyDescent="0.2">
      <c r="A6" s="16" t="s">
        <v>10</v>
      </c>
      <c r="B6" s="16">
        <v>0.87364245494658954</v>
      </c>
    </row>
    <row r="7" spans="1:9" x14ac:dyDescent="0.2">
      <c r="A7" s="16" t="s">
        <v>11</v>
      </c>
      <c r="B7" s="16">
        <v>1.7948790792392975</v>
      </c>
    </row>
    <row r="8" spans="1:9" ht="17" thickBot="1" x14ac:dyDescent="0.25">
      <c r="A8" s="17" t="s">
        <v>12</v>
      </c>
      <c r="B8" s="17">
        <v>16</v>
      </c>
    </row>
    <row r="10" spans="1:9" ht="17" thickBot="1" x14ac:dyDescent="0.25">
      <c r="A10" s="10" t="s">
        <v>13</v>
      </c>
    </row>
    <row r="11" spans="1:9" x14ac:dyDescent="0.2">
      <c r="A11" s="18"/>
      <c r="B11" s="18" t="s">
        <v>18</v>
      </c>
      <c r="C11" s="18" t="s">
        <v>19</v>
      </c>
      <c r="D11" s="18" t="s">
        <v>20</v>
      </c>
      <c r="E11" s="18" t="s">
        <v>21</v>
      </c>
      <c r="F11" s="18" t="s">
        <v>22</v>
      </c>
    </row>
    <row r="12" spans="1:9" x14ac:dyDescent="0.2">
      <c r="A12" s="16" t="s">
        <v>14</v>
      </c>
      <c r="B12" s="16">
        <v>4</v>
      </c>
      <c r="C12" s="16">
        <v>347</v>
      </c>
      <c r="D12" s="16">
        <v>86.75</v>
      </c>
      <c r="E12" s="16">
        <v>26.927689594356266</v>
      </c>
      <c r="F12" s="16">
        <v>1.2457104336707825E-5</v>
      </c>
    </row>
    <row r="13" spans="1:9" x14ac:dyDescent="0.2">
      <c r="A13" s="16" t="s">
        <v>15</v>
      </c>
      <c r="B13" s="16">
        <v>11</v>
      </c>
      <c r="C13" s="16">
        <v>35.437499999999993</v>
      </c>
      <c r="D13" s="16">
        <v>3.2215909090909083</v>
      </c>
      <c r="E13" s="16"/>
      <c r="F13" s="16"/>
    </row>
    <row r="14" spans="1:9" ht="17" thickBot="1" x14ac:dyDescent="0.25">
      <c r="A14" s="17" t="s">
        <v>16</v>
      </c>
      <c r="B14" s="17">
        <v>15</v>
      </c>
      <c r="C14" s="17">
        <v>382.4375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23</v>
      </c>
      <c r="C16" s="18" t="s">
        <v>11</v>
      </c>
      <c r="D16" s="18" t="s">
        <v>24</v>
      </c>
      <c r="E16" s="18" t="s">
        <v>25</v>
      </c>
      <c r="F16" s="18" t="s">
        <v>26</v>
      </c>
      <c r="G16" s="18" t="s">
        <v>27</v>
      </c>
      <c r="H16" s="18" t="s">
        <v>28</v>
      </c>
      <c r="I16" s="18" t="s">
        <v>29</v>
      </c>
    </row>
    <row r="17" spans="1:9" x14ac:dyDescent="0.2">
      <c r="A17" s="16" t="s">
        <v>17</v>
      </c>
      <c r="B17" s="16">
        <v>57.3125</v>
      </c>
      <c r="C17" s="16">
        <v>1.346159309429473</v>
      </c>
      <c r="D17" s="16">
        <v>42.574827212902527</v>
      </c>
      <c r="E17" s="16">
        <v>1.4622590791054517E-13</v>
      </c>
      <c r="F17" s="16">
        <v>54.349623336826525</v>
      </c>
      <c r="G17" s="16">
        <v>60.275376663173475</v>
      </c>
      <c r="H17" s="16">
        <v>54.349623336826525</v>
      </c>
      <c r="I17" s="16">
        <v>60.275376663173475</v>
      </c>
    </row>
    <row r="18" spans="1:9" x14ac:dyDescent="0.2">
      <c r="A18" s="16" t="s">
        <v>1</v>
      </c>
      <c r="B18" s="16">
        <v>0.46875000000000017</v>
      </c>
      <c r="C18" s="16">
        <v>0.10033679081428251</v>
      </c>
      <c r="D18" s="16">
        <v>4.6717659215115699</v>
      </c>
      <c r="E18" s="16">
        <v>6.8058845710859228E-4</v>
      </c>
      <c r="F18" s="16">
        <v>0.24791021240654534</v>
      </c>
      <c r="G18" s="16">
        <v>0.68958978759345502</v>
      </c>
      <c r="H18" s="16">
        <v>0.24791021240654534</v>
      </c>
      <c r="I18" s="16">
        <v>0.68958978759345502</v>
      </c>
    </row>
    <row r="19" spans="1:9" x14ac:dyDescent="0.2">
      <c r="A19" s="16" t="s">
        <v>2</v>
      </c>
      <c r="B19" s="16">
        <v>-9.34375</v>
      </c>
      <c r="C19" s="16">
        <v>1.3043782805856727</v>
      </c>
      <c r="D19" s="16">
        <v>-7.1633744129844041</v>
      </c>
      <c r="E19" s="16">
        <v>1.836859215513605E-5</v>
      </c>
      <c r="F19" s="16">
        <v>-12.214667238714913</v>
      </c>
      <c r="G19" s="16">
        <v>-6.4728327612850869</v>
      </c>
      <c r="H19" s="16">
        <v>-12.214667238714913</v>
      </c>
      <c r="I19" s="16">
        <v>-6.4728327612850869</v>
      </c>
    </row>
    <row r="20" spans="1:9" x14ac:dyDescent="0.2">
      <c r="A20" s="16" t="s">
        <v>3</v>
      </c>
      <c r="B20" s="16">
        <v>-6.0625000000000009</v>
      </c>
      <c r="C20" s="16">
        <v>1.284937874338324</v>
      </c>
      <c r="D20" s="16">
        <v>-4.718126939111257</v>
      </c>
      <c r="E20" s="16">
        <v>6.313537987065709E-4</v>
      </c>
      <c r="F20" s="16">
        <v>-8.8906291930583468</v>
      </c>
      <c r="G20" s="16">
        <v>-3.2343708069416555</v>
      </c>
      <c r="H20" s="16">
        <v>-8.8906291930583468</v>
      </c>
      <c r="I20" s="16">
        <v>-3.2343708069416555</v>
      </c>
    </row>
    <row r="21" spans="1:9" ht="17" thickBot="1" x14ac:dyDescent="0.25">
      <c r="A21" s="17" t="s">
        <v>4</v>
      </c>
      <c r="B21" s="17">
        <v>-9.03125</v>
      </c>
      <c r="C21" s="17">
        <v>1.2731311504068867</v>
      </c>
      <c r="D21" s="17">
        <v>-7.0937310717074631</v>
      </c>
      <c r="E21" s="17">
        <v>2.0093958846136332E-5</v>
      </c>
      <c r="F21" s="17">
        <v>-11.833392768895953</v>
      </c>
      <c r="G21" s="17">
        <v>-6.229107231104047</v>
      </c>
      <c r="H21" s="17">
        <v>-11.833392768895953</v>
      </c>
      <c r="I21" s="17">
        <v>-6.229107231104047</v>
      </c>
    </row>
    <row r="25" spans="1:9" x14ac:dyDescent="0.2">
      <c r="A25" s="10" t="s">
        <v>32</v>
      </c>
    </row>
    <row r="26" spans="1:9" ht="17" thickBot="1" x14ac:dyDescent="0.25"/>
    <row r="27" spans="1:9" x14ac:dyDescent="0.2">
      <c r="A27" s="18" t="s">
        <v>33</v>
      </c>
      <c r="B27" s="18" t="s">
        <v>34</v>
      </c>
      <c r="C27" s="18" t="s">
        <v>35</v>
      </c>
    </row>
    <row r="28" spans="1:9" x14ac:dyDescent="0.2">
      <c r="A28" s="16">
        <v>1</v>
      </c>
      <c r="B28" s="16">
        <v>48.4375</v>
      </c>
      <c r="C28" s="16">
        <v>-0.4375</v>
      </c>
    </row>
    <row r="29" spans="1:9" x14ac:dyDescent="0.2">
      <c r="A29" s="16">
        <v>2</v>
      </c>
      <c r="B29" s="16">
        <v>52.1875</v>
      </c>
      <c r="C29" s="16">
        <v>-0.1875</v>
      </c>
    </row>
    <row r="30" spans="1:9" x14ac:dyDescent="0.2">
      <c r="A30" s="16">
        <v>3</v>
      </c>
      <c r="B30" s="16">
        <v>49.6875</v>
      </c>
      <c r="C30" s="16">
        <v>1.3125</v>
      </c>
    </row>
    <row r="31" spans="1:9" x14ac:dyDescent="0.2">
      <c r="A31" s="16">
        <v>4</v>
      </c>
      <c r="B31" s="16">
        <v>59.1875</v>
      </c>
      <c r="C31" s="16">
        <v>-1.1875</v>
      </c>
    </row>
    <row r="32" spans="1:9" x14ac:dyDescent="0.2">
      <c r="A32" s="16">
        <v>5</v>
      </c>
      <c r="B32" s="16">
        <v>50.3125</v>
      </c>
      <c r="C32" s="16">
        <v>-1.3125</v>
      </c>
    </row>
    <row r="33" spans="1:3" x14ac:dyDescent="0.2">
      <c r="A33" s="16">
        <v>6</v>
      </c>
      <c r="B33" s="16">
        <v>54.0625</v>
      </c>
      <c r="C33" s="16">
        <v>-6.25E-2</v>
      </c>
    </row>
    <row r="34" spans="1:3" x14ac:dyDescent="0.2">
      <c r="A34" s="16">
        <v>7</v>
      </c>
      <c r="B34" s="16">
        <v>51.5625</v>
      </c>
      <c r="C34" s="16">
        <v>0.4375</v>
      </c>
    </row>
    <row r="35" spans="1:3" x14ac:dyDescent="0.2">
      <c r="A35" s="16">
        <v>8</v>
      </c>
      <c r="B35" s="16">
        <v>61.0625</v>
      </c>
      <c r="C35" s="16">
        <v>-6.25E-2</v>
      </c>
    </row>
    <row r="36" spans="1:3" x14ac:dyDescent="0.2">
      <c r="A36" s="16">
        <v>9</v>
      </c>
      <c r="B36" s="16">
        <v>52.1875</v>
      </c>
      <c r="C36" s="16">
        <v>-0.1875</v>
      </c>
    </row>
    <row r="37" spans="1:3" x14ac:dyDescent="0.2">
      <c r="A37" s="16">
        <v>10</v>
      </c>
      <c r="B37" s="16">
        <v>55.9375</v>
      </c>
      <c r="C37" s="16">
        <v>6.25E-2</v>
      </c>
    </row>
    <row r="38" spans="1:3" x14ac:dyDescent="0.2">
      <c r="A38" s="16">
        <v>11</v>
      </c>
      <c r="B38" s="16">
        <v>53.4375</v>
      </c>
      <c r="C38" s="16">
        <v>2.5625</v>
      </c>
    </row>
    <row r="39" spans="1:3" x14ac:dyDescent="0.2">
      <c r="A39" s="16">
        <v>12</v>
      </c>
      <c r="B39" s="16">
        <v>62.9375</v>
      </c>
      <c r="C39" s="16">
        <v>1.0625</v>
      </c>
    </row>
    <row r="40" spans="1:3" x14ac:dyDescent="0.2">
      <c r="A40" s="16">
        <v>13</v>
      </c>
      <c r="B40" s="16">
        <v>54.0625</v>
      </c>
      <c r="C40" s="16">
        <v>1.9375</v>
      </c>
    </row>
    <row r="41" spans="1:3" x14ac:dyDescent="0.2">
      <c r="A41" s="16">
        <v>14</v>
      </c>
      <c r="B41" s="16">
        <v>57.8125</v>
      </c>
      <c r="C41" s="16">
        <v>0.1875</v>
      </c>
    </row>
    <row r="42" spans="1:3" x14ac:dyDescent="0.2">
      <c r="A42" s="16">
        <v>15</v>
      </c>
      <c r="B42" s="16">
        <v>55.3125</v>
      </c>
      <c r="C42" s="16">
        <v>-4.3125</v>
      </c>
    </row>
    <row r="43" spans="1:3" ht="17" thickBot="1" x14ac:dyDescent="0.25">
      <c r="A43" s="17">
        <v>16</v>
      </c>
      <c r="B43" s="17">
        <v>64.8125</v>
      </c>
      <c r="C43" s="17">
        <v>0.1875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Model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2020-05-22T12:06:36Z</dcterms:created>
  <dcterms:modified xsi:type="dcterms:W3CDTF">2020-05-24T13:15:52Z</dcterms:modified>
</cp:coreProperties>
</file>