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webextensions/webextension1.xml" ContentType="application/vnd.ms-office.webextension+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webextensions/webextension2.xml" ContentType="application/vnd.ms-office.webextension+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D:\intiative\assignments\technical\QUIZ 2\"/>
    </mc:Choice>
  </mc:AlternateContent>
  <xr:revisionPtr revIDLastSave="0" documentId="13_ncr:1_{74DB6B46-1901-46FD-A1A5-E849E8FCD3BC}" xr6:coauthVersionLast="47" xr6:coauthVersionMax="47" xr10:uidLastSave="{00000000-0000-0000-0000-000000000000}"/>
  <bookViews>
    <workbookView xWindow="-120" yWindow="-120" windowWidth="29040" windowHeight="15720" activeTab="1" xr2:uid="{380B1007-6075-4D3E-B3FB-4C6C0E43C1F6}"/>
  </bookViews>
  <sheets>
    <sheet name="charts" sheetId="1" r:id="rId1"/>
    <sheet name="dashborad" sheetId="4" r:id="rId2"/>
    <sheet name="KPIs" sheetId="3" r:id="rId3"/>
  </sheets>
  <definedNames>
    <definedName name="Slicer_Category">#N/A</definedName>
    <definedName name="Slicer_Gender">#N/A</definedName>
    <definedName name="Slicer_Month_Name">#N/A</definedName>
    <definedName name="Slicer_Quarter">#N/A</definedName>
    <definedName name="Slicer_Store_Name">#N/A</definedName>
  </definedNames>
  <calcPr calcId="191029"/>
  <pivotCaches>
    <pivotCache cacheId="13" r:id="rId4"/>
    <pivotCache cacheId="16" r:id="rId5"/>
    <pivotCache cacheId="19" r:id="rId6"/>
    <pivotCache cacheId="22" r:id="rId7"/>
    <pivotCache cacheId="25" r:id="rId8"/>
    <pivotCache cacheId="28" r:id="rId9"/>
    <pivotCache cacheId="31" r:id="rId10"/>
    <pivotCache cacheId="34" r:id="rId11"/>
    <pivotCache cacheId="37" r:id="rId12"/>
    <pivotCache cacheId="40" r:id="rId13"/>
  </pivotCaches>
  <extLst>
    <ext xmlns:x14="http://schemas.microsoft.com/office/spreadsheetml/2009/9/main" uri="{876F7934-8845-4945-9796-88D515C7AA90}">
      <x14:pivotCaches>
        <pivotCache cacheId="10" r:id="rId14"/>
      </x14:pivotCaches>
    </ex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table_6138380a-b12f-4e67-96c0-15c17d6c933d" name="fact_table" connection="Query - fact_table"/>
          <x15:modelTable id="sales_persons_table_138e05e7-2a79-42ec-9184-3f17cbc3a44c" name="sales_persons_table" connection="Query - sales_persons_table"/>
          <x15:modelTable id="products_table_08c3da83-ccc9-4680-a18d-b8b7b6d5eb1e" name="products_table" connection="Query - products_table"/>
          <x15:modelTable id="customers_table_dae30d89-1198-487b-b10c-33f77c5e7a88" name="customers_table" connection="Query - customers_table"/>
          <x15:modelTable id="monthly_store_targets_c1dec8d0-540b-4b64-879a-99b3c3198baf" name="monthly_store_targets" connection="Query - monthly_store_targets"/>
          <x15:modelTable id="Date_5f77cd8c-34d3-4012-a288-55eac5d781f4" name="Date" connection="Query - Date"/>
        </x15:modelTables>
        <x15:modelRelationships>
          <x15:modelRelationship fromTable="fact_table" fromColumn="Sales Person ID" toTable="sales_persons_table" toColumn="Sales Person ID"/>
          <x15:modelRelationship fromTable="fact_table" fromColumn="Product ID" toTable="products_table" toColumn="Product ID"/>
          <x15:modelRelationship fromTable="fact_table" fromColumn="Customer ID" toTable="customers_table" toColumn="Customer ID"/>
          <x15:modelRelationship fromTable="fact_table" fromColumn="Order Date" toTable="Date" toColumn="Order Date"/>
          <x15:modelRelationship fromTable="monthly_store_targets" fromColumn="Date" toTable="Date" toColumn="Order Date"/>
          <x15:modelRelationship fromTable="monthly_store_targets" fromColumn="Store ID" toTable="sales_persons_table"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3" l="1"/>
  <c r="F7" i="3"/>
  <c r="J7" i="3"/>
  <c r="L7" i="3"/>
  <c r="K7" i="3"/>
  <c r="M7" i="3" l="1"/>
  <c r="I7" i="3"/>
  <c r="H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0074A2F-936C-443D-97BE-CB30D11D557B}" name="Query - customers_table" description="Connection to the 'customers_table' query in the workbook." type="100" refreshedVersion="8" minRefreshableVersion="5">
    <extLst>
      <ext xmlns:x15="http://schemas.microsoft.com/office/spreadsheetml/2010/11/main" uri="{DE250136-89BD-433C-8126-D09CA5730AF9}">
        <x15:connection id="0e9a977b-c817-436c-a352-78995cb1bf7b"/>
      </ext>
    </extLst>
  </connection>
  <connection id="2" xr16:uid="{FEE5FF9C-039B-4E2D-9A18-38F29A0C79CB}" name="Query - Date" description="Connection to the 'Date' query in the workbook." type="100" refreshedVersion="8" minRefreshableVersion="5">
    <extLst>
      <ext xmlns:x15="http://schemas.microsoft.com/office/spreadsheetml/2010/11/main" uri="{DE250136-89BD-433C-8126-D09CA5730AF9}">
        <x15:connection id="250c560e-e95b-4497-9818-d8ef1a7df29e"/>
      </ext>
    </extLst>
  </connection>
  <connection id="3" xr16:uid="{B71DC518-A8EC-4927-99BB-C69D754A4AC6}" name="Query - fact_table" description="Connection to the 'fact_table' query in the workbook." type="100" refreshedVersion="8" minRefreshableVersion="5">
    <extLst>
      <ext xmlns:x15="http://schemas.microsoft.com/office/spreadsheetml/2010/11/main" uri="{DE250136-89BD-433C-8126-D09CA5730AF9}">
        <x15:connection id="9e3fcc6c-6d34-4fcc-8969-207084011975"/>
      </ext>
    </extLst>
  </connection>
  <connection id="4" xr16:uid="{B1A600D5-BAD8-4B5C-870A-8BD0C0CFCB8F}" name="Query - monthly_store_targets" description="Connection to the 'monthly_store_targets' query in the workbook." type="100" refreshedVersion="8" minRefreshableVersion="5">
    <extLst>
      <ext xmlns:x15="http://schemas.microsoft.com/office/spreadsheetml/2010/11/main" uri="{DE250136-89BD-433C-8126-D09CA5730AF9}">
        <x15:connection id="bef7327c-f2ef-4db2-9e3d-2eedec8d870c"/>
      </ext>
    </extLst>
  </connection>
  <connection id="5" xr16:uid="{612E6DD8-8550-4B2D-82AD-336A309BB333}" name="Query - products_table" description="Connection to the 'products_table' query in the workbook." type="100" refreshedVersion="8" minRefreshableVersion="5">
    <extLst>
      <ext xmlns:x15="http://schemas.microsoft.com/office/spreadsheetml/2010/11/main" uri="{DE250136-89BD-433C-8126-D09CA5730AF9}">
        <x15:connection id="04079762-602f-481d-83b2-41e385f4cb9e"/>
      </ext>
    </extLst>
  </connection>
  <connection id="6" xr16:uid="{A471DCD7-AFC2-42CD-8584-6624DD954727}" name="Query - sales_persons_table" description="Connection to the 'sales_persons_table' query in the workbook." type="100" refreshedVersion="8" minRefreshableVersion="5">
    <extLst>
      <ext xmlns:x15="http://schemas.microsoft.com/office/spreadsheetml/2010/11/main" uri="{DE250136-89BD-433C-8126-D09CA5730AF9}">
        <x15:connection id="2c81fb13-2ca9-43d6-bb13-08c4c06e9c89"/>
      </ext>
    </extLst>
  </connection>
  <connection id="7" xr16:uid="{A86B600C-D018-4AF4-9735-53B78456CD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products_table].[Category].[All]}"/>
  </metadataStrings>
  <mdxMetadata count="1">
    <mdx n="0" f="s">
      <ms ns="1" c="0"/>
    </mdx>
  </mdxMetadata>
  <valueMetadata count="1">
    <bk>
      <rc t="1" v="0"/>
    </bk>
  </valueMetadata>
</metadata>
</file>

<file path=xl/sharedStrings.xml><?xml version="1.0" encoding="utf-8"?>
<sst xmlns="http://schemas.openxmlformats.org/spreadsheetml/2006/main" count="106" uniqueCount="67">
  <si>
    <t>Column Labels</t>
  </si>
  <si>
    <t>Jan</t>
  </si>
  <si>
    <t>Feb</t>
  </si>
  <si>
    <t>Mar</t>
  </si>
  <si>
    <t>Apr</t>
  </si>
  <si>
    <t>May</t>
  </si>
  <si>
    <t>Jun</t>
  </si>
  <si>
    <t>Jul</t>
  </si>
  <si>
    <t>Aug</t>
  </si>
  <si>
    <t>Sep</t>
  </si>
  <si>
    <t>Oct</t>
  </si>
  <si>
    <t>Nov</t>
  </si>
  <si>
    <t>Dec</t>
  </si>
  <si>
    <t>Grand Total</t>
  </si>
  <si>
    <t>Row Labels</t>
  </si>
  <si>
    <t>Total Revenue</t>
  </si>
  <si>
    <t>Total Profit</t>
  </si>
  <si>
    <t>Alcoholic Beverage</t>
  </si>
  <si>
    <t>Coffee</t>
  </si>
  <si>
    <t>Energy Drink</t>
  </si>
  <si>
    <t>Juice</t>
  </si>
  <si>
    <t>Soft Drink</t>
  </si>
  <si>
    <t>Sports Drink</t>
  </si>
  <si>
    <t>Tea</t>
  </si>
  <si>
    <t>Water</t>
  </si>
  <si>
    <t>Martinez</t>
  </si>
  <si>
    <t>Tammy Monroe</t>
  </si>
  <si>
    <t>refund rate</t>
  </si>
  <si>
    <t>Total Target</t>
  </si>
  <si>
    <t>Sun</t>
  </si>
  <si>
    <t>Mon</t>
  </si>
  <si>
    <t>Tue</t>
  </si>
  <si>
    <t>Wed</t>
  </si>
  <si>
    <t>Thu</t>
  </si>
  <si>
    <t>Fri</t>
  </si>
  <si>
    <t>Sat</t>
  </si>
  <si>
    <t>Weekday</t>
  </si>
  <si>
    <t>Weekend</t>
  </si>
  <si>
    <t>Total revenue</t>
  </si>
  <si>
    <t>#sales</t>
  </si>
  <si>
    <t>total sales</t>
  </si>
  <si>
    <t>variance</t>
  </si>
  <si>
    <t>refun rate</t>
  </si>
  <si>
    <t>total profit</t>
  </si>
  <si>
    <t>profit</t>
  </si>
  <si>
    <t>sales count</t>
  </si>
  <si>
    <t>Category</t>
  </si>
  <si>
    <t>All</t>
  </si>
  <si>
    <t>Sum of Monthly Target</t>
  </si>
  <si>
    <t>Barron-Fleming</t>
  </si>
  <si>
    <t>Berg-Trujillo</t>
  </si>
  <si>
    <t>Lee-Myers</t>
  </si>
  <si>
    <t>Lopez</t>
  </si>
  <si>
    <t>Miller</t>
  </si>
  <si>
    <t>Myers-Lopez</t>
  </si>
  <si>
    <t>Novak Plc</t>
  </si>
  <si>
    <t>Thomas</t>
  </si>
  <si>
    <t>Valdez</t>
  </si>
  <si>
    <t>Anthony Lee</t>
  </si>
  <si>
    <t>Christopher Cameron</t>
  </si>
  <si>
    <t>Crystal Franco</t>
  </si>
  <si>
    <t>Dustin Manning</t>
  </si>
  <si>
    <t>Kelsey Beard</t>
  </si>
  <si>
    <t>Kelsey Zimmerman</t>
  </si>
  <si>
    <t>Kimberly Mcdonald</t>
  </si>
  <si>
    <t>Seth Adams</t>
  </si>
  <si>
    <t>William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</si>
</sst>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gt;=1000000]&quot;$&quot;0.00,,&quot;M&quot;;[&gt;=1000]&quot;$&quot;0.00,&quot;K&quot;;0"/>
    <numFmt numFmtId="165" formatCode="0.0%"/>
    <numFmt numFmtId="166" formatCode="[&gt;=1000000]0.00,,&quot;M&quot;;[&gt;=1000]0.00,&quot;K&quot;;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0" fontId="0" fillId="0" borderId="0" xfId="0" applyNumberFormat="1"/>
    <xf numFmtId="9" fontId="0" fillId="0" borderId="0" xfId="1" applyFont="1"/>
    <xf numFmtId="165" fontId="0" fillId="0" borderId="0" xfId="1" applyNumberFormat="1" applyFont="1"/>
    <xf numFmtId="10" fontId="0" fillId="0" borderId="0" xfId="1" applyNumberFormat="1" applyFont="1"/>
    <xf numFmtId="0" fontId="0" fillId="2" borderId="0" xfId="0" applyFill="1"/>
    <xf numFmtId="166" fontId="0" fillId="0" borderId="0" xfId="0" applyNumberFormat="1"/>
  </cellXfs>
  <cellStyles count="2">
    <cellStyle name="Normal" xfId="0" builtinId="0"/>
    <cellStyle name="Percent" xfId="1" builtinId="5"/>
  </cellStyles>
  <dxfs count="23">
    <dxf>
      <font>
        <color rgb="FFFF0000"/>
      </font>
    </dxf>
    <dxf>
      <font>
        <color rgb="FF00B050"/>
      </font>
    </dxf>
    <dxf>
      <numFmt numFmtId="14" formatCode="0.00%"/>
    </dxf>
    <dxf>
      <numFmt numFmtId="14" formatCode="0.00%"/>
    </dxf>
    <dxf>
      <numFmt numFmtId="14" formatCode="0.0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5" formatCode="0.0%"/>
    </dxf>
    <dxf>
      <numFmt numFmtId="14" formatCode="0.00%"/>
    </dxf>
    <dxf>
      <numFmt numFmtId="14" formatCode="0.00%"/>
    </dxf>
    <dxf>
      <numFmt numFmtId="14" formatCode="0.00%"/>
    </dxf>
    <dxf>
      <numFmt numFmtId="164" formatCode="[&gt;=1000000]&quot;$&quot;0.00,,&quot;M&quot;;[&gt;=1000]&quot;$&quot;0.00,&quot;K&quot;;0"/>
    </dxf>
    <dxf>
      <numFmt numFmtId="165" formatCode="0.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
      <numFmt numFmtId="164" formatCode="[&gt;=1000000]&quot;$&quot;0.00,,&quot;M&quot;;[&gt;=1000]&quot;$&quot;0.00,&quot;K&quot;;0"/>
    </dxf>
  </dxfs>
  <tableStyles count="0" defaultTableStyle="TableStyleMedium2" defaultPivotStyle="PivotStyleLight16"/>
  <colors>
    <mruColors>
      <color rgb="FF8DEAF7"/>
      <color rgb="FF87FAF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alcChain" Target="calcChain.xml"/><Relationship Id="rId21" Type="http://schemas.openxmlformats.org/officeDocument/2006/relationships/connections" Target="connections.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63" Type="http://schemas.openxmlformats.org/officeDocument/2006/relationships/customXml" Target="../customXml/item37.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3.xml"/><Relationship Id="rId11" Type="http://schemas.openxmlformats.org/officeDocument/2006/relationships/pivotCacheDefinition" Target="pivotCache/pivotCacheDefinition8.xml"/><Relationship Id="rId24" Type="http://schemas.openxmlformats.org/officeDocument/2006/relationships/sheetMetadata" Target="metadata.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8" Type="http://schemas.openxmlformats.org/officeDocument/2006/relationships/customXml" Target="../customXml/item32.xml"/><Relationship Id="rId66" Type="http://schemas.openxmlformats.org/officeDocument/2006/relationships/customXml" Target="../customXml/item40.xml"/><Relationship Id="rId5" Type="http://schemas.openxmlformats.org/officeDocument/2006/relationships/pivotCacheDefinition" Target="pivotCache/pivotCacheDefinition2.xml"/><Relationship Id="rId61" Type="http://schemas.openxmlformats.org/officeDocument/2006/relationships/customXml" Target="../customXml/item35.xml"/><Relationship Id="rId19" Type="http://schemas.microsoft.com/office/2007/relationships/slicerCache" Target="slicerCaches/slicerCache5.xml"/><Relationship Id="rId14" Type="http://schemas.openxmlformats.org/officeDocument/2006/relationships/pivotCacheDefinition" Target="pivotCache/pivotCacheDefinition11.xml"/><Relationship Id="rId22" Type="http://schemas.openxmlformats.org/officeDocument/2006/relationships/styles" Target="style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64" Type="http://schemas.openxmlformats.org/officeDocument/2006/relationships/customXml" Target="../customXml/item38.xml"/><Relationship Id="rId8" Type="http://schemas.openxmlformats.org/officeDocument/2006/relationships/pivotCacheDefinition" Target="pivotCache/pivotCacheDefinition5.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3.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59" Type="http://schemas.openxmlformats.org/officeDocument/2006/relationships/customXml" Target="../customXml/item33.xml"/><Relationship Id="rId67" Type="http://schemas.openxmlformats.org/officeDocument/2006/relationships/customXml" Target="../customXml/item41.xml"/><Relationship Id="rId20" Type="http://schemas.openxmlformats.org/officeDocument/2006/relationships/theme" Target="theme/theme1.xml"/><Relationship Id="rId41" Type="http://schemas.openxmlformats.org/officeDocument/2006/relationships/customXml" Target="../customXml/item15.xml"/><Relationship Id="rId54" Type="http://schemas.openxmlformats.org/officeDocument/2006/relationships/customXml" Target="../customXml/item28.xml"/><Relationship Id="rId62"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 Id="rId57" Type="http://schemas.openxmlformats.org/officeDocument/2006/relationships/customXml" Target="../customXml/item31.xml"/><Relationship Id="rId10" Type="http://schemas.openxmlformats.org/officeDocument/2006/relationships/pivotCacheDefinition" Target="pivotCache/pivotCacheDefinition7.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60" Type="http://schemas.openxmlformats.org/officeDocument/2006/relationships/customXml" Target="../customXml/item34.xml"/><Relationship Id="rId65" Type="http://schemas.openxmlformats.org/officeDocument/2006/relationships/customXml" Target="../customXml/item39.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3" Type="http://schemas.openxmlformats.org/officeDocument/2006/relationships/pivotCacheDefinition" Target="pivotCache/pivotCacheDefinition10.xml"/><Relationship Id="rId18" Type="http://schemas.microsoft.com/office/2007/relationships/slicerCache" Target="slicerCaches/slicerCache4.xml"/><Relationship Id="rId39"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profit by product</a:t>
            </a:r>
          </a:p>
        </c:rich>
      </c:tx>
      <c:layout>
        <c:manualLayout>
          <c:xMode val="edge"/>
          <c:yMode val="edge"/>
          <c:x val="0.254435280299253"/>
          <c:y val="1.273887306639861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dLbl>
          <c:idx val="0"/>
          <c:layout>
            <c:manualLayout>
              <c:x val="9.0136573619276378E-2"/>
              <c:y val="-0.1238794991390407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dLbl>
          <c:idx val="0"/>
          <c:layout>
            <c:manualLayout>
              <c:x val="-7.7212676297338301E-2"/>
              <c:y val="-8.69221533478527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3049163480284739"/>
              <c:y val="-2.9281642342477932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dLbl>
          <c:idx val="0"/>
          <c:layout>
            <c:manualLayout>
              <c:x val="0.10352846092398373"/>
              <c:y val="-5.3390852739152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4481760797174817"/>
              <c:y val="8.802179982279284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7.690066272493204E-2"/>
              <c:y val="0.15405818953481878"/>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9.1666666666666716E-2"/>
              <c:y val="5.555555555555538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dLbl>
          <c:idx val="0"/>
          <c:layout>
            <c:manualLayout>
              <c:x val="-9.166666666666666E-2"/>
              <c:y val="0"/>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charts!$L$3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3144-4CDB-87B2-79151D02140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3144-4CDB-87B2-79151D02140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3144-4CDB-87B2-79151D021400}"/>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3144-4CDB-87B2-79151D021400}"/>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3144-4CDB-87B2-79151D021400}"/>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3144-4CDB-87B2-79151D021400}"/>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3144-4CDB-87B2-79151D021400}"/>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3144-4CDB-87B2-79151D021400}"/>
              </c:ext>
            </c:extLst>
          </c:dPt>
          <c:dLbls>
            <c:dLbl>
              <c:idx val="0"/>
              <c:layout>
                <c:manualLayout>
                  <c:x val="-7.7212676297338301E-2"/>
                  <c:y val="-8.692215334785279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144-4CDB-87B2-79151D021400}"/>
                </c:ext>
              </c:extLst>
            </c:dLbl>
            <c:dLbl>
              <c:idx val="1"/>
              <c:layout>
                <c:manualLayout>
                  <c:x val="9.0136573619276378E-2"/>
                  <c:y val="-0.1238794991390407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144-4CDB-87B2-79151D021400}"/>
                </c:ext>
              </c:extLst>
            </c:dLbl>
            <c:dLbl>
              <c:idx val="2"/>
              <c:layout>
                <c:manualLayout>
                  <c:x val="0.10352846092398373"/>
                  <c:y val="-5.339085273915231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144-4CDB-87B2-79151D021400}"/>
                </c:ext>
              </c:extLst>
            </c:dLbl>
            <c:dLbl>
              <c:idx val="3"/>
              <c:layout>
                <c:manualLayout>
                  <c:x val="0.14481760797174817"/>
                  <c:y val="8.802179982279284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144-4CDB-87B2-79151D021400}"/>
                </c:ext>
              </c:extLst>
            </c:dLbl>
            <c:dLbl>
              <c:idx val="4"/>
              <c:layout>
                <c:manualLayout>
                  <c:x val="7.690066272493204E-2"/>
                  <c:y val="0.1540581895348187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144-4CDB-87B2-79151D021400}"/>
                </c:ext>
              </c:extLst>
            </c:dLbl>
            <c:dLbl>
              <c:idx val="5"/>
              <c:layout>
                <c:manualLayout>
                  <c:x val="-9.1666666666666716E-2"/>
                  <c:y val="5.555555555555538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144-4CDB-87B2-79151D021400}"/>
                </c:ext>
              </c:extLst>
            </c:dLbl>
            <c:dLbl>
              <c:idx val="6"/>
              <c:layout>
                <c:manualLayout>
                  <c:x val="-9.166666666666666E-2"/>
                  <c:y val="0"/>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144-4CDB-87B2-79151D021400}"/>
                </c:ext>
              </c:extLst>
            </c:dLbl>
            <c:dLbl>
              <c:idx val="7"/>
              <c:layout>
                <c:manualLayout>
                  <c:x val="-0.13049163480284739"/>
                  <c:y val="-2.928164234247793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3144-4CDB-87B2-79151D021400}"/>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charts!$K$4:$K$12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charts!$L$4:$L$12</c:f>
              <c:numCache>
                <c:formatCode>[&gt;=1000000]"$"0.00,,"M";[&gt;=1000]"$"0.00,"K";0</c:formatCode>
                <c:ptCount val="8"/>
                <c:pt idx="0">
                  <c:v>79154.980000000214</c:v>
                </c:pt>
                <c:pt idx="1">
                  <c:v>130509.76000000042</c:v>
                </c:pt>
                <c:pt idx="2">
                  <c:v>159898.95999999985</c:v>
                </c:pt>
                <c:pt idx="3">
                  <c:v>47969.72999999969</c:v>
                </c:pt>
                <c:pt idx="4">
                  <c:v>660682.27999999793</c:v>
                </c:pt>
                <c:pt idx="5">
                  <c:v>383841.20999999996</c:v>
                </c:pt>
                <c:pt idx="6">
                  <c:v>337445.98999999987</c:v>
                </c:pt>
                <c:pt idx="7">
                  <c:v>310976.08000000066</c:v>
                </c:pt>
              </c:numCache>
            </c:numRef>
          </c:val>
          <c:extLst>
            <c:ext xmlns:c16="http://schemas.microsoft.com/office/drawing/2014/chart" uri="{C3380CC4-5D6E-409C-BE32-E72D297353CC}">
              <c16:uniqueId val="{0000000A-899E-488E-B20B-667A85CA11C4}"/>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[Amrabdelraouf_quiz2.xlsx]charts!monthly 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store</a:t>
            </a:r>
            <a:r>
              <a:rPr lang="en-US" baseline="0"/>
              <a:t> sales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DEAF7"/>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charts!$B$1:$B$2</c:f>
              <c:strCache>
                <c:ptCount val="1"/>
                <c:pt idx="0">
                  <c:v>Weekday</c:v>
                </c:pt>
              </c:strCache>
            </c:strRef>
          </c:tx>
          <c:spPr>
            <a:solidFill>
              <a:srgbClr val="8DEAF7"/>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charts!$B$3:$B$13</c:f>
              <c:numCache>
                <c:formatCode>[&gt;=1000000]"$"0.00,,"M";[&gt;=1000]"$"0.00,"K";0</c:formatCode>
                <c:ptCount val="10"/>
                <c:pt idx="0">
                  <c:v>368245.9799999994</c:v>
                </c:pt>
                <c:pt idx="1">
                  <c:v>354932.99999999924</c:v>
                </c:pt>
                <c:pt idx="2">
                  <c:v>350948.65999999974</c:v>
                </c:pt>
                <c:pt idx="3">
                  <c:v>371569.9499999999</c:v>
                </c:pt>
                <c:pt idx="4">
                  <c:v>350775.86999999936</c:v>
                </c:pt>
                <c:pt idx="5">
                  <c:v>357832.84000000008</c:v>
                </c:pt>
                <c:pt idx="6">
                  <c:v>359019.24000000011</c:v>
                </c:pt>
                <c:pt idx="7">
                  <c:v>351601.49</c:v>
                </c:pt>
                <c:pt idx="8">
                  <c:v>344066.28000000096</c:v>
                </c:pt>
                <c:pt idx="9">
                  <c:v>370222.50999999949</c:v>
                </c:pt>
              </c:numCache>
            </c:numRef>
          </c:val>
          <c:extLst>
            <c:ext xmlns:c16="http://schemas.microsoft.com/office/drawing/2014/chart" uri="{C3380CC4-5D6E-409C-BE32-E72D297353CC}">
              <c16:uniqueId val="{00000004-59B6-40AE-9D40-7D3CA928B7FE}"/>
            </c:ext>
          </c:extLst>
        </c:ser>
        <c:ser>
          <c:idx val="1"/>
          <c:order val="1"/>
          <c:tx>
            <c:strRef>
              <c:f>charts!$C$1:$C$2</c:f>
              <c:strCache>
                <c:ptCount val="1"/>
                <c:pt idx="0">
                  <c:v>Weekend</c:v>
                </c:pt>
              </c:strCache>
            </c:strRef>
          </c:tx>
          <c:spPr>
            <a:solidFill>
              <a:schemeClr val="accent2"/>
            </a:solidFill>
            <a:ln>
              <a:noFill/>
            </a:ln>
            <a:effectLst/>
          </c:spPr>
          <c:invertIfNegative val="0"/>
          <c:dLbls>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charts!$C$3:$C$13</c:f>
              <c:numCache>
                <c:formatCode>[&gt;=1000000]"$"0.00,,"M";[&gt;=1000]"$"0.00,"K";0</c:formatCode>
                <c:ptCount val="10"/>
                <c:pt idx="0">
                  <c:v>134658.76</c:v>
                </c:pt>
                <c:pt idx="1">
                  <c:v>127924.36999999995</c:v>
                </c:pt>
                <c:pt idx="2">
                  <c:v>153186.93</c:v>
                </c:pt>
                <c:pt idx="3">
                  <c:v>130817.34999999996</c:v>
                </c:pt>
                <c:pt idx="4">
                  <c:v>143047.61999999994</c:v>
                </c:pt>
                <c:pt idx="5">
                  <c:v>145513.53999999989</c:v>
                </c:pt>
                <c:pt idx="6">
                  <c:v>160354.46000000008</c:v>
                </c:pt>
                <c:pt idx="7">
                  <c:v>141166.14999999997</c:v>
                </c:pt>
                <c:pt idx="8">
                  <c:v>149970.09999999989</c:v>
                </c:pt>
                <c:pt idx="9">
                  <c:v>142656.85999999996</c:v>
                </c:pt>
              </c:numCache>
            </c:numRef>
          </c:val>
          <c:extLst>
            <c:ext xmlns:c16="http://schemas.microsoft.com/office/drawing/2014/chart" uri="{C3380CC4-5D6E-409C-BE32-E72D297353CC}">
              <c16:uniqueId val="{00000005-59B6-40AE-9D40-7D3CA928B7FE}"/>
            </c:ext>
          </c:extLst>
        </c:ser>
        <c:dLbls>
          <c:dLblPos val="outEnd"/>
          <c:showLegendKey val="0"/>
          <c:showVal val="1"/>
          <c:showCatName val="0"/>
          <c:showSerName val="0"/>
          <c:showPercent val="0"/>
          <c:showBubbleSize val="0"/>
        </c:dLbls>
        <c:gapWidth val="219"/>
        <c:overlap val="-27"/>
        <c:axId val="194826464"/>
        <c:axId val="2135623215"/>
      </c:barChart>
      <c:catAx>
        <c:axId val="194826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23215"/>
        <c:crosses val="autoZero"/>
        <c:auto val="1"/>
        <c:lblAlgn val="ctr"/>
        <c:lblOffset val="100"/>
        <c:noMultiLvlLbl val="0"/>
      </c:catAx>
      <c:valAx>
        <c:axId val="2135623215"/>
        <c:scaling>
          <c:orientation val="minMax"/>
        </c:scaling>
        <c:delete val="0"/>
        <c:axPos val="l"/>
        <c:numFmt formatCode="[&gt;=1000000]&quot;$&quot;0.00,,&quot;M&quot;;[&gt;=1000]&quot;$&quot;0.00,&quot;K&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9482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charts!$P$4</c:f>
              <c:strCache>
                <c:ptCount val="1"/>
                <c:pt idx="0">
                  <c:v>Total Revenue</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charts!$O$5:$O$15</c:f>
              <c:strCache>
                <c:ptCount val="10"/>
                <c:pt idx="0">
                  <c:v>Anthony Lee</c:v>
                </c:pt>
                <c:pt idx="1">
                  <c:v>Christopher Cameron</c:v>
                </c:pt>
                <c:pt idx="2">
                  <c:v>Crystal Franco</c:v>
                </c:pt>
                <c:pt idx="3">
                  <c:v>Dustin Manning</c:v>
                </c:pt>
                <c:pt idx="4">
                  <c:v>Kelsey Beard</c:v>
                </c:pt>
                <c:pt idx="5">
                  <c:v>Kelsey Zimmerman</c:v>
                </c:pt>
                <c:pt idx="6">
                  <c:v>Kimberly Mcdonald</c:v>
                </c:pt>
                <c:pt idx="7">
                  <c:v>Seth Adams</c:v>
                </c:pt>
                <c:pt idx="8">
                  <c:v>Tammy Monroe</c:v>
                </c:pt>
                <c:pt idx="9">
                  <c:v>William Gonzalez</c:v>
                </c:pt>
              </c:strCache>
            </c:strRef>
          </c:cat>
          <c:val>
            <c:numRef>
              <c:f>charts!$P$5:$P$15</c:f>
              <c:numCache>
                <c:formatCode>[&gt;=1000000]"$"0.00,,"M";[&gt;=1000]"$"0.00,"K";0</c:formatCode>
                <c:ptCount val="10"/>
                <c:pt idx="0">
                  <c:v>503346.38</c:v>
                </c:pt>
                <c:pt idx="1">
                  <c:v>512879.36999999988</c:v>
                </c:pt>
                <c:pt idx="2">
                  <c:v>519373.69999999995</c:v>
                </c:pt>
                <c:pt idx="3">
                  <c:v>492767.64000000007</c:v>
                </c:pt>
                <c:pt idx="4">
                  <c:v>502387.30000000005</c:v>
                </c:pt>
                <c:pt idx="5">
                  <c:v>504135.59</c:v>
                </c:pt>
                <c:pt idx="6">
                  <c:v>494036.37999999983</c:v>
                </c:pt>
                <c:pt idx="7">
                  <c:v>482857.36999999994</c:v>
                </c:pt>
                <c:pt idx="8">
                  <c:v>493823.48999999993</c:v>
                </c:pt>
                <c:pt idx="9">
                  <c:v>502904.74000000011</c:v>
                </c:pt>
              </c:numCache>
            </c:numRef>
          </c:val>
          <c:extLst>
            <c:ext xmlns:c16="http://schemas.microsoft.com/office/drawing/2014/chart" uri="{C3380CC4-5D6E-409C-BE32-E72D297353CC}">
              <c16:uniqueId val="{00000000-30B4-4E07-9E27-DC2FCF5F4895}"/>
            </c:ext>
          </c:extLst>
        </c:ser>
        <c:dLbls>
          <c:showLegendKey val="0"/>
          <c:showVal val="0"/>
          <c:showCatName val="0"/>
          <c:showSerName val="0"/>
          <c:showPercent val="0"/>
          <c:showBubbleSize val="0"/>
        </c:dLbls>
        <c:gapWidth val="219"/>
        <c:overlap val="-27"/>
        <c:axId val="1886455103"/>
        <c:axId val="1886456063"/>
      </c:barChart>
      <c:lineChart>
        <c:grouping val="standard"/>
        <c:varyColors val="0"/>
        <c:ser>
          <c:idx val="1"/>
          <c:order val="1"/>
          <c:tx>
            <c:strRef>
              <c:f>charts!$Q$4</c:f>
              <c:strCache>
                <c:ptCount val="1"/>
                <c:pt idx="0">
                  <c:v>refund rate</c:v>
                </c:pt>
              </c:strCache>
            </c:strRef>
          </c:tx>
          <c:spPr>
            <a:ln w="28575" cap="rnd">
              <a:solidFill>
                <a:schemeClr val="accent6"/>
              </a:solidFill>
              <a:round/>
            </a:ln>
            <a:effectLst/>
          </c:spPr>
          <c:marker>
            <c:symbol val="none"/>
          </c:marker>
          <c:dLbls>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charts!$O$5:$O$15</c:f>
              <c:strCache>
                <c:ptCount val="10"/>
                <c:pt idx="0">
                  <c:v>Anthony Lee</c:v>
                </c:pt>
                <c:pt idx="1">
                  <c:v>Christopher Cameron</c:v>
                </c:pt>
                <c:pt idx="2">
                  <c:v>Crystal Franco</c:v>
                </c:pt>
                <c:pt idx="3">
                  <c:v>Dustin Manning</c:v>
                </c:pt>
                <c:pt idx="4">
                  <c:v>Kelsey Beard</c:v>
                </c:pt>
                <c:pt idx="5">
                  <c:v>Kelsey Zimmerman</c:v>
                </c:pt>
                <c:pt idx="6">
                  <c:v>Kimberly Mcdonald</c:v>
                </c:pt>
                <c:pt idx="7">
                  <c:v>Seth Adams</c:v>
                </c:pt>
                <c:pt idx="8">
                  <c:v>Tammy Monroe</c:v>
                </c:pt>
                <c:pt idx="9">
                  <c:v>William Gonzalez</c:v>
                </c:pt>
              </c:strCache>
            </c:strRef>
          </c:cat>
          <c:val>
            <c:numRef>
              <c:f>charts!$Q$5:$Q$15</c:f>
              <c:numCache>
                <c:formatCode>0.0%</c:formatCode>
                <c:ptCount val="10"/>
                <c:pt idx="0">
                  <c:v>8.0604403522862134E-2</c:v>
                </c:pt>
                <c:pt idx="1">
                  <c:v>8.1160082325921923E-2</c:v>
                </c:pt>
                <c:pt idx="2">
                  <c:v>8.1028009097823345E-2</c:v>
                </c:pt>
                <c:pt idx="3">
                  <c:v>8.096761292871793E-2</c:v>
                </c:pt>
                <c:pt idx="4">
                  <c:v>7.8349534721692524E-2</c:v>
                </c:pt>
                <c:pt idx="5">
                  <c:v>8.0755482137883819E-2</c:v>
                </c:pt>
                <c:pt idx="6">
                  <c:v>8.0087357707534987E-2</c:v>
                </c:pt>
                <c:pt idx="7">
                  <c:v>8.2346447175623852E-2</c:v>
                </c:pt>
                <c:pt idx="8">
                  <c:v>7.9504801613641901E-2</c:v>
                </c:pt>
                <c:pt idx="9">
                  <c:v>7.9897396628160366E-2</c:v>
                </c:pt>
              </c:numCache>
            </c:numRef>
          </c:val>
          <c:smooth val="0"/>
          <c:extLst>
            <c:ext xmlns:c16="http://schemas.microsoft.com/office/drawing/2014/chart" uri="{C3380CC4-5D6E-409C-BE32-E72D297353CC}">
              <c16:uniqueId val="{00000001-30B4-4E07-9E27-DC2FCF5F4895}"/>
            </c:ext>
          </c:extLst>
        </c:ser>
        <c:dLbls>
          <c:showLegendKey val="0"/>
          <c:showVal val="0"/>
          <c:showCatName val="0"/>
          <c:showSerName val="0"/>
          <c:showPercent val="0"/>
          <c:showBubbleSize val="0"/>
        </c:dLbls>
        <c:marker val="1"/>
        <c:smooth val="0"/>
        <c:axId val="1979241135"/>
        <c:axId val="1979242095"/>
      </c:lineChart>
      <c:catAx>
        <c:axId val="188645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56063"/>
        <c:crosses val="autoZero"/>
        <c:auto val="1"/>
        <c:lblAlgn val="ctr"/>
        <c:lblOffset val="100"/>
        <c:noMultiLvlLbl val="0"/>
      </c:catAx>
      <c:valAx>
        <c:axId val="1886456063"/>
        <c:scaling>
          <c:orientation val="minMax"/>
          <c:min val="0"/>
        </c:scaling>
        <c:delete val="0"/>
        <c:axPos val="l"/>
        <c:numFmt formatCode="[&gt;=1000000]&quot;$&quot;0.00,,&quot;M&quot;;[&gt;=1000]&quot;$&quot;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886455103"/>
        <c:crosses val="autoZero"/>
        <c:crossBetween val="between"/>
      </c:valAx>
      <c:valAx>
        <c:axId val="1979242095"/>
        <c:scaling>
          <c:orientation val="minMax"/>
          <c:min val="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979241135"/>
        <c:crosses val="max"/>
        <c:crossBetween val="between"/>
      </c:valAx>
      <c:catAx>
        <c:axId val="1979241135"/>
        <c:scaling>
          <c:orientation val="minMax"/>
        </c:scaling>
        <c:delete val="1"/>
        <c:axPos val="b"/>
        <c:numFmt formatCode="General" sourceLinked="1"/>
        <c:majorTickMark val="out"/>
        <c:minorTickMark val="none"/>
        <c:tickLblPos val="nextTo"/>
        <c:crossAx val="19792420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[Amrabdelraouf_quiz2.xlsx]charts!PivotTable15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charts!$AL$4</c:f>
              <c:strCache>
                <c:ptCount val="1"/>
                <c:pt idx="0">
                  <c:v>Total Revenue</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charts!$AK$5:$AK$12</c:f>
              <c:strCache>
                <c:ptCount val="7"/>
                <c:pt idx="0">
                  <c:v>Sun</c:v>
                </c:pt>
                <c:pt idx="1">
                  <c:v>Mon</c:v>
                </c:pt>
                <c:pt idx="2">
                  <c:v>Tue</c:v>
                </c:pt>
                <c:pt idx="3">
                  <c:v>Wed</c:v>
                </c:pt>
                <c:pt idx="4">
                  <c:v>Thu</c:v>
                </c:pt>
                <c:pt idx="5">
                  <c:v>Fri</c:v>
                </c:pt>
                <c:pt idx="6">
                  <c:v>Sat</c:v>
                </c:pt>
              </c:strCache>
            </c:strRef>
          </c:cat>
          <c:val>
            <c:numRef>
              <c:f>charts!$AL$5:$AL$12</c:f>
              <c:numCache>
                <c:formatCode>[&gt;=1000000]"$"0.00,,"M";[&gt;=1000]"$"0.00,"K";0</c:formatCode>
                <c:ptCount val="7"/>
                <c:pt idx="0">
                  <c:v>704140.30999999936</c:v>
                </c:pt>
                <c:pt idx="1">
                  <c:v>725166.58000000077</c:v>
                </c:pt>
                <c:pt idx="2">
                  <c:v>710049.69999999949</c:v>
                </c:pt>
                <c:pt idx="3">
                  <c:v>711727.11999999802</c:v>
                </c:pt>
                <c:pt idx="4">
                  <c:v>731791.94000000018</c:v>
                </c:pt>
                <c:pt idx="5">
                  <c:v>700480.4800000001</c:v>
                </c:pt>
                <c:pt idx="6">
                  <c:v>725155.83000000066</c:v>
                </c:pt>
              </c:numCache>
            </c:numRef>
          </c:val>
          <c:extLst>
            <c:ext xmlns:c16="http://schemas.microsoft.com/office/drawing/2014/chart" uri="{C3380CC4-5D6E-409C-BE32-E72D297353CC}">
              <c16:uniqueId val="{00000000-F981-4EE8-A8F1-F307C8D8CC35}"/>
            </c:ext>
          </c:extLst>
        </c:ser>
        <c:dLbls>
          <c:showLegendKey val="0"/>
          <c:showVal val="0"/>
          <c:showCatName val="0"/>
          <c:showSerName val="0"/>
          <c:showPercent val="0"/>
          <c:showBubbleSize val="0"/>
        </c:dLbls>
        <c:gapWidth val="219"/>
        <c:overlap val="-27"/>
        <c:axId val="1888282639"/>
        <c:axId val="1888278319"/>
      </c:barChart>
      <c:lineChart>
        <c:grouping val="standard"/>
        <c:varyColors val="0"/>
        <c:ser>
          <c:idx val="1"/>
          <c:order val="1"/>
          <c:tx>
            <c:strRef>
              <c:f>charts!$AM$4</c:f>
              <c:strCache>
                <c:ptCount val="1"/>
                <c:pt idx="0">
                  <c:v>sales count</c:v>
                </c:pt>
              </c:strCache>
            </c:strRef>
          </c:tx>
          <c:spPr>
            <a:ln w="28575" cap="rnd">
              <a:solidFill>
                <a:schemeClr val="accent6"/>
              </a:solidFill>
              <a:round/>
            </a:ln>
            <a:effectLst/>
          </c:spPr>
          <c:marker>
            <c:symbol val="none"/>
          </c:marker>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charts!$AK$5:$AK$12</c:f>
              <c:strCache>
                <c:ptCount val="7"/>
                <c:pt idx="0">
                  <c:v>Sun</c:v>
                </c:pt>
                <c:pt idx="1">
                  <c:v>Mon</c:v>
                </c:pt>
                <c:pt idx="2">
                  <c:v>Tue</c:v>
                </c:pt>
                <c:pt idx="3">
                  <c:v>Wed</c:v>
                </c:pt>
                <c:pt idx="4">
                  <c:v>Thu</c:v>
                </c:pt>
                <c:pt idx="5">
                  <c:v>Fri</c:v>
                </c:pt>
                <c:pt idx="6">
                  <c:v>Sat</c:v>
                </c:pt>
              </c:strCache>
            </c:strRef>
          </c:cat>
          <c:val>
            <c:numRef>
              <c:f>charts!$AM$5:$AM$12</c:f>
              <c:numCache>
                <c:formatCode>[&gt;=1000000]"$"0.00,,"M";[&gt;=1000]"$"0.00,"K";0</c:formatCode>
                <c:ptCount val="7"/>
                <c:pt idx="0">
                  <c:v>2845</c:v>
                </c:pt>
                <c:pt idx="1">
                  <c:v>2887</c:v>
                </c:pt>
                <c:pt idx="2">
                  <c:v>2876</c:v>
                </c:pt>
                <c:pt idx="3">
                  <c:v>2824</c:v>
                </c:pt>
                <c:pt idx="4">
                  <c:v>2896</c:v>
                </c:pt>
                <c:pt idx="5">
                  <c:v>2866</c:v>
                </c:pt>
                <c:pt idx="6">
                  <c:v>2806</c:v>
                </c:pt>
              </c:numCache>
            </c:numRef>
          </c:val>
          <c:smooth val="0"/>
          <c:extLst>
            <c:ext xmlns:c16="http://schemas.microsoft.com/office/drawing/2014/chart" uri="{C3380CC4-5D6E-409C-BE32-E72D297353CC}">
              <c16:uniqueId val="{00000001-F981-4EE8-A8F1-F307C8D8CC35}"/>
            </c:ext>
          </c:extLst>
        </c:ser>
        <c:dLbls>
          <c:showLegendKey val="0"/>
          <c:showVal val="0"/>
          <c:showCatName val="0"/>
          <c:showSerName val="0"/>
          <c:showPercent val="0"/>
          <c:showBubbleSize val="0"/>
        </c:dLbls>
        <c:marker val="1"/>
        <c:smooth val="0"/>
        <c:axId val="202532896"/>
        <c:axId val="202534336"/>
      </c:lineChart>
      <c:catAx>
        <c:axId val="18882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78319"/>
        <c:crosses val="autoZero"/>
        <c:auto val="1"/>
        <c:lblAlgn val="ctr"/>
        <c:lblOffset val="100"/>
        <c:noMultiLvlLbl val="0"/>
      </c:catAx>
      <c:valAx>
        <c:axId val="1888278319"/>
        <c:scaling>
          <c:orientation val="minMax"/>
          <c:max val="70000"/>
        </c:scaling>
        <c:delete val="0"/>
        <c:axPos val="l"/>
        <c:numFmt formatCode="[&gt;=1000000]&quot;$&quot;0.00,,&quot;M&quot;;[&gt;=1000]&quot;$&quot;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lumMod val="65000"/>
                    <a:lumOff val="35000"/>
                  </a:schemeClr>
                </a:solidFill>
                <a:latin typeface="+mn-lt"/>
                <a:ea typeface="+mn-ea"/>
                <a:cs typeface="+mn-cs"/>
              </a:defRPr>
            </a:pPr>
            <a:endParaRPr lang="en-US"/>
          </a:p>
        </c:txPr>
        <c:crossAx val="1888282639"/>
        <c:crosses val="autoZero"/>
        <c:crossBetween val="between"/>
      </c:valAx>
      <c:valAx>
        <c:axId val="202534336"/>
        <c:scaling>
          <c:orientation val="minMax"/>
        </c:scaling>
        <c:delete val="0"/>
        <c:axPos val="r"/>
        <c:numFmt formatCode="[&gt;=1000000]&quot;$&quot;0.00,,&quot;M&quot;;[&gt;=1000]&quot;$&quot;0.00,&quot;K&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32896"/>
        <c:crosses val="max"/>
        <c:crossBetween val="between"/>
      </c:valAx>
      <c:catAx>
        <c:axId val="202532896"/>
        <c:scaling>
          <c:orientation val="minMax"/>
        </c:scaling>
        <c:delete val="1"/>
        <c:axPos val="b"/>
        <c:numFmt formatCode="General" sourceLinked="1"/>
        <c:majorTickMark val="out"/>
        <c:minorTickMark val="none"/>
        <c:tickLblPos val="nextTo"/>
        <c:crossAx val="202534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Refund</a:t>
            </a:r>
            <a:r>
              <a:rPr lang="en-US" baseline="0"/>
              <a:t> rate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charts!$AS$5</c:f>
              <c:strCache>
                <c:ptCount val="1"/>
                <c:pt idx="0">
                  <c:v>Total</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charts!$AR$6:$AR$14</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charts!$AS$6:$AS$14</c:f>
              <c:numCache>
                <c:formatCode>0.0%</c:formatCode>
                <c:ptCount val="8"/>
                <c:pt idx="0">
                  <c:v>8.0345112205772048E-2</c:v>
                </c:pt>
                <c:pt idx="1">
                  <c:v>7.8748405543300246E-2</c:v>
                </c:pt>
                <c:pt idx="2">
                  <c:v>8.0390626426891154E-2</c:v>
                </c:pt>
                <c:pt idx="3">
                  <c:v>7.9806434135443943E-2</c:v>
                </c:pt>
                <c:pt idx="4">
                  <c:v>7.970762957579143E-2</c:v>
                </c:pt>
                <c:pt idx="5">
                  <c:v>8.0662780358816064E-2</c:v>
                </c:pt>
                <c:pt idx="6">
                  <c:v>8.2041826763752296E-2</c:v>
                </c:pt>
                <c:pt idx="7">
                  <c:v>8.2196415320381036E-2</c:v>
                </c:pt>
              </c:numCache>
            </c:numRef>
          </c:val>
          <c:extLst>
            <c:ext xmlns:c16="http://schemas.microsoft.com/office/drawing/2014/chart" uri="{C3380CC4-5D6E-409C-BE32-E72D297353CC}">
              <c16:uniqueId val="{00000000-2873-4A01-8B68-4C0FAACE8909}"/>
            </c:ext>
          </c:extLst>
        </c:ser>
        <c:dLbls>
          <c:dLblPos val="outEnd"/>
          <c:showLegendKey val="0"/>
          <c:showVal val="1"/>
          <c:showCatName val="0"/>
          <c:showSerName val="0"/>
          <c:showPercent val="0"/>
          <c:showBubbleSize val="0"/>
        </c:dLbls>
        <c:gapWidth val="219"/>
        <c:overlap val="-27"/>
        <c:axId val="1913343167"/>
        <c:axId val="1913343647"/>
      </c:barChart>
      <c:catAx>
        <c:axId val="1913343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43647"/>
        <c:crosses val="autoZero"/>
        <c:auto val="1"/>
        <c:lblAlgn val="ctr"/>
        <c:lblOffset val="100"/>
        <c:noMultiLvlLbl val="0"/>
      </c:catAx>
      <c:valAx>
        <c:axId val="1913343647"/>
        <c:scaling>
          <c:orientation val="minMax"/>
          <c:max val="0.1"/>
          <c:min val="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13343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[Amrabdelraouf_quiz2.xlsx]charts!PivotTable3</c:name>
    <c:fmtId val="1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Profit Per Product</a:t>
            </a:r>
          </a:p>
        </c:rich>
      </c:tx>
      <c:layout>
        <c:manualLayout>
          <c:xMode val="edge"/>
          <c:yMode val="edge"/>
          <c:x val="0.254435280299253"/>
          <c:y val="1.273887306639861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9.0136573619276378E-2"/>
              <c:y val="-0.1238794991390407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7.7212676297338301E-2"/>
              <c:y val="-8.69221533478527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049163480284739"/>
              <c:y val="-2.9281642342477932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352846092398373"/>
              <c:y val="-5.3390852739152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4481760797174817"/>
              <c:y val="8.802179982279284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7.690066272493204E-2"/>
              <c:y val="0.15405818953481878"/>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9.1666666666666716E-2"/>
              <c:y val="5.555555555555538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166666666666666E-2"/>
              <c:y val="0"/>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7.7212676297338301E-2"/>
              <c:y val="-8.69221533478527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9.0136573619276378E-2"/>
              <c:y val="-0.1238794991390407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352846092398373"/>
              <c:y val="-5.3390852739152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4481760797174817"/>
              <c:y val="8.802179982279284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690066272493204E-2"/>
              <c:y val="0.15405818953481878"/>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9.1666666666666716E-2"/>
              <c:y val="5.555555555555538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9.166666666666666E-2"/>
              <c:y val="0"/>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0.13049163480284739"/>
              <c:y val="-2.9281642342477932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a:outerShdw blurRad="50800" dist="50800" dir="5400000" sx="1000" sy="1000" algn="ctr" rotWithShape="0">
              <a:srgbClr val="000000">
                <a:alpha val="43137"/>
              </a:srgbClr>
            </a:outerShdw>
          </a:effectLst>
        </c:spPr>
        <c:marker>
          <c:symbol val="none"/>
        </c:marker>
        <c:dLbl>
          <c:idx val="0"/>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7.7212676297338301E-2"/>
              <c:y val="-8.692215334785279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9.0136573619276378E-2"/>
              <c:y val="-0.12387949913904076"/>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0352846092398373"/>
              <c:y val="-5.3390852739152318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4481760797174817"/>
              <c:y val="8.802179982279284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7.690066272493204E-2"/>
              <c:y val="0.15405818953481878"/>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9.1666666666666716E-2"/>
              <c:y val="5.5555555555555386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9.166666666666666E-2"/>
              <c:y val="0"/>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outerShdw blurRad="50800" dist="50800" dir="5400000" sx="1000" sy="1000" algn="ctr" rotWithShape="0">
              <a:srgbClr val="000000">
                <a:alpha val="43137"/>
              </a:srgbClr>
            </a:outerShdw>
          </a:effectLst>
        </c:spPr>
        <c:dLbl>
          <c:idx val="0"/>
          <c:layout>
            <c:manualLayout>
              <c:x val="-0.13049163480284739"/>
              <c:y val="-2.9281642342477932E-2"/>
            </c:manualLayout>
          </c:layout>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charts!$L$3</c:f>
              <c:strCache>
                <c:ptCount val="1"/>
                <c:pt idx="0">
                  <c:v>Total</c:v>
                </c:pt>
              </c:strCache>
            </c:strRef>
          </c:tx>
          <c:spPr>
            <a:effectLst>
              <a:outerShdw blurRad="50800" dist="50800" dir="5400000" sx="1000" sy="1000" algn="ctr" rotWithShape="0">
                <a:srgbClr val="000000">
                  <a:alpha val="43137"/>
                </a:srgbClr>
              </a:outerShdw>
            </a:effectLst>
          </c:spPr>
          <c:dPt>
            <c:idx val="0"/>
            <c:bubble3D val="0"/>
            <c:spPr>
              <a:solidFill>
                <a:schemeClr val="accent1"/>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1-EDC4-485C-A2D1-9A9A7E89DCE3}"/>
              </c:ext>
            </c:extLst>
          </c:dPt>
          <c:dPt>
            <c:idx val="1"/>
            <c:bubble3D val="0"/>
            <c:spPr>
              <a:solidFill>
                <a:schemeClr val="accent2"/>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3-EDC4-485C-A2D1-9A9A7E89DCE3}"/>
              </c:ext>
            </c:extLst>
          </c:dPt>
          <c:dPt>
            <c:idx val="2"/>
            <c:bubble3D val="0"/>
            <c:spPr>
              <a:solidFill>
                <a:schemeClr val="accent3"/>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5-EDC4-485C-A2D1-9A9A7E89DCE3}"/>
              </c:ext>
            </c:extLst>
          </c:dPt>
          <c:dPt>
            <c:idx val="3"/>
            <c:bubble3D val="0"/>
            <c:spPr>
              <a:solidFill>
                <a:schemeClr val="accent4"/>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7-EDC4-485C-A2D1-9A9A7E89DCE3}"/>
              </c:ext>
            </c:extLst>
          </c:dPt>
          <c:dPt>
            <c:idx val="4"/>
            <c:bubble3D val="0"/>
            <c:spPr>
              <a:solidFill>
                <a:schemeClr val="accent5"/>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9-EDC4-485C-A2D1-9A9A7E89DCE3}"/>
              </c:ext>
            </c:extLst>
          </c:dPt>
          <c:dPt>
            <c:idx val="5"/>
            <c:bubble3D val="0"/>
            <c:spPr>
              <a:solidFill>
                <a:schemeClr val="accent6"/>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B-EDC4-485C-A2D1-9A9A7E89DCE3}"/>
              </c:ext>
            </c:extLst>
          </c:dPt>
          <c:dPt>
            <c:idx val="6"/>
            <c:bubble3D val="0"/>
            <c:spPr>
              <a:solidFill>
                <a:schemeClr val="accent1">
                  <a:lumMod val="60000"/>
                </a:schemeClr>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D-EDC4-485C-A2D1-9A9A7E89DCE3}"/>
              </c:ext>
            </c:extLst>
          </c:dPt>
          <c:dPt>
            <c:idx val="7"/>
            <c:bubble3D val="0"/>
            <c:spPr>
              <a:solidFill>
                <a:schemeClr val="accent2">
                  <a:lumMod val="60000"/>
                </a:schemeClr>
              </a:solidFill>
              <a:ln w="19050">
                <a:solidFill>
                  <a:schemeClr val="lt1"/>
                </a:solidFill>
              </a:ln>
              <a:effectLst>
                <a:outerShdw blurRad="50800" dist="50800" dir="5400000" sx="1000" sy="1000" algn="ctr" rotWithShape="0">
                  <a:srgbClr val="000000">
                    <a:alpha val="43137"/>
                  </a:srgbClr>
                </a:outerShdw>
              </a:effectLst>
            </c:spPr>
            <c:extLst>
              <c:ext xmlns:c16="http://schemas.microsoft.com/office/drawing/2014/chart" uri="{C3380CC4-5D6E-409C-BE32-E72D297353CC}">
                <c16:uniqueId val="{0000000F-EDC4-485C-A2D1-9A9A7E89DCE3}"/>
              </c:ext>
            </c:extLst>
          </c:dPt>
          <c:dLbls>
            <c:dLbl>
              <c:idx val="0"/>
              <c:layout>
                <c:manualLayout>
                  <c:x val="-7.7212676297338301E-2"/>
                  <c:y val="-8.692215334785279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DC4-485C-A2D1-9A9A7E89DCE3}"/>
                </c:ext>
              </c:extLst>
            </c:dLbl>
            <c:dLbl>
              <c:idx val="1"/>
              <c:layout>
                <c:manualLayout>
                  <c:x val="9.0136573619276378E-2"/>
                  <c:y val="-0.12387949913904076"/>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DC4-485C-A2D1-9A9A7E89DCE3}"/>
                </c:ext>
              </c:extLst>
            </c:dLbl>
            <c:dLbl>
              <c:idx val="2"/>
              <c:layout>
                <c:manualLayout>
                  <c:x val="0.10352846092398373"/>
                  <c:y val="-5.339085273915231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DC4-485C-A2D1-9A9A7E89DCE3}"/>
                </c:ext>
              </c:extLst>
            </c:dLbl>
            <c:dLbl>
              <c:idx val="3"/>
              <c:layout>
                <c:manualLayout>
                  <c:x val="0.14481760797174817"/>
                  <c:y val="8.802179982279284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DC4-485C-A2D1-9A9A7E89DCE3}"/>
                </c:ext>
              </c:extLst>
            </c:dLbl>
            <c:dLbl>
              <c:idx val="4"/>
              <c:layout>
                <c:manualLayout>
                  <c:x val="7.690066272493204E-2"/>
                  <c:y val="0.15405818953481878"/>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DC4-485C-A2D1-9A9A7E89DCE3}"/>
                </c:ext>
              </c:extLst>
            </c:dLbl>
            <c:dLbl>
              <c:idx val="5"/>
              <c:layout>
                <c:manualLayout>
                  <c:x val="-9.1666666666666716E-2"/>
                  <c:y val="5.555555555555538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DC4-485C-A2D1-9A9A7E89DCE3}"/>
                </c:ext>
              </c:extLst>
            </c:dLbl>
            <c:dLbl>
              <c:idx val="6"/>
              <c:layout>
                <c:manualLayout>
                  <c:x val="-9.166666666666666E-2"/>
                  <c:y val="0"/>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EDC4-485C-A2D1-9A9A7E89DCE3}"/>
                </c:ext>
              </c:extLst>
            </c:dLbl>
            <c:dLbl>
              <c:idx val="7"/>
              <c:layout>
                <c:manualLayout>
                  <c:x val="-0.13049163480284739"/>
                  <c:y val="-2.9281642342477932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EDC4-485C-A2D1-9A9A7E89DCE3}"/>
                </c:ext>
              </c:extLst>
            </c:dLbl>
            <c:spPr>
              <a:solidFill>
                <a:schemeClr val="accent5">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charts!$K$4:$K$12</c:f>
              <c:strCache>
                <c:ptCount val="8"/>
                <c:pt idx="0">
                  <c:v>Alcoholic Beverage</c:v>
                </c:pt>
                <c:pt idx="1">
                  <c:v>Coffee</c:v>
                </c:pt>
                <c:pt idx="2">
                  <c:v>Energy Drink</c:v>
                </c:pt>
                <c:pt idx="3">
                  <c:v>Juice</c:v>
                </c:pt>
                <c:pt idx="4">
                  <c:v>Soft Drink</c:v>
                </c:pt>
                <c:pt idx="5">
                  <c:v>Sports Drink</c:v>
                </c:pt>
                <c:pt idx="6">
                  <c:v>Tea</c:v>
                </c:pt>
                <c:pt idx="7">
                  <c:v>Water</c:v>
                </c:pt>
              </c:strCache>
            </c:strRef>
          </c:cat>
          <c:val>
            <c:numRef>
              <c:f>charts!$L$4:$L$12</c:f>
              <c:numCache>
                <c:formatCode>[&gt;=1000000]"$"0.00,,"M";[&gt;=1000]"$"0.00,"K";0</c:formatCode>
                <c:ptCount val="8"/>
                <c:pt idx="0">
                  <c:v>79154.980000000214</c:v>
                </c:pt>
                <c:pt idx="1">
                  <c:v>130509.76000000042</c:v>
                </c:pt>
                <c:pt idx="2">
                  <c:v>159898.95999999985</c:v>
                </c:pt>
                <c:pt idx="3">
                  <c:v>47969.72999999969</c:v>
                </c:pt>
                <c:pt idx="4">
                  <c:v>660682.27999999793</c:v>
                </c:pt>
                <c:pt idx="5">
                  <c:v>383841.20999999996</c:v>
                </c:pt>
                <c:pt idx="6">
                  <c:v>337445.98999999987</c:v>
                </c:pt>
                <c:pt idx="7">
                  <c:v>310976.08000000066</c:v>
                </c:pt>
              </c:numCache>
            </c:numRef>
          </c:val>
          <c:extLst>
            <c:ext xmlns:c16="http://schemas.microsoft.com/office/drawing/2014/chart" uri="{C3380CC4-5D6E-409C-BE32-E72D297353CC}">
              <c16:uniqueId val="{00000011-62E2-4AE3-8C46-72F667F309EC}"/>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[Amrabdelraouf_quiz2.xlsx]charts!monthly sales</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stores s'</a:t>
            </a:r>
            <a:r>
              <a:rPr lang="en-US" b="1" baseline="0"/>
              <a:t> sales per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DEAF7"/>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DEAF7"/>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charts!$B$1:$B$2</c:f>
              <c:strCache>
                <c:ptCount val="1"/>
                <c:pt idx="0">
                  <c:v>Weekday</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charts!$B$3:$B$13</c:f>
              <c:numCache>
                <c:formatCode>[&gt;=1000000]"$"0.00,,"M";[&gt;=1000]"$"0.00,"K";0</c:formatCode>
                <c:ptCount val="10"/>
                <c:pt idx="0">
                  <c:v>368245.9799999994</c:v>
                </c:pt>
                <c:pt idx="1">
                  <c:v>354932.99999999924</c:v>
                </c:pt>
                <c:pt idx="2">
                  <c:v>350948.65999999974</c:v>
                </c:pt>
                <c:pt idx="3">
                  <c:v>371569.9499999999</c:v>
                </c:pt>
                <c:pt idx="4">
                  <c:v>350775.86999999936</c:v>
                </c:pt>
                <c:pt idx="5">
                  <c:v>357832.84000000008</c:v>
                </c:pt>
                <c:pt idx="6">
                  <c:v>359019.24000000011</c:v>
                </c:pt>
                <c:pt idx="7">
                  <c:v>351601.49</c:v>
                </c:pt>
                <c:pt idx="8">
                  <c:v>344066.28000000096</c:v>
                </c:pt>
                <c:pt idx="9">
                  <c:v>370222.50999999949</c:v>
                </c:pt>
              </c:numCache>
            </c:numRef>
          </c:val>
          <c:extLst>
            <c:ext xmlns:c16="http://schemas.microsoft.com/office/drawing/2014/chart" uri="{C3380CC4-5D6E-409C-BE32-E72D297353CC}">
              <c16:uniqueId val="{00000004-12E4-4C0D-B704-8E71F7FE6A0B}"/>
            </c:ext>
          </c:extLst>
        </c:ser>
        <c:ser>
          <c:idx val="1"/>
          <c:order val="1"/>
          <c:tx>
            <c:strRef>
              <c:f>charts!$C$1:$C$2</c:f>
              <c:strCache>
                <c:ptCount val="1"/>
                <c:pt idx="0">
                  <c:v>Weekend</c:v>
                </c:pt>
              </c:strCache>
            </c:strRef>
          </c:tx>
          <c:spPr>
            <a:solidFill>
              <a:schemeClr val="accent2">
                <a:lumMod val="60000"/>
                <a:lumOff val="40000"/>
              </a:schemeClr>
            </a:solidFill>
            <a:ln>
              <a:noFill/>
            </a:ln>
            <a:effectLst/>
          </c:spPr>
          <c:invertIfNegative val="0"/>
          <c:dLbls>
            <c:spPr>
              <a:gradFill>
                <a:gsLst>
                  <a:gs pos="0">
                    <a:schemeClr val="accent2">
                      <a:lumMod val="60000"/>
                      <a:lumOff val="40000"/>
                    </a:schemeClr>
                  </a:gs>
                  <a:gs pos="40000">
                    <a:schemeClr val="accent2">
                      <a:lumMod val="40000"/>
                      <a:lumOff val="60000"/>
                    </a:schemeClr>
                  </a:gs>
                  <a:gs pos="72000">
                    <a:schemeClr val="accent2">
                      <a:lumMod val="40000"/>
                      <a:lumOff val="60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charts!$A$3:$A$13</c:f>
              <c:strCache>
                <c:ptCount val="10"/>
                <c:pt idx="0">
                  <c:v>Barron-Fleming</c:v>
                </c:pt>
                <c:pt idx="1">
                  <c:v>Berg-Trujillo</c:v>
                </c:pt>
                <c:pt idx="2">
                  <c:v>Lee-Myers</c:v>
                </c:pt>
                <c:pt idx="3">
                  <c:v>Lopez</c:v>
                </c:pt>
                <c:pt idx="4">
                  <c:v>Martinez</c:v>
                </c:pt>
                <c:pt idx="5">
                  <c:v>Miller</c:v>
                </c:pt>
                <c:pt idx="6">
                  <c:v>Myers-Lopez</c:v>
                </c:pt>
                <c:pt idx="7">
                  <c:v>Novak Plc</c:v>
                </c:pt>
                <c:pt idx="8">
                  <c:v>Thomas</c:v>
                </c:pt>
                <c:pt idx="9">
                  <c:v>Valdez</c:v>
                </c:pt>
              </c:strCache>
            </c:strRef>
          </c:cat>
          <c:val>
            <c:numRef>
              <c:f>charts!$C$3:$C$13</c:f>
              <c:numCache>
                <c:formatCode>[&gt;=1000000]"$"0.00,,"M";[&gt;=1000]"$"0.00,"K";0</c:formatCode>
                <c:ptCount val="10"/>
                <c:pt idx="0">
                  <c:v>134658.76</c:v>
                </c:pt>
                <c:pt idx="1">
                  <c:v>127924.36999999995</c:v>
                </c:pt>
                <c:pt idx="2">
                  <c:v>153186.93</c:v>
                </c:pt>
                <c:pt idx="3">
                  <c:v>130817.34999999996</c:v>
                </c:pt>
                <c:pt idx="4">
                  <c:v>143047.61999999994</c:v>
                </c:pt>
                <c:pt idx="5">
                  <c:v>145513.53999999989</c:v>
                </c:pt>
                <c:pt idx="6">
                  <c:v>160354.46000000008</c:v>
                </c:pt>
                <c:pt idx="7">
                  <c:v>141166.14999999997</c:v>
                </c:pt>
                <c:pt idx="8">
                  <c:v>149970.09999999989</c:v>
                </c:pt>
                <c:pt idx="9">
                  <c:v>142656.85999999996</c:v>
                </c:pt>
              </c:numCache>
            </c:numRef>
          </c:val>
          <c:extLst>
            <c:ext xmlns:c16="http://schemas.microsoft.com/office/drawing/2014/chart" uri="{C3380CC4-5D6E-409C-BE32-E72D297353CC}">
              <c16:uniqueId val="{00000005-12E4-4C0D-B704-8E71F7FE6A0B}"/>
            </c:ext>
          </c:extLst>
        </c:ser>
        <c:dLbls>
          <c:dLblPos val="outEnd"/>
          <c:showLegendKey val="0"/>
          <c:showVal val="1"/>
          <c:showCatName val="0"/>
          <c:showSerName val="0"/>
          <c:showPercent val="0"/>
          <c:showBubbleSize val="0"/>
        </c:dLbls>
        <c:gapWidth val="219"/>
        <c:overlap val="-27"/>
        <c:axId val="194826464"/>
        <c:axId val="2135623215"/>
      </c:barChart>
      <c:catAx>
        <c:axId val="1948264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623215"/>
        <c:crosses val="autoZero"/>
        <c:auto val="1"/>
        <c:lblAlgn val="ctr"/>
        <c:lblOffset val="100"/>
        <c:noMultiLvlLbl val="0"/>
      </c:catAx>
      <c:valAx>
        <c:axId val="2135623215"/>
        <c:scaling>
          <c:orientation val="minMax"/>
        </c:scaling>
        <c:delete val="0"/>
        <c:axPos val="l"/>
        <c:numFmt formatCode="[&gt;=1000000]&quot;$&quot;0.00,,&quot;M&quot;;[&gt;=1000]&quot;$&quot;0.00,&quot;K&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4826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person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charts!$P$4</c:f>
              <c:strCache>
                <c:ptCount val="1"/>
                <c:pt idx="0">
                  <c:v>Total Revenue</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charts!$O$5:$O$15</c:f>
              <c:strCache>
                <c:ptCount val="10"/>
                <c:pt idx="0">
                  <c:v>Anthony Lee</c:v>
                </c:pt>
                <c:pt idx="1">
                  <c:v>Christopher Cameron</c:v>
                </c:pt>
                <c:pt idx="2">
                  <c:v>Crystal Franco</c:v>
                </c:pt>
                <c:pt idx="3">
                  <c:v>Dustin Manning</c:v>
                </c:pt>
                <c:pt idx="4">
                  <c:v>Kelsey Beard</c:v>
                </c:pt>
                <c:pt idx="5">
                  <c:v>Kelsey Zimmerman</c:v>
                </c:pt>
                <c:pt idx="6">
                  <c:v>Kimberly Mcdonald</c:v>
                </c:pt>
                <c:pt idx="7">
                  <c:v>Seth Adams</c:v>
                </c:pt>
                <c:pt idx="8">
                  <c:v>Tammy Monroe</c:v>
                </c:pt>
                <c:pt idx="9">
                  <c:v>William Gonzalez</c:v>
                </c:pt>
              </c:strCache>
            </c:strRef>
          </c:cat>
          <c:val>
            <c:numRef>
              <c:f>charts!$P$5:$P$15</c:f>
              <c:numCache>
                <c:formatCode>[&gt;=1000000]"$"0.00,,"M";[&gt;=1000]"$"0.00,"K";0</c:formatCode>
                <c:ptCount val="10"/>
                <c:pt idx="0">
                  <c:v>503346.38</c:v>
                </c:pt>
                <c:pt idx="1">
                  <c:v>512879.36999999988</c:v>
                </c:pt>
                <c:pt idx="2">
                  <c:v>519373.69999999995</c:v>
                </c:pt>
                <c:pt idx="3">
                  <c:v>492767.64000000007</c:v>
                </c:pt>
                <c:pt idx="4">
                  <c:v>502387.30000000005</c:v>
                </c:pt>
                <c:pt idx="5">
                  <c:v>504135.59</c:v>
                </c:pt>
                <c:pt idx="6">
                  <c:v>494036.37999999983</c:v>
                </c:pt>
                <c:pt idx="7">
                  <c:v>482857.36999999994</c:v>
                </c:pt>
                <c:pt idx="8">
                  <c:v>493823.48999999993</c:v>
                </c:pt>
                <c:pt idx="9">
                  <c:v>502904.74000000011</c:v>
                </c:pt>
              </c:numCache>
            </c:numRef>
          </c:val>
          <c:extLst>
            <c:ext xmlns:c16="http://schemas.microsoft.com/office/drawing/2014/chart" uri="{C3380CC4-5D6E-409C-BE32-E72D297353CC}">
              <c16:uniqueId val="{00000000-EC43-4019-B102-DA702640E312}"/>
            </c:ext>
          </c:extLst>
        </c:ser>
        <c:dLbls>
          <c:showLegendKey val="0"/>
          <c:showVal val="0"/>
          <c:showCatName val="0"/>
          <c:showSerName val="0"/>
          <c:showPercent val="0"/>
          <c:showBubbleSize val="0"/>
        </c:dLbls>
        <c:gapWidth val="219"/>
        <c:overlap val="-27"/>
        <c:axId val="1886455103"/>
        <c:axId val="1886456063"/>
      </c:barChart>
      <c:lineChart>
        <c:grouping val="standard"/>
        <c:varyColors val="0"/>
        <c:ser>
          <c:idx val="1"/>
          <c:order val="1"/>
          <c:tx>
            <c:strRef>
              <c:f>charts!$Q$4</c:f>
              <c:strCache>
                <c:ptCount val="1"/>
                <c:pt idx="0">
                  <c:v>refund rate</c:v>
                </c:pt>
              </c:strCache>
            </c:strRef>
          </c:tx>
          <c:spPr>
            <a:ln w="28575" cap="rnd">
              <a:solidFill>
                <a:schemeClr val="accent6"/>
              </a:solidFill>
              <a:round/>
            </a:ln>
            <a:effectLst/>
          </c:spPr>
          <c:marker>
            <c:symbol val="none"/>
          </c:marker>
          <c:dLbls>
            <c:spPr>
              <a:solidFill>
                <a:schemeClr val="accent2">
                  <a:lumMod val="60000"/>
                  <a:lumOff val="40000"/>
                </a:schemeClr>
              </a:solid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charts!$O$5:$O$15</c:f>
              <c:strCache>
                <c:ptCount val="10"/>
                <c:pt idx="0">
                  <c:v>Anthony Lee</c:v>
                </c:pt>
                <c:pt idx="1">
                  <c:v>Christopher Cameron</c:v>
                </c:pt>
                <c:pt idx="2">
                  <c:v>Crystal Franco</c:v>
                </c:pt>
                <c:pt idx="3">
                  <c:v>Dustin Manning</c:v>
                </c:pt>
                <c:pt idx="4">
                  <c:v>Kelsey Beard</c:v>
                </c:pt>
                <c:pt idx="5">
                  <c:v>Kelsey Zimmerman</c:v>
                </c:pt>
                <c:pt idx="6">
                  <c:v>Kimberly Mcdonald</c:v>
                </c:pt>
                <c:pt idx="7">
                  <c:v>Seth Adams</c:v>
                </c:pt>
                <c:pt idx="8">
                  <c:v>Tammy Monroe</c:v>
                </c:pt>
                <c:pt idx="9">
                  <c:v>William Gonzalez</c:v>
                </c:pt>
              </c:strCache>
            </c:strRef>
          </c:cat>
          <c:val>
            <c:numRef>
              <c:f>charts!$Q$5:$Q$15</c:f>
              <c:numCache>
                <c:formatCode>0.0%</c:formatCode>
                <c:ptCount val="10"/>
                <c:pt idx="0">
                  <c:v>8.0604403522862134E-2</c:v>
                </c:pt>
                <c:pt idx="1">
                  <c:v>8.1160082325921923E-2</c:v>
                </c:pt>
                <c:pt idx="2">
                  <c:v>8.1028009097823345E-2</c:v>
                </c:pt>
                <c:pt idx="3">
                  <c:v>8.096761292871793E-2</c:v>
                </c:pt>
                <c:pt idx="4">
                  <c:v>7.8349534721692524E-2</c:v>
                </c:pt>
                <c:pt idx="5">
                  <c:v>8.0755482137883819E-2</c:v>
                </c:pt>
                <c:pt idx="6">
                  <c:v>8.0087357707534987E-2</c:v>
                </c:pt>
                <c:pt idx="7">
                  <c:v>8.2346447175623852E-2</c:v>
                </c:pt>
                <c:pt idx="8">
                  <c:v>7.9504801613641901E-2</c:v>
                </c:pt>
                <c:pt idx="9">
                  <c:v>7.9897396628160366E-2</c:v>
                </c:pt>
              </c:numCache>
            </c:numRef>
          </c:val>
          <c:smooth val="0"/>
          <c:extLst>
            <c:ext xmlns:c16="http://schemas.microsoft.com/office/drawing/2014/chart" uri="{C3380CC4-5D6E-409C-BE32-E72D297353CC}">
              <c16:uniqueId val="{00000001-EC43-4019-B102-DA702640E312}"/>
            </c:ext>
          </c:extLst>
        </c:ser>
        <c:dLbls>
          <c:showLegendKey val="0"/>
          <c:showVal val="0"/>
          <c:showCatName val="0"/>
          <c:showSerName val="0"/>
          <c:showPercent val="0"/>
          <c:showBubbleSize val="0"/>
        </c:dLbls>
        <c:marker val="1"/>
        <c:smooth val="0"/>
        <c:axId val="1979241135"/>
        <c:axId val="1979242095"/>
      </c:lineChart>
      <c:catAx>
        <c:axId val="1886455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456063"/>
        <c:crosses val="autoZero"/>
        <c:auto val="1"/>
        <c:lblAlgn val="ctr"/>
        <c:lblOffset val="100"/>
        <c:noMultiLvlLbl val="0"/>
      </c:catAx>
      <c:valAx>
        <c:axId val="1886456063"/>
        <c:scaling>
          <c:orientation val="minMax"/>
          <c:min val="0"/>
        </c:scaling>
        <c:delete val="0"/>
        <c:axPos val="l"/>
        <c:numFmt formatCode="[&gt;=1000000]&quot;$&quot;0.00,,&quot;M&quot;;[&gt;=1000]&quot;$&quot;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86455103"/>
        <c:crosses val="autoZero"/>
        <c:crossBetween val="between"/>
      </c:valAx>
      <c:valAx>
        <c:axId val="1979242095"/>
        <c:scaling>
          <c:orientation val="minMax"/>
          <c:min val="0"/>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979241135"/>
        <c:crosses val="max"/>
        <c:crossBetween val="between"/>
      </c:valAx>
      <c:catAx>
        <c:axId val="1979241135"/>
        <c:scaling>
          <c:orientation val="minMax"/>
        </c:scaling>
        <c:delete val="1"/>
        <c:axPos val="b"/>
        <c:numFmt formatCode="General" sourceLinked="1"/>
        <c:majorTickMark val="out"/>
        <c:minorTickMark val="none"/>
        <c:tickLblPos val="nextTo"/>
        <c:crossAx val="19792420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[Amrabdelraouf_quiz2.xlsx]charts!PivotTable15</c:name>
    <c:fmtId val="2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per day</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lumMod val="60000"/>
              <a:lumOff val="40000"/>
            </a:schemeClr>
          </a:solidFill>
          <a:ln>
            <a:noFill/>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charts!$AL$4</c:f>
              <c:strCache>
                <c:ptCount val="1"/>
                <c:pt idx="0">
                  <c:v>Total Revenue</c:v>
                </c:pt>
              </c:strCache>
            </c:strRef>
          </c:tx>
          <c:spPr>
            <a:solidFill>
              <a:schemeClr val="accent5">
                <a:lumMod val="60000"/>
                <a:lumOff val="40000"/>
              </a:schemeClr>
            </a:solidFill>
            <a:ln>
              <a:noFill/>
            </a:ln>
            <a:effectLst/>
          </c:spPr>
          <c:invertIfNegative val="0"/>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charts!$AK$5:$AK$12</c:f>
              <c:strCache>
                <c:ptCount val="7"/>
                <c:pt idx="0">
                  <c:v>Sun</c:v>
                </c:pt>
                <c:pt idx="1">
                  <c:v>Mon</c:v>
                </c:pt>
                <c:pt idx="2">
                  <c:v>Tue</c:v>
                </c:pt>
                <c:pt idx="3">
                  <c:v>Wed</c:v>
                </c:pt>
                <c:pt idx="4">
                  <c:v>Thu</c:v>
                </c:pt>
                <c:pt idx="5">
                  <c:v>Fri</c:v>
                </c:pt>
                <c:pt idx="6">
                  <c:v>Sat</c:v>
                </c:pt>
              </c:strCache>
            </c:strRef>
          </c:cat>
          <c:val>
            <c:numRef>
              <c:f>charts!$AL$5:$AL$12</c:f>
              <c:numCache>
                <c:formatCode>[&gt;=1000000]"$"0.00,,"M";[&gt;=1000]"$"0.00,"K";0</c:formatCode>
                <c:ptCount val="7"/>
                <c:pt idx="0">
                  <c:v>704140.30999999936</c:v>
                </c:pt>
                <c:pt idx="1">
                  <c:v>725166.58000000077</c:v>
                </c:pt>
                <c:pt idx="2">
                  <c:v>710049.69999999949</c:v>
                </c:pt>
                <c:pt idx="3">
                  <c:v>711727.11999999802</c:v>
                </c:pt>
                <c:pt idx="4">
                  <c:v>731791.94000000018</c:v>
                </c:pt>
                <c:pt idx="5">
                  <c:v>700480.4800000001</c:v>
                </c:pt>
                <c:pt idx="6">
                  <c:v>725155.83000000066</c:v>
                </c:pt>
              </c:numCache>
            </c:numRef>
          </c:val>
          <c:extLst>
            <c:ext xmlns:c16="http://schemas.microsoft.com/office/drawing/2014/chart" uri="{C3380CC4-5D6E-409C-BE32-E72D297353CC}">
              <c16:uniqueId val="{00000000-9717-42B2-BE38-F2CD3E7DD24A}"/>
            </c:ext>
          </c:extLst>
        </c:ser>
        <c:dLbls>
          <c:showLegendKey val="0"/>
          <c:showVal val="0"/>
          <c:showCatName val="0"/>
          <c:showSerName val="0"/>
          <c:showPercent val="0"/>
          <c:showBubbleSize val="0"/>
        </c:dLbls>
        <c:gapWidth val="219"/>
        <c:overlap val="-27"/>
        <c:axId val="1888282639"/>
        <c:axId val="1888278319"/>
      </c:barChart>
      <c:lineChart>
        <c:grouping val="standard"/>
        <c:varyColors val="0"/>
        <c:ser>
          <c:idx val="1"/>
          <c:order val="1"/>
          <c:tx>
            <c:strRef>
              <c:f>charts!$AM$4</c:f>
              <c:strCache>
                <c:ptCount val="1"/>
                <c:pt idx="0">
                  <c:v>sales count</c:v>
                </c:pt>
              </c:strCache>
            </c:strRef>
          </c:tx>
          <c:spPr>
            <a:ln w="28575" cap="rnd">
              <a:solidFill>
                <a:schemeClr val="accent6"/>
              </a:solidFill>
              <a:round/>
            </a:ln>
            <a:effectLst/>
          </c:spPr>
          <c:marker>
            <c:symbol val="none"/>
          </c:marker>
          <c:dLbls>
            <c:spPr>
              <a:solidFill>
                <a:schemeClr val="accent2">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charts!$AK$5:$AK$12</c:f>
              <c:strCache>
                <c:ptCount val="7"/>
                <c:pt idx="0">
                  <c:v>Sun</c:v>
                </c:pt>
                <c:pt idx="1">
                  <c:v>Mon</c:v>
                </c:pt>
                <c:pt idx="2">
                  <c:v>Tue</c:v>
                </c:pt>
                <c:pt idx="3">
                  <c:v>Wed</c:v>
                </c:pt>
                <c:pt idx="4">
                  <c:v>Thu</c:v>
                </c:pt>
                <c:pt idx="5">
                  <c:v>Fri</c:v>
                </c:pt>
                <c:pt idx="6">
                  <c:v>Sat</c:v>
                </c:pt>
              </c:strCache>
            </c:strRef>
          </c:cat>
          <c:val>
            <c:numRef>
              <c:f>charts!$AM$5:$AM$12</c:f>
              <c:numCache>
                <c:formatCode>[&gt;=1000000]"$"0.00,,"M";[&gt;=1000]"$"0.00,"K";0</c:formatCode>
                <c:ptCount val="7"/>
                <c:pt idx="0">
                  <c:v>2845</c:v>
                </c:pt>
                <c:pt idx="1">
                  <c:v>2887</c:v>
                </c:pt>
                <c:pt idx="2">
                  <c:v>2876</c:v>
                </c:pt>
                <c:pt idx="3">
                  <c:v>2824</c:v>
                </c:pt>
                <c:pt idx="4">
                  <c:v>2896</c:v>
                </c:pt>
                <c:pt idx="5">
                  <c:v>2866</c:v>
                </c:pt>
                <c:pt idx="6">
                  <c:v>2806</c:v>
                </c:pt>
              </c:numCache>
            </c:numRef>
          </c:val>
          <c:smooth val="0"/>
          <c:extLst>
            <c:ext xmlns:c16="http://schemas.microsoft.com/office/drawing/2014/chart" uri="{C3380CC4-5D6E-409C-BE32-E72D297353CC}">
              <c16:uniqueId val="{00000001-9717-42B2-BE38-F2CD3E7DD24A}"/>
            </c:ext>
          </c:extLst>
        </c:ser>
        <c:dLbls>
          <c:showLegendKey val="0"/>
          <c:showVal val="0"/>
          <c:showCatName val="0"/>
          <c:showSerName val="0"/>
          <c:showPercent val="0"/>
          <c:showBubbleSize val="0"/>
        </c:dLbls>
        <c:marker val="1"/>
        <c:smooth val="0"/>
        <c:axId val="202532896"/>
        <c:axId val="202534336"/>
      </c:lineChart>
      <c:catAx>
        <c:axId val="1888282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8278319"/>
        <c:crosses val="autoZero"/>
        <c:auto val="1"/>
        <c:lblAlgn val="ctr"/>
        <c:lblOffset val="100"/>
        <c:noMultiLvlLbl val="0"/>
      </c:catAx>
      <c:valAx>
        <c:axId val="1888278319"/>
        <c:scaling>
          <c:orientation val="minMax"/>
          <c:max val="70000"/>
        </c:scaling>
        <c:delete val="0"/>
        <c:axPos val="l"/>
        <c:numFmt formatCode="[&gt;=1000000]&quot;$&quot;0.00,,&quot;M&quot;;[&gt;=1000]&quot;$&quot;0.00,&quot;K&quot;;0" sourceLinked="1"/>
        <c:majorTickMark val="none"/>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1888282639"/>
        <c:crosses val="autoZero"/>
        <c:crossBetween val="between"/>
      </c:valAx>
      <c:valAx>
        <c:axId val="202534336"/>
        <c:scaling>
          <c:orientation val="minMax"/>
        </c:scaling>
        <c:delete val="0"/>
        <c:axPos val="r"/>
        <c:numFmt formatCode="[&gt;=1000000]&quot;$&quot;0.00,,&quot;M&quot;;[&gt;=1000]&quot;$&quot;0.00,&quot;K&quot;;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bg1"/>
                </a:solidFill>
                <a:latin typeface="+mn-lt"/>
                <a:ea typeface="+mn-ea"/>
                <a:cs typeface="+mn-cs"/>
              </a:defRPr>
            </a:pPr>
            <a:endParaRPr lang="en-US"/>
          </a:p>
        </c:txPr>
        <c:crossAx val="202532896"/>
        <c:crosses val="max"/>
        <c:crossBetween val="between"/>
      </c:valAx>
      <c:catAx>
        <c:axId val="202532896"/>
        <c:scaling>
          <c:orientation val="minMax"/>
        </c:scaling>
        <c:delete val="1"/>
        <c:axPos val="b"/>
        <c:numFmt formatCode="General" sourceLinked="1"/>
        <c:majorTickMark val="out"/>
        <c:minorTickMark val="none"/>
        <c:tickLblPos val="nextTo"/>
        <c:crossAx val="20253433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7" Type="http://schemas.openxmlformats.org/officeDocument/2006/relationships/chart" Target="../charts/chart5.xml"/><Relationship Id="rId2" Type="http://schemas.microsoft.com/office/2011/relationships/webextension" Target="../webextensions/webextension1.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webextension" Target="../webextensions/webextension2.xml"/><Relationship Id="rId1" Type="http://schemas.openxmlformats.org/officeDocument/2006/relationships/chart" Target="../charts/chart6.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609599</xdr:colOff>
      <xdr:row>14</xdr:row>
      <xdr:rowOff>152400</xdr:rowOff>
    </xdr:from>
    <xdr:to>
      <xdr:col>11</xdr:col>
      <xdr:colOff>485775</xdr:colOff>
      <xdr:row>33</xdr:row>
      <xdr:rowOff>114300</xdr:rowOff>
    </xdr:to>
    <xdr:graphicFrame macro="">
      <xdr:nvGraphicFramePr>
        <xdr:cNvPr id="14" name="Chart 13">
          <a:extLst>
            <a:ext uri="{FF2B5EF4-FFF2-40B4-BE49-F238E27FC236}">
              <a16:creationId xmlns:a16="http://schemas.microsoft.com/office/drawing/2014/main" id="{E49647D8-F79D-3052-0D99-5FD9122898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219075</xdr:colOff>
      <xdr:row>17</xdr:row>
      <xdr:rowOff>28575</xdr:rowOff>
    </xdr:from>
    <xdr:to>
      <xdr:col>31</xdr:col>
      <xdr:colOff>571500</xdr:colOff>
      <xdr:row>42</xdr:row>
      <xdr:rowOff>28575</xdr:rowOff>
    </xdr:to>
    <mc:AlternateContent xmlns:mc="http://schemas.openxmlformats.org/markup-compatibility/2006">
      <mc:Choice xmlns:we="http://schemas.microsoft.com/office/webextensions/webextension/2010/11" Requires="we">
        <xdr:graphicFrame macro="">
          <xdr:nvGraphicFramePr>
            <xdr:cNvPr id="15" name="Add-in 14">
              <a:extLst>
                <a:ext uri="{FF2B5EF4-FFF2-40B4-BE49-F238E27FC236}">
                  <a16:creationId xmlns:a16="http://schemas.microsoft.com/office/drawing/2014/main" id="{10C4909E-7345-36CC-9581-05BE9F7863E4}"/>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15" name="Add-in 14">
              <a:extLst>
                <a:ext uri="{FF2B5EF4-FFF2-40B4-BE49-F238E27FC236}">
                  <a16:creationId xmlns:a16="http://schemas.microsoft.com/office/drawing/2014/main" id="{10C4909E-7345-36CC-9581-05BE9F7863E4}"/>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xdr:from>
      <xdr:col>0</xdr:col>
      <xdr:colOff>304800</xdr:colOff>
      <xdr:row>34</xdr:row>
      <xdr:rowOff>152400</xdr:rowOff>
    </xdr:from>
    <xdr:to>
      <xdr:col>9</xdr:col>
      <xdr:colOff>361950</xdr:colOff>
      <xdr:row>49</xdr:row>
      <xdr:rowOff>38100</xdr:rowOff>
    </xdr:to>
    <xdr:graphicFrame macro="">
      <xdr:nvGraphicFramePr>
        <xdr:cNvPr id="16" name="Chart 15">
          <a:extLst>
            <a:ext uri="{FF2B5EF4-FFF2-40B4-BE49-F238E27FC236}">
              <a16:creationId xmlns:a16="http://schemas.microsoft.com/office/drawing/2014/main" id="{7217628B-B0DB-CC79-5710-63A1EEF786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409575</xdr:colOff>
      <xdr:row>16</xdr:row>
      <xdr:rowOff>95250</xdr:rowOff>
    </xdr:from>
    <xdr:to>
      <xdr:col>18</xdr:col>
      <xdr:colOff>342900</xdr:colOff>
      <xdr:row>30</xdr:row>
      <xdr:rowOff>171450</xdr:rowOff>
    </xdr:to>
    <xdr:graphicFrame macro="">
      <xdr:nvGraphicFramePr>
        <xdr:cNvPr id="19" name="Chart 18">
          <a:extLst>
            <a:ext uri="{FF2B5EF4-FFF2-40B4-BE49-F238E27FC236}">
              <a16:creationId xmlns:a16="http://schemas.microsoft.com/office/drawing/2014/main" id="{30991439-5463-D5EE-EB86-702381408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371474</xdr:colOff>
      <xdr:row>6</xdr:row>
      <xdr:rowOff>85725</xdr:rowOff>
    </xdr:from>
    <xdr:to>
      <xdr:col>40</xdr:col>
      <xdr:colOff>257174</xdr:colOff>
      <xdr:row>20</xdr:row>
      <xdr:rowOff>161925</xdr:rowOff>
    </xdr:to>
    <xdr:graphicFrame macro="">
      <xdr:nvGraphicFramePr>
        <xdr:cNvPr id="20" name="Chart 19">
          <a:extLst>
            <a:ext uri="{FF2B5EF4-FFF2-40B4-BE49-F238E27FC236}">
              <a16:creationId xmlns:a16="http://schemas.microsoft.com/office/drawing/2014/main" id="{6CE6F3D6-C2CE-8C63-B75C-E6C090F72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41</xdr:col>
      <xdr:colOff>247650</xdr:colOff>
      <xdr:row>16</xdr:row>
      <xdr:rowOff>38100</xdr:rowOff>
    </xdr:from>
    <xdr:to>
      <xdr:col>46</xdr:col>
      <xdr:colOff>390525</xdr:colOff>
      <xdr:row>30</xdr:row>
      <xdr:rowOff>114300</xdr:rowOff>
    </xdr:to>
    <xdr:graphicFrame macro="">
      <xdr:nvGraphicFramePr>
        <xdr:cNvPr id="6" name="Chart 5">
          <a:extLst>
            <a:ext uri="{FF2B5EF4-FFF2-40B4-BE49-F238E27FC236}">
              <a16:creationId xmlns:a16="http://schemas.microsoft.com/office/drawing/2014/main" id="{791A2A84-AC05-22F4-269C-D4D47DD09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179387</xdr:colOff>
      <xdr:row>20</xdr:row>
      <xdr:rowOff>151608</xdr:rowOff>
    </xdr:from>
    <xdr:to>
      <xdr:col>21</xdr:col>
      <xdr:colOff>122239</xdr:colOff>
      <xdr:row>35</xdr:row>
      <xdr:rowOff>151608</xdr:rowOff>
    </xdr:to>
    <xdr:graphicFrame macro="">
      <xdr:nvGraphicFramePr>
        <xdr:cNvPr id="6" name="Chart 5">
          <a:extLst>
            <a:ext uri="{FF2B5EF4-FFF2-40B4-BE49-F238E27FC236}">
              <a16:creationId xmlns:a16="http://schemas.microsoft.com/office/drawing/2014/main" id="{289CB96F-E89E-4093-A578-A3038FD67D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95250</xdr:colOff>
      <xdr:row>4</xdr:row>
      <xdr:rowOff>180976</xdr:rowOff>
    </xdr:from>
    <xdr:to>
      <xdr:col>13</xdr:col>
      <xdr:colOff>390525</xdr:colOff>
      <xdr:row>21</xdr:row>
      <xdr:rowOff>47626</xdr:rowOff>
    </xdr:to>
    <mc:AlternateContent xmlns:mc="http://schemas.openxmlformats.org/markup-compatibility/2006">
      <mc:Choice xmlns:we="http://schemas.microsoft.com/office/webextensions/webextension/2010/11" Requires="we">
        <xdr:graphicFrame macro="">
          <xdr:nvGraphicFramePr>
            <xdr:cNvPr id="3" name="Add-in 2">
              <a:extLst>
                <a:ext uri="{FF2B5EF4-FFF2-40B4-BE49-F238E27FC236}">
                  <a16:creationId xmlns:a16="http://schemas.microsoft.com/office/drawing/2014/main" id="{8314D206-FA0F-4D5C-B75F-3886ABB843C7}"/>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2"/>
            </a:graphicData>
          </a:graphic>
        </xdr:graphicFrame>
      </mc:Choice>
      <mc:Fallback>
        <xdr:pic>
          <xdr:nvPicPr>
            <xdr:cNvPr id="3" name="Add-in 2">
              <a:extLst>
                <a:ext uri="{FF2B5EF4-FFF2-40B4-BE49-F238E27FC236}">
                  <a16:creationId xmlns:a16="http://schemas.microsoft.com/office/drawing/2014/main" id="{8314D206-FA0F-4D5C-B75F-3886ABB843C7}"/>
                </a:ext>
              </a:extLst>
            </xdr:cNvPr>
            <xdr:cNvPicPr/>
          </xdr:nvPicPr>
          <xdr:blipFill>
            <a:blip xmlns:r="http://schemas.openxmlformats.org/officeDocument/2006/relationships" r:embed="rId3"/>
            <a:stretch>
              <a:fillRect/>
            </a:stretch>
          </xdr:blipFill>
          <xdr:spPr>
            <a:prstGeom prst="rect">
              <a:avLst/>
            </a:prstGeom>
          </xdr:spPr>
        </xdr:pic>
      </mc:Fallback>
    </mc:AlternateContent>
    <xdr:clientData/>
  </xdr:twoCellAnchor>
  <xdr:twoCellAnchor>
    <xdr:from>
      <xdr:col>13</xdr:col>
      <xdr:colOff>417910</xdr:colOff>
      <xdr:row>4</xdr:row>
      <xdr:rowOff>168671</xdr:rowOff>
    </xdr:from>
    <xdr:to>
      <xdr:col>24</xdr:col>
      <xdr:colOff>27385</xdr:colOff>
      <xdr:row>20</xdr:row>
      <xdr:rowOff>161131</xdr:rowOff>
    </xdr:to>
    <xdr:graphicFrame macro="">
      <xdr:nvGraphicFramePr>
        <xdr:cNvPr id="8" name="Chart 7">
          <a:extLst>
            <a:ext uri="{FF2B5EF4-FFF2-40B4-BE49-F238E27FC236}">
              <a16:creationId xmlns:a16="http://schemas.microsoft.com/office/drawing/2014/main" id="{5A1244E0-1ED8-4F67-9DF8-D17D8FEBF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66675</xdr:colOff>
      <xdr:row>0</xdr:row>
      <xdr:rowOff>66675</xdr:rowOff>
    </xdr:from>
    <xdr:to>
      <xdr:col>7</xdr:col>
      <xdr:colOff>57150</xdr:colOff>
      <xdr:row>4</xdr:row>
      <xdr:rowOff>180975</xdr:rowOff>
    </xdr:to>
    <xdr:sp macro="" textlink="">
      <xdr:nvSpPr>
        <xdr:cNvPr id="23" name="Rectangle: Rounded Corners 22">
          <a:extLst>
            <a:ext uri="{FF2B5EF4-FFF2-40B4-BE49-F238E27FC236}">
              <a16:creationId xmlns:a16="http://schemas.microsoft.com/office/drawing/2014/main" id="{3EB4C95A-8563-4BA8-A9AD-00A773B8F435}"/>
            </a:ext>
          </a:extLst>
        </xdr:cNvPr>
        <xdr:cNvSpPr/>
      </xdr:nvSpPr>
      <xdr:spPr>
        <a:xfrm>
          <a:off x="1895475" y="66675"/>
          <a:ext cx="2428875" cy="876300"/>
        </a:xfrm>
        <a:prstGeom prst="roundRect">
          <a:avLst/>
        </a:prstGeom>
        <a:solidFill>
          <a:srgbClr val="F79646">
            <a:lumMod val="60000"/>
            <a:lumOff val="40000"/>
          </a:srgbClr>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Total Revenue</a:t>
          </a: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7</xdr:col>
      <xdr:colOff>95251</xdr:colOff>
      <xdr:row>0</xdr:row>
      <xdr:rowOff>38100</xdr:rowOff>
    </xdr:from>
    <xdr:to>
      <xdr:col>11</xdr:col>
      <xdr:colOff>152401</xdr:colOff>
      <xdr:row>4</xdr:row>
      <xdr:rowOff>180975</xdr:rowOff>
    </xdr:to>
    <xdr:sp macro="" textlink="">
      <xdr:nvSpPr>
        <xdr:cNvPr id="26" name="Rectangle: Rounded Corners 25">
          <a:extLst>
            <a:ext uri="{FF2B5EF4-FFF2-40B4-BE49-F238E27FC236}">
              <a16:creationId xmlns:a16="http://schemas.microsoft.com/office/drawing/2014/main" id="{00ECD553-DA76-4C99-A211-D3D1E790ECE5}"/>
            </a:ext>
          </a:extLst>
        </xdr:cNvPr>
        <xdr:cNvSpPr/>
      </xdr:nvSpPr>
      <xdr:spPr>
        <a:xfrm>
          <a:off x="4362451" y="38100"/>
          <a:ext cx="2495550" cy="904875"/>
        </a:xfrm>
        <a:prstGeom prst="roundRect">
          <a:avLst/>
        </a:prstGeom>
        <a:solidFill>
          <a:srgbClr val="8064A2">
            <a:lumMod val="75000"/>
          </a:srgbClr>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Total Profit %</a:t>
          </a:r>
        </a:p>
      </xdr:txBody>
    </xdr:sp>
    <xdr:clientData/>
  </xdr:twoCellAnchor>
  <xdr:twoCellAnchor>
    <xdr:from>
      <xdr:col>11</xdr:col>
      <xdr:colOff>219075</xdr:colOff>
      <xdr:row>0</xdr:row>
      <xdr:rowOff>38100</xdr:rowOff>
    </xdr:from>
    <xdr:to>
      <xdr:col>15</xdr:col>
      <xdr:colOff>381000</xdr:colOff>
      <xdr:row>4</xdr:row>
      <xdr:rowOff>180975</xdr:rowOff>
    </xdr:to>
    <xdr:sp macro="" textlink="">
      <xdr:nvSpPr>
        <xdr:cNvPr id="28" name="Rectangle: Rounded Corners 27">
          <a:extLst>
            <a:ext uri="{FF2B5EF4-FFF2-40B4-BE49-F238E27FC236}">
              <a16:creationId xmlns:a16="http://schemas.microsoft.com/office/drawing/2014/main" id="{710DC092-A110-4033-BF64-D031CC2945EF}"/>
            </a:ext>
          </a:extLst>
        </xdr:cNvPr>
        <xdr:cNvSpPr/>
      </xdr:nvSpPr>
      <xdr:spPr>
        <a:xfrm>
          <a:off x="6924675" y="38100"/>
          <a:ext cx="2600325" cy="904875"/>
        </a:xfrm>
        <a:prstGeom prst="roundRect">
          <a:avLst/>
        </a:prstGeom>
        <a:solidFill>
          <a:srgbClr val="1F497D">
            <a:lumMod val="60000"/>
            <a:lumOff val="40000"/>
          </a:srgbClr>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 Sales </a:t>
          </a:r>
          <a:endParaRPr kumimoji="0" lang="en-US" sz="11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twoCellAnchor>
    <xdr:from>
      <xdr:col>20</xdr:col>
      <xdr:colOff>190500</xdr:colOff>
      <xdr:row>0</xdr:row>
      <xdr:rowOff>19051</xdr:rowOff>
    </xdr:from>
    <xdr:to>
      <xdr:col>24</xdr:col>
      <xdr:colOff>371475</xdr:colOff>
      <xdr:row>5</xdr:row>
      <xdr:rowOff>19051</xdr:rowOff>
    </xdr:to>
    <xdr:sp macro="" textlink="">
      <xdr:nvSpPr>
        <xdr:cNvPr id="30" name="Rectangle: Rounded Corners 29">
          <a:extLst>
            <a:ext uri="{FF2B5EF4-FFF2-40B4-BE49-F238E27FC236}">
              <a16:creationId xmlns:a16="http://schemas.microsoft.com/office/drawing/2014/main" id="{0EFE2343-C23D-46BB-A108-87C6F83A766B}"/>
            </a:ext>
          </a:extLst>
        </xdr:cNvPr>
        <xdr:cNvSpPr/>
      </xdr:nvSpPr>
      <xdr:spPr>
        <a:xfrm>
          <a:off x="12382500" y="19051"/>
          <a:ext cx="2619375" cy="952500"/>
        </a:xfrm>
        <a:prstGeom prst="roundRect">
          <a:avLst/>
        </a:prstGeom>
        <a:solidFill>
          <a:schemeClr val="accent2">
            <a:lumMod val="40000"/>
            <a:lumOff val="60000"/>
          </a:schemeClr>
        </a:solidFill>
        <a:effectLst>
          <a:innerShdw blurRad="63500" dist="50800" dir="5400000">
            <a:prstClr val="black">
              <a:alpha val="50000"/>
            </a:prstClr>
          </a:innerShdw>
        </a:effectLst>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800">
              <a:solidFill>
                <a:schemeClr val="tx1"/>
              </a:solidFill>
            </a:rPr>
            <a:t>     Variance %</a:t>
          </a:r>
        </a:p>
        <a:p>
          <a:pPr algn="l"/>
          <a:endParaRPr lang="en-US" sz="1800">
            <a:solidFill>
              <a:schemeClr val="tx1"/>
            </a:solidFill>
          </a:endParaRPr>
        </a:p>
      </xdr:txBody>
    </xdr:sp>
    <xdr:clientData/>
  </xdr:twoCellAnchor>
  <xdr:twoCellAnchor>
    <xdr:from>
      <xdr:col>15</xdr:col>
      <xdr:colOff>428625</xdr:colOff>
      <xdr:row>0</xdr:row>
      <xdr:rowOff>28575</xdr:rowOff>
    </xdr:from>
    <xdr:to>
      <xdr:col>20</xdr:col>
      <xdr:colOff>142875</xdr:colOff>
      <xdr:row>4</xdr:row>
      <xdr:rowOff>180975</xdr:rowOff>
    </xdr:to>
    <xdr:sp macro="" textlink="">
      <xdr:nvSpPr>
        <xdr:cNvPr id="33" name="Rectangle: Rounded Corners 32">
          <a:extLst>
            <a:ext uri="{FF2B5EF4-FFF2-40B4-BE49-F238E27FC236}">
              <a16:creationId xmlns:a16="http://schemas.microsoft.com/office/drawing/2014/main" id="{26DCA396-1AFF-483A-ADC2-A7DDD3F4E6A5}"/>
            </a:ext>
          </a:extLst>
        </xdr:cNvPr>
        <xdr:cNvSpPr/>
      </xdr:nvSpPr>
      <xdr:spPr>
        <a:xfrm>
          <a:off x="9572625" y="28575"/>
          <a:ext cx="2762250" cy="914400"/>
        </a:xfrm>
        <a:prstGeom prst="roundRect">
          <a:avLst/>
        </a:prstGeom>
        <a:solidFill>
          <a:srgbClr val="19FFFF"/>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rPr>
            <a:t>    </a:t>
          </a:r>
          <a:r>
            <a:rPr kumimoji="0" lang="en-US" sz="2000" b="0" i="0" u="none" strike="noStrike" kern="0" cap="none" spc="0" normalizeH="0" baseline="0" noProof="0">
              <a:ln>
                <a:noFill/>
              </a:ln>
              <a:solidFill>
                <a:sysClr val="windowText" lastClr="000000"/>
              </a:solidFill>
              <a:effectLst/>
              <a:uLnTx/>
              <a:uFillTx/>
              <a:latin typeface="Calibri" panose="020F0502020204030204"/>
              <a:ea typeface="+mn-ea"/>
              <a:cs typeface="+mn-cs"/>
            </a:rPr>
            <a:t>Total Target</a:t>
          </a:r>
          <a:endParaRPr kumimoji="0" lang="en-US" sz="18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xdr:from>
      <xdr:col>24</xdr:col>
      <xdr:colOff>466725</xdr:colOff>
      <xdr:row>0</xdr:row>
      <xdr:rowOff>0</xdr:rowOff>
    </xdr:from>
    <xdr:to>
      <xdr:col>28</xdr:col>
      <xdr:colOff>523875</xdr:colOff>
      <xdr:row>4</xdr:row>
      <xdr:rowOff>180975</xdr:rowOff>
    </xdr:to>
    <xdr:sp macro="" textlink="">
      <xdr:nvSpPr>
        <xdr:cNvPr id="34" name="Rectangle: Rounded Corners 33">
          <a:extLst>
            <a:ext uri="{FF2B5EF4-FFF2-40B4-BE49-F238E27FC236}">
              <a16:creationId xmlns:a16="http://schemas.microsoft.com/office/drawing/2014/main" id="{64F88B7C-5238-42FA-BD78-E592BACCFEAA}"/>
            </a:ext>
          </a:extLst>
        </xdr:cNvPr>
        <xdr:cNvSpPr/>
      </xdr:nvSpPr>
      <xdr:spPr>
        <a:xfrm>
          <a:off x="15097125" y="0"/>
          <a:ext cx="2495550" cy="942975"/>
        </a:xfrm>
        <a:prstGeom prst="roundRect">
          <a:avLst/>
        </a:prstGeom>
        <a:solidFill>
          <a:srgbClr val="8064A2">
            <a:lumMod val="75000"/>
          </a:srgbClr>
        </a:solidFill>
        <a:ln w="12700" cap="flat" cmpd="sng" algn="ctr">
          <a:solidFill>
            <a:srgbClr val="F79646">
              <a:shade val="15000"/>
            </a:srgbClr>
          </a:solidFill>
          <a:prstDash val="solid"/>
          <a:miter lim="800000"/>
        </a:ln>
        <a:effectLst>
          <a:innerShdw blurRad="63500" dist="50800" dir="5400000">
            <a:prstClr val="black">
              <a:alpha val="50000"/>
            </a:prstClr>
          </a:inn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800" b="0" i="0" u="none" strike="noStrike" kern="0" cap="none" spc="0" normalizeH="0" baseline="0" noProof="0">
              <a:ln>
                <a:noFill/>
              </a:ln>
              <a:solidFill>
                <a:sysClr val="window" lastClr="FFFFFF"/>
              </a:solidFill>
              <a:effectLst/>
              <a:uLnTx/>
              <a:uFillTx/>
              <a:latin typeface="Calibri" panose="020F0502020204030204"/>
              <a:ea typeface="+mn-ea"/>
              <a:cs typeface="+mn-cs"/>
            </a:rPr>
            <a:t>    Refund Rate</a:t>
          </a:r>
        </a:p>
      </xdr:txBody>
    </xdr:sp>
    <xdr:clientData/>
  </xdr:twoCellAnchor>
  <xdr:oneCellAnchor>
    <xdr:from>
      <xdr:col>3</xdr:col>
      <xdr:colOff>361949</xdr:colOff>
      <xdr:row>1</xdr:row>
      <xdr:rowOff>133350</xdr:rowOff>
    </xdr:from>
    <xdr:ext cx="1162051" cy="405432"/>
    <xdr:sp macro="" textlink="KPIs!F7">
      <xdr:nvSpPr>
        <xdr:cNvPr id="36" name="TextBox 35">
          <a:extLst>
            <a:ext uri="{FF2B5EF4-FFF2-40B4-BE49-F238E27FC236}">
              <a16:creationId xmlns:a16="http://schemas.microsoft.com/office/drawing/2014/main" id="{0D6628AF-4878-A88D-D2C1-6A6477CE52E4}"/>
            </a:ext>
          </a:extLst>
        </xdr:cNvPr>
        <xdr:cNvSpPr txBox="1"/>
      </xdr:nvSpPr>
      <xdr:spPr>
        <a:xfrm>
          <a:off x="2177652" y="321866"/>
          <a:ext cx="116205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E4F289E-FA12-4CF7-A7A8-F91055D6085D}" type="TxLink">
            <a:rPr lang="en-US" sz="2000" b="0" i="0" u="none" strike="noStrike">
              <a:solidFill>
                <a:srgbClr val="000000"/>
              </a:solidFill>
              <a:latin typeface="Calibri"/>
              <a:ea typeface="Calibri"/>
              <a:cs typeface="Calibri"/>
            </a:rPr>
            <a:pPr/>
            <a:t>$5.01M</a:t>
          </a:fld>
          <a:endParaRPr lang="en-US" sz="2000"/>
        </a:p>
      </xdr:txBody>
    </xdr:sp>
    <xdr:clientData/>
  </xdr:oneCellAnchor>
  <xdr:oneCellAnchor>
    <xdr:from>
      <xdr:col>16</xdr:col>
      <xdr:colOff>435371</xdr:colOff>
      <xdr:row>1</xdr:row>
      <xdr:rowOff>133350</xdr:rowOff>
    </xdr:from>
    <xdr:ext cx="1519239" cy="405432"/>
    <xdr:sp macro="" textlink="KPIs!G7">
      <xdr:nvSpPr>
        <xdr:cNvPr id="37" name="TextBox 36">
          <a:extLst>
            <a:ext uri="{FF2B5EF4-FFF2-40B4-BE49-F238E27FC236}">
              <a16:creationId xmlns:a16="http://schemas.microsoft.com/office/drawing/2014/main" id="{DB3ABA51-0974-D87A-00F6-0068B856B28D}"/>
            </a:ext>
          </a:extLst>
        </xdr:cNvPr>
        <xdr:cNvSpPr txBox="1"/>
      </xdr:nvSpPr>
      <xdr:spPr>
        <a:xfrm>
          <a:off x="10119121" y="321866"/>
          <a:ext cx="1519239"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2F222505-C37A-495A-9F61-E49BE846FF31}" type="TxLink">
            <a:rPr lang="en-US" sz="2000" b="0" i="0" u="none" strike="noStrike">
              <a:solidFill>
                <a:srgbClr val="000000"/>
              </a:solidFill>
              <a:latin typeface="Calibri"/>
              <a:ea typeface="Calibri"/>
              <a:cs typeface="Calibri"/>
            </a:rPr>
            <a:pPr marL="0" indent="0"/>
            <a:t>$5.25M</a:t>
          </a:fld>
          <a:endParaRPr lang="en-US" sz="2000" b="0" i="0" u="none" strike="noStrike">
            <a:solidFill>
              <a:srgbClr val="000000"/>
            </a:solidFill>
            <a:latin typeface="Calibri"/>
            <a:ea typeface="Calibri"/>
            <a:cs typeface="Calibri"/>
          </a:endParaRPr>
        </a:p>
      </xdr:txBody>
    </xdr:sp>
    <xdr:clientData/>
  </xdr:oneCellAnchor>
  <xdr:oneCellAnchor>
    <xdr:from>
      <xdr:col>11</xdr:col>
      <xdr:colOff>238125</xdr:colOff>
      <xdr:row>3</xdr:row>
      <xdr:rowOff>47625</xdr:rowOff>
    </xdr:from>
    <xdr:ext cx="184731" cy="264560"/>
    <xdr:sp macro="" textlink="">
      <xdr:nvSpPr>
        <xdr:cNvPr id="38" name="TextBox 37">
          <a:extLst>
            <a:ext uri="{FF2B5EF4-FFF2-40B4-BE49-F238E27FC236}">
              <a16:creationId xmlns:a16="http://schemas.microsoft.com/office/drawing/2014/main" id="{25ACC217-9405-573F-02A0-2EA98AF8BF6D}"/>
            </a:ext>
          </a:extLst>
        </xdr:cNvPr>
        <xdr:cNvSpPr txBox="1"/>
      </xdr:nvSpPr>
      <xdr:spPr>
        <a:xfrm>
          <a:off x="6943725" y="619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12</xdr:col>
      <xdr:colOff>19050</xdr:colOff>
      <xdr:row>1</xdr:row>
      <xdr:rowOff>133350</xdr:rowOff>
    </xdr:from>
    <xdr:ext cx="902555" cy="405432"/>
    <xdr:sp macro="" textlink="KPIs!J7">
      <xdr:nvSpPr>
        <xdr:cNvPr id="40" name="TextBox 39">
          <a:extLst>
            <a:ext uri="{FF2B5EF4-FFF2-40B4-BE49-F238E27FC236}">
              <a16:creationId xmlns:a16="http://schemas.microsoft.com/office/drawing/2014/main" id="{DE0C0B41-98A3-2B81-4733-74AFE0E01A09}"/>
            </a:ext>
          </a:extLst>
        </xdr:cNvPr>
        <xdr:cNvSpPr txBox="1"/>
      </xdr:nvSpPr>
      <xdr:spPr>
        <a:xfrm>
          <a:off x="7281863" y="321866"/>
          <a:ext cx="90255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88DC6C2-9B3D-4C76-AD23-BE2D6CEC8992}" type="TxLink">
            <a:rPr lang="en-US" sz="2000" b="0" i="0" u="none" strike="noStrike">
              <a:solidFill>
                <a:schemeClr val="bg1"/>
              </a:solidFill>
              <a:latin typeface="Calibri"/>
              <a:ea typeface="Calibri"/>
              <a:cs typeface="Calibri"/>
            </a:rPr>
            <a:pPr/>
            <a:t>20.00K</a:t>
          </a:fld>
          <a:endParaRPr lang="en-US" sz="2000">
            <a:solidFill>
              <a:schemeClr val="bg1"/>
            </a:solidFill>
          </a:endParaRPr>
        </a:p>
      </xdr:txBody>
    </xdr:sp>
    <xdr:clientData/>
  </xdr:oneCellAnchor>
  <xdr:oneCellAnchor>
    <xdr:from>
      <xdr:col>7</xdr:col>
      <xdr:colOff>361950</xdr:colOff>
      <xdr:row>1</xdr:row>
      <xdr:rowOff>133350</xdr:rowOff>
    </xdr:from>
    <xdr:ext cx="822661" cy="405432"/>
    <xdr:sp macro="" textlink="KPIs!M7">
      <xdr:nvSpPr>
        <xdr:cNvPr id="41" name="TextBox 40">
          <a:extLst>
            <a:ext uri="{FF2B5EF4-FFF2-40B4-BE49-F238E27FC236}">
              <a16:creationId xmlns:a16="http://schemas.microsoft.com/office/drawing/2014/main" id="{3E9088A8-1A13-AAE0-9184-6FF61DAF1970}"/>
            </a:ext>
          </a:extLst>
        </xdr:cNvPr>
        <xdr:cNvSpPr txBox="1"/>
      </xdr:nvSpPr>
      <xdr:spPr>
        <a:xfrm>
          <a:off x="4598591" y="321866"/>
          <a:ext cx="82266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71AB891-4F38-4365-B116-07EE614B072F}" type="TxLink">
            <a:rPr lang="en-US" sz="2000" b="0" i="0" u="none" strike="noStrike">
              <a:solidFill>
                <a:schemeClr val="bg1"/>
              </a:solidFill>
              <a:latin typeface="Calibri"/>
              <a:ea typeface="Calibri"/>
              <a:cs typeface="Calibri"/>
            </a:rPr>
            <a:pPr/>
            <a:t>42.1%</a:t>
          </a:fld>
          <a:endParaRPr lang="en-US" sz="2000">
            <a:solidFill>
              <a:schemeClr val="bg1"/>
            </a:solidFill>
          </a:endParaRPr>
        </a:p>
      </xdr:txBody>
    </xdr:sp>
    <xdr:clientData/>
  </xdr:oneCellAnchor>
  <xdr:oneCellAnchor>
    <xdr:from>
      <xdr:col>25</xdr:col>
      <xdr:colOff>123825</xdr:colOff>
      <xdr:row>1</xdr:row>
      <xdr:rowOff>133350</xdr:rowOff>
    </xdr:from>
    <xdr:ext cx="822661" cy="405432"/>
    <xdr:sp macro="" textlink="KPIs!K7">
      <xdr:nvSpPr>
        <xdr:cNvPr id="42" name="TextBox 41">
          <a:extLst>
            <a:ext uri="{FF2B5EF4-FFF2-40B4-BE49-F238E27FC236}">
              <a16:creationId xmlns:a16="http://schemas.microsoft.com/office/drawing/2014/main" id="{C3B32EB0-F277-BCEC-D5C2-BE898E447C7F}"/>
            </a:ext>
          </a:extLst>
        </xdr:cNvPr>
        <xdr:cNvSpPr txBox="1"/>
      </xdr:nvSpPr>
      <xdr:spPr>
        <a:xfrm>
          <a:off x="15254684" y="321866"/>
          <a:ext cx="822661"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F1E9D36A-CD38-4356-A331-881F15240C65}" type="TxLink">
            <a:rPr lang="en-US" sz="2000" b="0" i="0" u="none" strike="noStrike">
              <a:solidFill>
                <a:schemeClr val="bg1"/>
              </a:solidFill>
              <a:latin typeface="Calibri"/>
              <a:ea typeface="Calibri"/>
              <a:cs typeface="Calibri"/>
            </a:rPr>
            <a:pPr/>
            <a:t>8.05%</a:t>
          </a:fld>
          <a:endParaRPr lang="en-US" sz="2000">
            <a:solidFill>
              <a:schemeClr val="bg1"/>
            </a:solidFill>
          </a:endParaRPr>
        </a:p>
      </xdr:txBody>
    </xdr:sp>
    <xdr:clientData/>
  </xdr:oneCellAnchor>
  <xdr:twoCellAnchor editAs="oneCell">
    <xdr:from>
      <xdr:col>24</xdr:col>
      <xdr:colOff>85725</xdr:colOff>
      <xdr:row>5</xdr:row>
      <xdr:rowOff>0</xdr:rowOff>
    </xdr:from>
    <xdr:to>
      <xdr:col>29</xdr:col>
      <xdr:colOff>276225</xdr:colOff>
      <xdr:row>15</xdr:row>
      <xdr:rowOff>9525</xdr:rowOff>
    </xdr:to>
    <mc:AlternateContent xmlns:mc="http://schemas.openxmlformats.org/markup-compatibility/2006" xmlns:a14="http://schemas.microsoft.com/office/drawing/2010/main">
      <mc:Choice Requires="a14">
        <xdr:graphicFrame macro="">
          <xdr:nvGraphicFramePr>
            <xdr:cNvPr id="43" name="Month Name">
              <a:extLst>
                <a:ext uri="{FF2B5EF4-FFF2-40B4-BE49-F238E27FC236}">
                  <a16:creationId xmlns:a16="http://schemas.microsoft.com/office/drawing/2014/main" id="{08576A7F-81A8-5D17-A93E-1A72005768B4}"/>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4716125" y="952500"/>
              <a:ext cx="32385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76200</xdr:colOff>
      <xdr:row>15</xdr:row>
      <xdr:rowOff>28575</xdr:rowOff>
    </xdr:from>
    <xdr:to>
      <xdr:col>29</xdr:col>
      <xdr:colOff>295275</xdr:colOff>
      <xdr:row>20</xdr:row>
      <xdr:rowOff>161925</xdr:rowOff>
    </xdr:to>
    <mc:AlternateContent xmlns:mc="http://schemas.openxmlformats.org/markup-compatibility/2006" xmlns:a14="http://schemas.microsoft.com/office/drawing/2010/main">
      <mc:Choice Requires="a14">
        <xdr:graphicFrame macro="">
          <xdr:nvGraphicFramePr>
            <xdr:cNvPr id="44" name="Quarter">
              <a:extLst>
                <a:ext uri="{FF2B5EF4-FFF2-40B4-BE49-F238E27FC236}">
                  <a16:creationId xmlns:a16="http://schemas.microsoft.com/office/drawing/2014/main" id="{8C623E23-8D52-875F-29D9-4F73F65B1BB1}"/>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4706600" y="2886075"/>
              <a:ext cx="3267075"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85725</xdr:rowOff>
    </xdr:from>
    <xdr:to>
      <xdr:col>3</xdr:col>
      <xdr:colOff>0</xdr:colOff>
      <xdr:row>5</xdr:row>
      <xdr:rowOff>104774</xdr:rowOff>
    </xdr:to>
    <mc:AlternateContent xmlns:mc="http://schemas.openxmlformats.org/markup-compatibility/2006" xmlns:a14="http://schemas.microsoft.com/office/drawing/2010/main">
      <mc:Choice Requires="a14">
        <xdr:graphicFrame macro="">
          <xdr:nvGraphicFramePr>
            <xdr:cNvPr id="45" name="Gender">
              <a:extLst>
                <a:ext uri="{FF2B5EF4-FFF2-40B4-BE49-F238E27FC236}">
                  <a16:creationId xmlns:a16="http://schemas.microsoft.com/office/drawing/2014/main" id="{C72516F1-95E7-5FC6-9342-96A3858CF18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85725"/>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5</xdr:row>
      <xdr:rowOff>76199</xdr:rowOff>
    </xdr:from>
    <xdr:to>
      <xdr:col>3</xdr:col>
      <xdr:colOff>28575</xdr:colOff>
      <xdr:row>20</xdr:row>
      <xdr:rowOff>19051</xdr:rowOff>
    </xdr:to>
    <mc:AlternateContent xmlns:mc="http://schemas.openxmlformats.org/markup-compatibility/2006" xmlns:a14="http://schemas.microsoft.com/office/drawing/2010/main">
      <mc:Choice Requires="a14">
        <xdr:graphicFrame macro="">
          <xdr:nvGraphicFramePr>
            <xdr:cNvPr id="47" name="Category">
              <a:extLst>
                <a:ext uri="{FF2B5EF4-FFF2-40B4-BE49-F238E27FC236}">
                  <a16:creationId xmlns:a16="http://schemas.microsoft.com/office/drawing/2014/main" id="{52F4BB49-866E-1BBD-DC85-0A84FFD9B93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8575" y="1028698"/>
              <a:ext cx="1828800" cy="35433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21</xdr:col>
      <xdr:colOff>142875</xdr:colOff>
      <xdr:row>2</xdr:row>
      <xdr:rowOff>66675</xdr:rowOff>
    </xdr:from>
    <xdr:ext cx="184731" cy="264560"/>
    <xdr:sp macro="" textlink="KPIs!H7">
      <xdr:nvSpPr>
        <xdr:cNvPr id="49" name="TextBox 48">
          <a:extLst>
            <a:ext uri="{FF2B5EF4-FFF2-40B4-BE49-F238E27FC236}">
              <a16:creationId xmlns:a16="http://schemas.microsoft.com/office/drawing/2014/main" id="{D1C81EC9-F6C1-6F45-0607-5344D8D60323}"/>
            </a:ext>
          </a:extLst>
        </xdr:cNvPr>
        <xdr:cNvSpPr txBox="1"/>
      </xdr:nvSpPr>
      <xdr:spPr>
        <a:xfrm>
          <a:off x="12944475" y="4476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21</xdr:col>
      <xdr:colOff>123825</xdr:colOff>
      <xdr:row>1</xdr:row>
      <xdr:rowOff>133350</xdr:rowOff>
    </xdr:from>
    <xdr:to>
      <xdr:col>23</xdr:col>
      <xdr:colOff>95250</xdr:colOff>
      <xdr:row>4</xdr:row>
      <xdr:rowOff>1985</xdr:rowOff>
    </xdr:to>
    <xdr:sp macro="" textlink="KPIs!H7">
      <xdr:nvSpPr>
        <xdr:cNvPr id="51" name="TextBox 50">
          <a:extLst>
            <a:ext uri="{FF2B5EF4-FFF2-40B4-BE49-F238E27FC236}">
              <a16:creationId xmlns:a16="http://schemas.microsoft.com/office/drawing/2014/main" id="{8DA61EAC-557F-0D6D-C6E3-BEA69E899102}"/>
            </a:ext>
          </a:extLst>
        </xdr:cNvPr>
        <xdr:cNvSpPr txBox="1"/>
      </xdr:nvSpPr>
      <xdr:spPr>
        <a:xfrm>
          <a:off x="12833747" y="321866"/>
          <a:ext cx="1181894" cy="4341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607341-56AE-4834-A2FD-B3F5E8BCD8B2}" type="TxLink">
            <a:rPr lang="en-US" sz="1800" b="0" i="0" u="none" strike="noStrike">
              <a:solidFill>
                <a:srgbClr val="000000"/>
              </a:solidFill>
              <a:latin typeface="Calibri"/>
              <a:ea typeface="Calibri"/>
              <a:cs typeface="Calibri"/>
            </a:rPr>
            <a:pPr/>
            <a:t>▼-4.69%</a:t>
          </a:fld>
          <a:endParaRPr lang="en-US" sz="1800"/>
        </a:p>
      </xdr:txBody>
    </xdr:sp>
    <xdr:clientData/>
  </xdr:twoCellAnchor>
  <xdr:twoCellAnchor>
    <xdr:from>
      <xdr:col>3</xdr:col>
      <xdr:colOff>85725</xdr:colOff>
      <xdr:row>21</xdr:row>
      <xdr:rowOff>57150</xdr:rowOff>
    </xdr:from>
    <xdr:to>
      <xdr:col>13</xdr:col>
      <xdr:colOff>276225</xdr:colOff>
      <xdr:row>35</xdr:row>
      <xdr:rowOff>133350</xdr:rowOff>
    </xdr:to>
    <xdr:graphicFrame macro="">
      <xdr:nvGraphicFramePr>
        <xdr:cNvPr id="53" name="Chart 52">
          <a:extLst>
            <a:ext uri="{FF2B5EF4-FFF2-40B4-BE49-F238E27FC236}">
              <a16:creationId xmlns:a16="http://schemas.microsoft.com/office/drawing/2014/main" id="{E11F5F27-96FE-4616-BF72-18325D9011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400050</xdr:colOff>
      <xdr:row>20</xdr:row>
      <xdr:rowOff>152400</xdr:rowOff>
    </xdr:from>
    <xdr:to>
      <xdr:col>29</xdr:col>
      <xdr:colOff>285750</xdr:colOff>
      <xdr:row>35</xdr:row>
      <xdr:rowOff>171450</xdr:rowOff>
    </xdr:to>
    <xdr:graphicFrame macro="">
      <xdr:nvGraphicFramePr>
        <xdr:cNvPr id="55" name="Chart 54">
          <a:extLst>
            <a:ext uri="{FF2B5EF4-FFF2-40B4-BE49-F238E27FC236}">
              <a16:creationId xmlns:a16="http://schemas.microsoft.com/office/drawing/2014/main" id="{67E51F72-439C-4777-A89A-076F4D6B1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38100</xdr:colOff>
      <xdr:row>20</xdr:row>
      <xdr:rowOff>38101</xdr:rowOff>
    </xdr:from>
    <xdr:to>
      <xdr:col>3</xdr:col>
      <xdr:colOff>38100</xdr:colOff>
      <xdr:row>36</xdr:row>
      <xdr:rowOff>95251</xdr:rowOff>
    </xdr:to>
    <mc:AlternateContent xmlns:mc="http://schemas.openxmlformats.org/markup-compatibility/2006" xmlns:a14="http://schemas.microsoft.com/office/drawing/2010/main">
      <mc:Choice Requires="a14">
        <xdr:graphicFrame macro="">
          <xdr:nvGraphicFramePr>
            <xdr:cNvPr id="2" name="Store Name">
              <a:extLst>
                <a:ext uri="{FF2B5EF4-FFF2-40B4-BE49-F238E27FC236}">
                  <a16:creationId xmlns:a16="http://schemas.microsoft.com/office/drawing/2014/main" id="{CE5F87B6-5DBF-A48C-AA69-BA742466AA62}"/>
                </a:ext>
              </a:extLst>
            </xdr:cNvPr>
            <xdr:cNvGraphicFramePr/>
          </xdr:nvGraphicFramePr>
          <xdr:xfrm>
            <a:off x="0" y="0"/>
            <a:ext cx="0" cy="0"/>
          </xdr:xfrm>
          <a:graphic>
            <a:graphicData uri="http://schemas.microsoft.com/office/drawing/2010/slicer">
              <sle:slicer xmlns:sle="http://schemas.microsoft.com/office/drawing/2010/slicer" name="Store Name"/>
            </a:graphicData>
          </a:graphic>
        </xdr:graphicFrame>
      </mc:Choice>
      <mc:Fallback xmlns="">
        <xdr:sp macro="" textlink="">
          <xdr:nvSpPr>
            <xdr:cNvPr id="0" name=""/>
            <xdr:cNvSpPr>
              <a:spLocks noTextEdit="1"/>
            </xdr:cNvSpPr>
          </xdr:nvSpPr>
          <xdr:spPr>
            <a:xfrm>
              <a:off x="38100" y="3848101"/>
              <a:ext cx="1828800" cy="3105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59178241" backgroundQuery="1" createdVersion="8" refreshedVersion="8" minRefreshableVersion="3" recordCount="0" supportSubquery="1" supportAdvancedDrill="1" xr:uid="{2318C447-8257-4B47-937C-DA61FDE96D06}">
  <cacheSource type="external" connectionId="7"/>
  <cacheFields count="3">
    <cacheField name="[Measures].[Total Revenue]" caption="Total Revenue" numFmtId="0" hierarchy="35" level="32767"/>
    <cacheField name="[sales_persons_table].[Store Name].[Store Name]" caption="Store Name" numFmtId="0" hierarchy="30" level="1">
      <sharedItems count="10">
        <s v="Barron-Fleming"/>
        <s v="Berg-Trujillo"/>
        <s v="Lee-Myers"/>
        <s v="Lopez"/>
        <s v="Martinez"/>
        <s v="Miller"/>
        <s v="Myers-Lopez"/>
        <s v="Novak Plc"/>
        <s v="Thomas"/>
        <s v="Valdez"/>
      </sharedItems>
    </cacheField>
    <cacheField name="[Date].[daytype].[daytype]" caption="daytype" numFmtId="0" hierarchy="12" level="1">
      <sharedItems count="2">
        <s v="Weekday"/>
        <s v="Weekend"/>
      </sharedItems>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2" memberValueDatatype="130" unbalanced="0"/>
    <cacheHierarchy uniqueName="[customers_table].[Name]" caption="Name" attribute="1" defaultMemberUniqueName="[customers_table].[Name].[All]" allUniqueName="[customers_table].[Name].[All]" dimensionUniqueName="[customers_table]" displayFolder="" count="2"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2" memberValueDatatype="130" unbalanced="0"/>
    <cacheHierarchy uniqueName="[customers_table].[Customer_age]" caption="Customer_age" attribute="1" defaultMemberUniqueName="[customers_table].[Customer_age].[All]" allUniqueName="[customers_table].[Customer_age].[All]" dimensionUniqueName="[customers_table]" displayFolder="" count="2" memberValueDatatype="20" unbalanced="0"/>
    <cacheHierarchy uniqueName="[Date].[Order Date]" caption="Order Date" attribute="1" time="1" defaultMemberUniqueName="[Date].[Order Date].[All]" allUniqueName="[Date].[Order Date].[All]" dimensionUniqueName="[Date]" displayFolder="" count="2" memberValueDatatype="7" unbalanced="0"/>
    <cacheHierarchy uniqueName="[Date].[Year]" caption="Year" attribute="1" defaultMemberUniqueName="[Date].[Year].[All]" allUniqueName="[Date].[Year].[All]" dimensionUniqueName="[Date]" displayFolder="" count="2"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2" memberValueDatatype="20" unbalanced="0"/>
    <cacheHierarchy uniqueName="[Date].[Day of Week]" caption="Day of Week" attribute="1" defaultMemberUniqueName="[Date].[Day of Week].[All]" allUniqueName="[Date].[Day of Week].[All]" dimensionUniqueName="[Date]" displayFolder="" count="2" memberValueDatatype="20" unbalanced="0"/>
    <cacheHierarchy uniqueName="[Date].[Day Name]" caption="Day Name" attribute="1" defaultMemberUniqueName="[Date].[Day Name].[All]" allUniqueName="[Date].[Day Name].[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2" memberValueDatatype="130" unbalanced="0">
      <fieldsUsage count="2">
        <fieldUsage x="-1"/>
        <fieldUsage x="2"/>
      </fieldsUsage>
    </cacheHierarchy>
    <cacheHierarchy uniqueName="[fact_table].[Product ID]" caption="Product ID" attribute="1" defaultMemberUniqueName="[fact_table].[Product ID].[All]" allUniqueName="[fact_table].[Product ID].[All]" dimensionUniqueName="[fact_table]" displayFolder="" count="2" memberValueDatatype="130" unbalanced="0"/>
    <cacheHierarchy uniqueName="[fact_table].[Customer ID]" caption="Customer ID" attribute="1" defaultMemberUniqueName="[fact_table].[Customer ID].[All]" allUniqueName="[fact_table].[Customer ID].[All]" dimensionUniqueName="[fact_table]" displayFolder="" count="2" memberValueDatatype="130" unbalanced="0"/>
    <cacheHierarchy uniqueName="[fact_table].[Sales Person ID]" caption="Sales Person ID" attribute="1" defaultMemberUniqueName="[fact_table].[Sales Person ID].[All]" allUniqueName="[fact_table].[Sales Person ID].[All]" dimensionUniqueName="[fact_table]" displayFolder="" count="2" memberValueDatatype="130" unbalanced="0"/>
    <cacheHierarchy uniqueName="[fact_table].[Quantity Sold]" caption="Quantity Sold" attribute="1" defaultMemberUniqueName="[fact_table].[Quantity Sold].[All]" allUniqueName="[fact_table].[Quantity Sold].[All]" dimensionUniqueName="[fact_table]" displayFolder="" count="2"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2" memberValueDatatype="20" unbalanced="0"/>
    <cacheHierarchy uniqueName="[fact_table].[Order Date]" caption="Order Date" attribute="1" time="1" defaultMemberUniqueName="[fact_table].[Order Date].[All]" allUniqueName="[fact_table].[Order Date].[All]" dimensionUniqueName="[fact_table]" displayFolder="" count="2" memberValueDatatype="7" unbalanced="0"/>
    <cacheHierarchy uniqueName="[monthly_store_targets].[Store ID]" caption="Store ID" attribute="1" defaultMemberUniqueName="[monthly_store_targets].[Store ID].[All]" allUniqueName="[monthly_store_targets].[Store ID].[All]" dimensionUniqueName="[monthly_store_targets]" displayFolder="" count="2" memberValueDatatype="130" unbalanced="0"/>
    <cacheHierarchy uniqueName="[monthly_store_targets].[Date]" caption="Date" attribute="1" time="1" defaultMemberUniqueName="[monthly_store_targets].[Date].[All]" allUniqueName="[monthly_store_targets].[Date].[All]" dimensionUniqueName="[monthly_store_targets]" displayFolder="" count="2"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2" memberValueDatatype="5" unbalanced="0"/>
    <cacheHierarchy uniqueName="[products_table].[Product ID]" caption="Product ID" attribute="1" defaultMemberUniqueName="[products_table].[Product ID].[All]" allUniqueName="[products_table].[Product ID].[All]" dimensionUniqueName="[products_table]" displayFolder="" count="2" memberValueDatatype="13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2" memberValueDatatype="5" unbalanced="0"/>
    <cacheHierarchy uniqueName="[products_table].[Cost Price]" caption="Cost Price" attribute="1" defaultMemberUniqueName="[products_table].[Cost Price].[All]" allUniqueName="[products_table].[Cost Price].[All]" dimensionUniqueName="[products_table]" displayFolder="" count="2"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2" memberValueDatatype="130" unbalanced="0"/>
    <cacheHierarchy uniqueName="[sales_persons_table].[Name]" caption="Name" attribute="1" defaultMemberUniqueName="[sales_persons_table].[Name].[All]" allUniqueName="[sales_persons_table].[Name].[All]" dimensionUniqueName="[sales_persons_table]" displayFolder="" count="2"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2"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0"/>
      </fieldsUsage>
    </cacheHierarchy>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604166664" backgroundQuery="1" createdVersion="8" refreshedVersion="8" minRefreshableVersion="3" recordCount="0" supportSubquery="1" supportAdvancedDrill="1" xr:uid="{D2F01E7D-3AE5-4268-9E76-D598329086B7}">
  <cacheSource type="external" connectionId="7"/>
  <cacheFields count="3">
    <cacheField name="[Measures].[refund rate]" caption="refund rate" numFmtId="0" hierarchy="42" level="32767"/>
    <cacheField name="[products_table].[Category].[Category]" caption="Category" numFmtId="0" hierarchy="25" level="1">
      <sharedItems count="8">
        <s v="Alcoholic Beverage"/>
        <s v="Coffee"/>
        <s v="Energy Drink"/>
        <s v="Juice"/>
        <s v="Soft Drink"/>
        <s v="Sports Drink"/>
        <s v="Tea"/>
        <s v="Water"/>
      </sharedItems>
    </cacheField>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2"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oneField="1">
      <fieldsUsage count="1">
        <fieldUsage x="0"/>
      </fieldsUsage>
    </cacheHierarchy>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04.137415046294" backgroundQuery="1" createdVersion="3" refreshedVersion="8" minRefreshableVersion="3" recordCount="0" supportSubquery="1" supportAdvancedDrill="1" xr:uid="{EA915AF2-5607-44E1-B031-4B7FD2F741AC}">
  <cacheSource type="external" connectionId="7">
    <extLst>
      <ext xmlns:x14="http://schemas.microsoft.com/office/spreadsheetml/2009/9/main" uri="{F057638F-6D5F-4e77-A914-E7F072B9BCA8}">
        <x14:sourceConnection name="ThisWorkbookDataModel"/>
      </ext>
    </extLst>
  </cacheSource>
  <cacheFields count="0"/>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4792049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594675927" backgroundQuery="1" createdVersion="8" refreshedVersion="8" minRefreshableVersion="3" recordCount="0" supportSubquery="1" supportAdvancedDrill="1" xr:uid="{A885C0F3-A6E3-42DC-80AD-364260401A71}">
  <cacheSource type="external" connectionId="7"/>
  <cacheFields count="4">
    <cacheField name="[Date].[Month Name].[Month Name]" caption="Month Name" numFmtId="0" hierarchy="7" level="1">
      <sharedItems count="12">
        <s v="Jan"/>
        <s v="Feb"/>
        <s v="Mar"/>
        <s v="Apr"/>
        <s v="May"/>
        <s v="Jun"/>
        <s v="Jul"/>
        <s v="Aug"/>
        <s v="Sep"/>
        <s v="Oct"/>
        <s v="Nov"/>
        <s v="Dec"/>
      </sharedItems>
    </cacheField>
    <cacheField name="[Measures].[Total Revenue]" caption="Total Revenue" numFmtId="0" hierarchy="35" level="32767"/>
    <cacheField name="[Measures].[Total Target]" caption="Total Target" numFmtId="0" hierarchy="36"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fieldsUsage count="2">
        <fieldUsage x="-1"/>
        <fieldUsage x="0"/>
      </fieldsUsage>
    </cacheHierarchy>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3"/>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1"/>
      </fieldsUsage>
    </cacheHierarchy>
    <cacheHierarchy uniqueName="[Measures].[Total Target]" caption="Total Target" measure="1" displayFolder="" measureGroup="monthly_store_targets" count="0" oneField="1">
      <fieldsUsage count="1">
        <fieldUsage x="2"/>
      </fieldsUsage>
    </cacheHierarchy>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595949074" backgroundQuery="1" createdVersion="8" refreshedVersion="8" minRefreshableVersion="3" recordCount="0" supportSubquery="1" supportAdvancedDrill="1" xr:uid="{C4E832B1-4E00-400B-A514-8C18084C3358}">
  <cacheSource type="external" connectionId="7"/>
  <cacheFields count="4">
    <cacheField name="[Measures].[Total Revenue]" caption="Total Revenue" numFmtId="0" hierarchy="35" level="32767"/>
    <cacheField name="[Date].[Day Name].[Day Name]" caption="Day Name" numFmtId="0" hierarchy="10" level="1">
      <sharedItems count="7">
        <s v="Sun"/>
        <s v="Mon"/>
        <s v="Tue"/>
        <s v="Wed"/>
        <s v="Thu"/>
        <s v="Fri"/>
        <s v="Sat"/>
      </sharedItems>
    </cacheField>
    <cacheField name="[Measures].[Count of Product ID]" caption="Count of Product ID" numFmtId="0" hierarchy="33"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3"/>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oneField="1">
      <fieldsUsage count="1">
        <fieldUsage x="2"/>
      </fieldsUsage>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0"/>
      </fieldsUsage>
    </cacheHierarchy>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596643521" backgroundQuery="1" createdVersion="8" refreshedVersion="8" minRefreshableVersion="3" recordCount="0" supportSubquery="1" supportAdvancedDrill="1" xr:uid="{6CE4AE5E-CE10-4B2E-9F19-F4502B2A9DAE}">
  <cacheSource type="external" connectionId="7"/>
  <cacheFields count="3">
    <cacheField name="[Measures].[Total Profit]" caption="Total Profit" numFmtId="0" hierarchy="39" level="32767"/>
    <cacheField name="[products_table].[Category].[Category]" caption="Category" numFmtId="0" hierarchy="25" level="1">
      <sharedItems count="8">
        <s v="Alcoholic Beverage"/>
        <s v="Coffee"/>
        <s v="Energy Drink"/>
        <s v="Juice"/>
        <s v="Soft Drink"/>
        <s v="Sports Drink"/>
        <s v="Tea"/>
        <s v="Water"/>
      </sharedItems>
    </cacheField>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oneField="1">
      <fieldsUsage count="1">
        <fieldUsage x="0"/>
      </fieldsUsage>
    </cacheHierarchy>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597800929" backgroundQuery="1" createdVersion="8" refreshedVersion="8" minRefreshableVersion="3" recordCount="0" supportSubquery="1" supportAdvancedDrill="1" xr:uid="{E4E6BB44-2D3D-42EA-9B43-CFEB000FDCB5}">
  <cacheSource type="external" connectionId="7"/>
  <cacheFields count="4">
    <cacheField name="[Measures].[Total Revenue]" caption="Total Revenue" numFmtId="0" hierarchy="35" level="32767"/>
    <cacheField name="[sales_persons_table].[Name].[Name]" caption="Name" numFmtId="0" hierarchy="29" level="1">
      <sharedItems count="10">
        <s v="Anthony Lee"/>
        <s v="Christopher Cameron"/>
        <s v="Crystal Franco"/>
        <s v="Dustin Manning"/>
        <s v="Kelsey Beard"/>
        <s v="Kelsey Zimmerman"/>
        <s v="Kimberly Mcdonald"/>
        <s v="Seth Adams"/>
        <s v="Tammy Monroe"/>
        <s v="William Gonzalez"/>
      </sharedItems>
    </cacheField>
    <cacheField name="[Measures].[refund rate]" caption="refund rate" numFmtId="0" hierarchy="42"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2" memberValueDatatype="130" unbalanced="0">
      <fieldsUsage count="2">
        <fieldUsage x="-1"/>
        <fieldUsage x="1"/>
      </fieldsUsage>
    </cacheHierarchy>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3"/>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0"/>
      </fieldsUsage>
    </cacheHierarchy>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oneField="1">
      <fieldsUsage count="1">
        <fieldUsage x="2"/>
      </fieldsUsage>
    </cacheHierarchy>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598263891" backgroundQuery="1" createdVersion="8" refreshedVersion="8" minRefreshableVersion="3" recordCount="0" supportSubquery="1" supportAdvancedDrill="1" xr:uid="{D979DED4-6F48-49CA-B1B2-60E5ED818BD4}">
  <cacheSource type="external" connectionId="7"/>
  <cacheFields count="2">
    <cacheField name="[Measures].[#sales]" caption="#sales" numFmtId="0" hierarchy="40"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oneField="1">
      <fieldsUsage count="1">
        <fieldUsage x="0"/>
      </fieldsUsage>
    </cacheHierarchy>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598611114" backgroundQuery="1" createdVersion="8" refreshedVersion="8" minRefreshableVersion="3" recordCount="0" supportSubquery="1" supportAdvancedDrill="1" xr:uid="{1326065F-606C-4BB3-B245-4D3A648A6279}">
  <cacheSource type="external" connectionId="7"/>
  <cacheFields count="2">
    <cacheField name="[Measures].[refund rate]" caption="refund rate" numFmtId="0" hierarchy="42"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oneField="1">
      <fieldsUsage count="1">
        <fieldUsage x="0"/>
      </fieldsUsage>
    </cacheHierarchy>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59895833" backgroundQuery="1" createdVersion="8" refreshedVersion="8" minRefreshableVersion="3" recordCount="0" supportSubquery="1" supportAdvancedDrill="1" xr:uid="{6360B5F6-39E8-4E17-9AFD-B64ED9EB0310}">
  <cacheSource type="external" connectionId="7"/>
  <cacheFields count="2">
    <cacheField name="[Measures].[Total Profit]" caption="Total Profit" numFmtId="0" hierarchy="39" level="32767"/>
    <cacheField name="[sales_persons_table].[Store Name].[Store Name]" caption="Store Name" numFmtId="0" hierarchy="30" level="1">
      <sharedItems containsSemiMixedTypes="0" containsNonDate="0" containsString="0"/>
    </cacheField>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1"/>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oneField="1">
      <fieldsUsage count="1">
        <fieldUsage x="0"/>
      </fieldsUsage>
    </cacheHierarchy>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r abdelra'oof" refreshedDate="45520.73560162037" backgroundQuery="1" createdVersion="8" refreshedVersion="8" minRefreshableVersion="3" recordCount="0" supportSubquery="1" supportAdvancedDrill="1" xr:uid="{4C5186B4-1F8D-46A0-986F-7DB43AF094A7}">
  <cacheSource type="external" connectionId="7"/>
  <cacheFields count="4">
    <cacheField name="[Measures].[Total Revenue]" caption="Total Revenue" numFmtId="0" hierarchy="35" level="32767"/>
    <cacheField name="[products_table].[Category].[Category]" caption="Category" numFmtId="0" hierarchy="25" level="1">
      <sharedItems containsSemiMixedTypes="0" containsNonDate="0" containsString="0"/>
    </cacheField>
    <cacheField name="[sales_persons_table].[Store Name].[Store Name]" caption="Store Name" numFmtId="0" hierarchy="30" level="1">
      <sharedItems count="10">
        <s v="Barron-Fleming"/>
        <s v="Berg-Trujillo"/>
        <s v="Lee-Myers"/>
        <s v="Lopez"/>
        <s v="Martinez"/>
        <s v="Miller"/>
        <s v="Myers-Lopez"/>
        <s v="Novak Plc"/>
        <s v="Thomas"/>
        <s v="Valdez"/>
      </sharedItems>
    </cacheField>
    <cacheField name="[Measures].[Sum of Monthly Target]" caption="Sum of Monthly Target" numFmtId="0" hierarchy="34" level="32767"/>
  </cacheFields>
  <cacheHierarchies count="50">
    <cacheHierarchy uniqueName="[customers_table].[Customer ID]" caption="Customer ID" attribute="1" defaultMemberUniqueName="[customers_table].[Customer ID].[All]" allUniqueName="[customers_table].[Customer ID].[All]" dimensionUniqueName="[customers_table]" displayFolder="" count="0" memberValueDatatype="130" unbalanced="0"/>
    <cacheHierarchy uniqueName="[customers_table].[Name]" caption="Name" attribute="1" defaultMemberUniqueName="[customers_table].[Name].[All]" allUniqueName="[customers_table].[Name].[All]" dimensionUniqueName="[customers_table]" displayFolder="" count="0" memberValueDatatype="130" unbalanced="0"/>
    <cacheHierarchy uniqueName="[customers_table].[Gender]" caption="Gender" attribute="1" defaultMemberUniqueName="[customers_table].[Gender].[All]" allUniqueName="[customers_table].[Gender].[All]" dimensionUniqueName="[customers_table]" displayFolder="" count="2" memberValueDatatype="130" unbalanced="0"/>
    <cacheHierarchy uniqueName="[customers_table].[Location]" caption="Location" attribute="1" defaultMemberUniqueName="[customers_table].[Location].[All]" allUniqueName="[customers_table].[Location].[All]" dimensionUniqueName="[customers_table]" displayFolder="" count="0" memberValueDatatype="130" unbalanced="0"/>
    <cacheHierarchy uniqueName="[customers_table].[Customer_age]" caption="Customer_age" attribute="1" defaultMemberUniqueName="[customers_table].[Customer_age].[All]" allUniqueName="[customers_table].[Customer_age].[All]" dimensionUniqueName="[customers_table]" displayFolder="" count="0" memberValueDatatype="2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Name]" caption="Month Name" attribute="1" defaultMemberUniqueName="[Date].[Month Name].[All]" allUniqueName="[Date].[Month Name].[All]" dimensionUniqueName="[Date]" displayFolder="" count="2" memberValueDatatype="130" unbalanced="0"/>
    <cacheHierarchy uniqueName="[Date].[Month]" caption="Month" attribute="1" defaultMemberUniqueName="[Date].[Month].[All]" allUniqueName="[Date].[Month].[All]" dimensionUniqueName="[Date]" displayFolder="" count="0" memberValueDatatype="20" unbalanced="0"/>
    <cacheHierarchy uniqueName="[Date].[Day of Week]" caption="Day of Week" attribute="1" defaultMemberUniqueName="[Date].[Day of Week].[All]" allUniqueName="[Date].[Day of Week].[All]" dimensionUniqueName="[Date]" displayFolder="" count="0" memberValueDatatype="20" unbalanced="0"/>
    <cacheHierarchy uniqueName="[Date].[Day Name]" caption="Day Name" attribute="1" defaultMemberUniqueName="[Date].[Day Name].[All]" allUniqueName="[Date].[Day Nam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cacheHierarchy uniqueName="[Date].[daytype]" caption="daytype" attribute="1" defaultMemberUniqueName="[Date].[daytype].[All]" allUniqueName="[Date].[daytype].[All]" dimensionUniqueName="[Date]" displayFolder="" count="0" memberValueDatatype="130" unbalanced="0"/>
    <cacheHierarchy uniqueName="[fact_table].[Product ID]" caption="Product ID" attribute="1" defaultMemberUniqueName="[fact_table].[Product ID].[All]" allUniqueName="[fact_table].[Product ID].[All]" dimensionUniqueName="[fact_table]" displayFolder="" count="0" memberValueDatatype="130" unbalanced="0"/>
    <cacheHierarchy uniqueName="[fact_table].[Customer ID]" caption="Customer ID" attribute="1" defaultMemberUniqueName="[fact_table].[Customer ID].[All]" allUniqueName="[fact_table].[Customer ID].[All]" dimensionUniqueName="[fact_table]" displayFolder="" count="0" memberValueDatatype="130" unbalanced="0"/>
    <cacheHierarchy uniqueName="[fact_table].[Sales Person ID]" caption="Sales Person ID" attribute="1" defaultMemberUniqueName="[fact_table].[Sales Person ID].[All]" allUniqueName="[fact_table].[Sales Person ID].[All]" dimensionUniqueName="[fact_table]" displayFolder="" count="0" memberValueDatatype="13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13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5" unbalanced="0"/>
    <cacheHierarchy uniqueName="[products_table].[Product ID]" caption="Product ID" attribute="1" defaultMemberUniqueName="[products_table].[Product ID].[All]" allUniqueName="[products_table].[Product ID].[All]" dimensionUniqueName="[products_table]" displayFolder="" count="0" memberValueDatatype="13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1"/>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sales_persons_table].[Sales Person ID]" caption="Sales Person ID" attribute="1" defaultMemberUniqueName="[sales_persons_table].[Sales Person ID].[All]" allUniqueName="[sales_persons_table].[Sales Person ID].[All]" dimensionUniqueName="[sales_persons_table]" displayFolder="" count="0" memberValueDatatype="130" unbalanced="0"/>
    <cacheHierarchy uniqueName="[sales_persons_table].[Name]" caption="Name" attribute="1" defaultMemberUniqueName="[sales_persons_table].[Name].[All]" allUniqueName="[sales_persons_table].[Name].[All]" dimensionUniqueName="[sales_persons_table]" displayFolder="" count="0" memberValueDatatype="130" unbalanced="0"/>
    <cacheHierarchy uniqueName="[sales_persons_table].[Store Name]" caption="Store Name" attribute="1" defaultMemberUniqueName="[sales_persons_table].[Store Name].[All]" allUniqueName="[sales_persons_table].[Store Name].[All]" dimensionUniqueName="[sales_persons_table]" displayFolder="" count="2" memberValueDatatype="130" unbalanced="0">
      <fieldsUsage count="2">
        <fieldUsage x="-1"/>
        <fieldUsage x="2"/>
      </fieldsUsage>
    </cacheHierarchy>
    <cacheHierarchy uniqueName="[sales_persons_table].[salesperson_age]" caption="salesperson_age" attribute="1" defaultMemberUniqueName="[sales_persons_table].[salesperson_age].[All]" allUniqueName="[sales_persons_table].[salesperson_age].[All]" dimensionUniqueName="[sales_persons_table]" displayFolder="" count="0" memberValueDatatype="20" unbalanced="0"/>
    <cacheHierarchy uniqueName="[Measures].[Count of Month Name]" caption="Count of Month Name" measure="1" displayFolder="" measureGroup="Date" count="0">
      <extLst>
        <ext xmlns:x15="http://schemas.microsoft.com/office/spreadsheetml/2010/11/main" uri="{B97F6D7D-B522-45F9-BDA1-12C45D357490}">
          <x15:cacheHierarchy aggregatedColumn="7"/>
        </ext>
      </extLst>
    </cacheHierarchy>
    <cacheHierarchy uniqueName="[Measures].[Count of Product ID]" caption="Count of Product ID" measure="1" displayFolder="" measureGroup="fact_table" count="0">
      <extLst>
        <ext xmlns:x15="http://schemas.microsoft.com/office/spreadsheetml/2010/11/main" uri="{B97F6D7D-B522-45F9-BDA1-12C45D357490}">
          <x15:cacheHierarchy aggregatedColumn="13"/>
        </ext>
      </extLst>
    </cacheHierarchy>
    <cacheHierarchy uniqueName="[Measures].[Sum of Monthly Target]" caption="Sum of Monthly Target" measure="1" displayFolder="" measureGroup="monthly_store_targets" count="0" oneField="1">
      <fieldsUsage count="1">
        <fieldUsage x="3"/>
      </fieldsUsage>
      <extLst>
        <ext xmlns:x15="http://schemas.microsoft.com/office/spreadsheetml/2010/11/main" uri="{B97F6D7D-B522-45F9-BDA1-12C45D357490}">
          <x15:cacheHierarchy aggregatedColumn="22"/>
        </ext>
      </extLst>
    </cacheHierarchy>
    <cacheHierarchy uniqueName="[Measures].[Total Revenue]" caption="Total Revenue" measure="1" displayFolder="" measureGroup="fact_table" count="0" oneField="1">
      <fieldsUsage count="1">
        <fieldUsage x="0"/>
      </fieldsUsage>
    </cacheHierarchy>
    <cacheHierarchy uniqueName="[Measures].[Total Target]" caption="Total Target" measure="1" displayFolder="" measureGroup="monthly_store_targets" count="0"/>
    <cacheHierarchy uniqueName="[Measures].[variance]" caption="variance" measure="1" displayFolder="" measureGroup="fact_table" count="0"/>
    <cacheHierarchy uniqueName="[Measures].[Total Cost]" caption="Total Cost" measure="1" displayFolder="" measureGroup="fact_table" count="0"/>
    <cacheHierarchy uniqueName="[Measures].[Total Profit]" caption="Total Profit" measure="1" displayFolder="" measureGroup="fact_table" count="0"/>
    <cacheHierarchy uniqueName="[Measures].[#sales]" caption="#sales" measure="1" displayFolder="" measureGroup="fact_table" count="0"/>
    <cacheHierarchy uniqueName="[Measures].[Total returns]" caption="Total returns" measure="1" displayFolder="" measureGroup="fact_table" count="0"/>
    <cacheHierarchy uniqueName="[Measures].[refund rate]" caption="refund rate" measure="1" displayFolder="" measureGroup="fact_table" count="0"/>
    <cacheHierarchy uniqueName="[Measures].[__XL_Count fact_table]" caption="__XL_Count fact_table" measure="1" displayFolder="" measureGroup="fact_table" count="0" hidden="1"/>
    <cacheHierarchy uniqueName="[Measures].[__XL_Count sales_persons_table]" caption="__XL_Count sales_persons_table" measure="1" displayFolder="" measureGroup="sales_persons_table" count="0" hidden="1"/>
    <cacheHierarchy uniqueName="[Measures].[__XL_Count products_table]" caption="__XL_Count products_table" measure="1" displayFolder="" measureGroup="products_table" count="0" hidden="1"/>
    <cacheHierarchy uniqueName="[Measures].[__XL_Count customers_table]" caption="__XL_Count customers_table" measure="1" displayFolder="" measureGroup="customers_table" count="0" hidden="1"/>
    <cacheHierarchy uniqueName="[Measures].[__XL_Count monthly_store_targets]" caption="__XL_Count monthly_store_targets" measure="1" displayFolder="" measureGroup="monthly_store_targets" count="0" hidden="1"/>
    <cacheHierarchy uniqueName="[Measures].[__XL_Count Date]" caption="__XL_Count Date" measure="1" displayFolder="" measureGroup="Date" count="0" hidden="1"/>
    <cacheHierarchy uniqueName="[Measures].[__No measures defined]" caption="__No measures defined" measure="1" displayFolder="" count="0" hidden="1"/>
  </cacheHierarchies>
  <kpis count="0"/>
  <dimensions count="7">
    <dimension name="customers_table" uniqueName="[customers_table]" caption="customers_table"/>
    <dimension name="Date" uniqueName="[Date]" caption="Date"/>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 name="sales_persons_table" uniqueName="[sales_persons_table]" caption="sales_persons_table"/>
  </dimensions>
  <measureGroups count="6">
    <measureGroup name="customers_table" caption="customers_table"/>
    <measureGroup name="Date" caption="Date"/>
    <measureGroup name="fact_table" caption="fact_table"/>
    <measureGroup name="monthly_store_targets" caption="monthly_store_targets"/>
    <measureGroup name="products_table" caption="products_table"/>
    <measureGroup name="sales_persons_table" caption="sales_persons_table"/>
  </measureGroups>
  <maps count="12">
    <map measureGroup="0" dimension="0"/>
    <map measureGroup="1" dimension="1"/>
    <map measureGroup="2" dimension="0"/>
    <map measureGroup="2" dimension="1"/>
    <map measureGroup="2" dimension="2"/>
    <map measureGroup="2" dimension="5"/>
    <map measureGroup="2" dimension="6"/>
    <map measureGroup="3" dimension="1"/>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7C6712-5C11-4519-80E5-5C428ACAE24A}" name="monthly sales" cacheId="13" applyNumberFormats="0" applyBorderFormats="0" applyFontFormats="0" applyPatternFormats="0" applyAlignmentFormats="0" applyWidthHeightFormats="1" dataCaption="Values" tag="acb30f71-bd45-443d-9018-fa9fcd451860" updatedVersion="8" minRefreshableVersion="3" useAutoFormatting="1" itemPrintTitles="1" createdVersion="8" indent="0" outline="1" outlineData="1" multipleFieldFilters="0" chartFormat="20">
  <location ref="A1:D13" firstHeaderRow="1" firstDataRow="2" firstDataCol="1"/>
  <pivotFields count="3">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axis="axisCol" allDrilled="1" subtotalTop="0" showAll="0" dataSourceSort="1" defaultSubtotal="0" defaultAttributeDrillState="1">
      <items count="2">
        <item x="0"/>
        <item x="1"/>
      </items>
    </pivotField>
  </pivotFields>
  <rowFields count="1">
    <field x="1"/>
  </rowFields>
  <rowItems count="11">
    <i>
      <x/>
    </i>
    <i>
      <x v="1"/>
    </i>
    <i>
      <x v="2"/>
    </i>
    <i>
      <x v="3"/>
    </i>
    <i>
      <x v="4"/>
    </i>
    <i>
      <x v="5"/>
    </i>
    <i>
      <x v="6"/>
    </i>
    <i>
      <x v="7"/>
    </i>
    <i>
      <x v="8"/>
    </i>
    <i>
      <x v="9"/>
    </i>
    <i t="grand">
      <x/>
    </i>
  </rowItems>
  <colFields count="1">
    <field x="2"/>
  </colFields>
  <colItems count="3">
    <i>
      <x/>
    </i>
    <i>
      <x v="1"/>
    </i>
    <i t="grand">
      <x/>
    </i>
  </colItems>
  <dataFields count="1">
    <dataField fld="0" subtotal="count" baseField="0" baseItem="0" numFmtId="164"/>
  </dataFields>
  <formats count="1">
    <format dxfId="7">
      <pivotArea outline="0" collapsedLevelsAreSubtotals="1" fieldPosition="0"/>
    </format>
  </formats>
  <chartFormats count="8">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7" format="4" series="1">
      <pivotArea type="data" outline="0" fieldPosition="0">
        <references count="2">
          <reference field="4294967294" count="1" selected="0">
            <x v="0"/>
          </reference>
          <reference field="2" count="1" selected="0">
            <x v="0"/>
          </reference>
        </references>
      </pivotArea>
    </chartFormat>
    <chartFormat chart="7" format="5" series="1">
      <pivotArea type="data" outline="0" fieldPosition="0">
        <references count="2">
          <reference field="4294967294" count="1" selected="0">
            <x v="0"/>
          </reference>
          <reference field="2" count="1" selected="0">
            <x v="1"/>
          </reference>
        </references>
      </pivotArea>
    </chartFormat>
    <chartFormat chart="16" format="6" series="1">
      <pivotArea type="data" outline="0" fieldPosition="0">
        <references count="2">
          <reference field="4294967294" count="1" selected="0">
            <x v="0"/>
          </reference>
          <reference field="2" count="1" selected="0">
            <x v="0"/>
          </reference>
        </references>
      </pivotArea>
    </chartFormat>
    <chartFormat chart="16" format="7" series="1">
      <pivotArea type="data" outline="0" fieldPosition="0">
        <references count="2">
          <reference field="4294967294" count="1" selected="0">
            <x v="0"/>
          </reference>
          <reference field="2" count="1" selected="0">
            <x v="1"/>
          </reference>
        </references>
      </pivotArea>
    </chartFormat>
    <chartFormat chart="17" format="8" series="1">
      <pivotArea type="data" outline="0" fieldPosition="0">
        <references count="2">
          <reference field="4294967294" count="1" selected="0">
            <x v="0"/>
          </reference>
          <reference field="2" count="1" selected="0">
            <x v="0"/>
          </reference>
        </references>
      </pivotArea>
    </chartFormat>
    <chartFormat chart="17" format="9" series="1">
      <pivotArea type="data" outline="0" fieldPosition="0">
        <references count="2">
          <reference field="4294967294" count="1" selected="0">
            <x v="0"/>
          </reference>
          <reference field="2" count="1" selected="0">
            <x v="1"/>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sales_persons_table]"/>
        <x15:activeTabTopLevelEntity name="[customers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894929C-124A-48AB-A03A-804EB59D9DA8}" name="PivotTable23" cacheId="34" applyNumberFormats="0" applyBorderFormats="0" applyFontFormats="0" applyPatternFormats="0" applyAlignmentFormats="0" applyWidthHeightFormats="1" dataCaption="Values" tag="07fba897-8020-459b-a77d-b379dc3399fd" updatedVersion="8" minRefreshableVersion="3" useAutoFormatting="1" itemPrintTitles="1" createdVersion="8" indent="0" outline="1" outlineData="1" multipleFieldFilters="0">
  <location ref="C4:C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64"/>
  </dataFields>
  <formats count="1">
    <format dxfId="6">
      <pivotArea outline="0" collapsedLevelsAreSubtotals="1" fieldPosition="0"/>
    </format>
  </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activeTabTopLevelEntity name="[Date]"/>
        <x15:activeTabTopLevelEntity name="[customers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266E72-913F-4268-9342-97771C72B233}" name="PivotTable15" cacheId="19" applyNumberFormats="0" applyBorderFormats="0" applyFontFormats="0" applyPatternFormats="0" applyAlignmentFormats="0" applyWidthHeightFormats="1" dataCaption="Values" tag="2c280c66-9aa5-430c-a979-7fb11d77074a" updatedVersion="8" minRefreshableVersion="3" useAutoFormatting="1" subtotalHiddenItems="1" itemPrintTitles="1" createdVersion="8" indent="0" outline="1" outlineData="1" multipleFieldFilters="0" chartFormat="33">
  <location ref="AK4:AM12" firstHeaderRow="0" firstDataRow="1" firstDataCol="1"/>
  <pivotFields count="4">
    <pivotField dataField="1" subtotalTop="0" showAll="0" defaultSubtotal="0"/>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Fields count="1">
    <field x="-2"/>
  </colFields>
  <colItems count="2">
    <i>
      <x/>
    </i>
    <i i="1">
      <x v="1"/>
    </i>
  </colItems>
  <dataFields count="2">
    <dataField fld="0" subtotal="count" baseField="0" baseItem="0"/>
    <dataField name="sales count" fld="2" subtotal="count" baseField="1" baseItem="0"/>
  </dataFields>
  <formats count="1">
    <format dxfId="8">
      <pivotArea outline="0" collapsedLevelsAreSubtotals="1" fieldPosition="0"/>
    </format>
  </formats>
  <chartFormats count="4">
    <chartFormat chart="19" format="0" series="1">
      <pivotArea type="data" outline="0" fieldPosition="0">
        <references count="1">
          <reference field="4294967294" count="1" selected="0">
            <x v="0"/>
          </reference>
        </references>
      </pivotArea>
    </chartFormat>
    <chartFormat chart="19" format="1" series="1">
      <pivotArea type="data" outline="0" fieldPosition="0">
        <references count="1">
          <reference field="4294967294" count="1" selected="0">
            <x v="1"/>
          </reference>
        </references>
      </pivotArea>
    </chartFormat>
    <chartFormat chart="23" format="4" series="1">
      <pivotArea type="data" outline="0" fieldPosition="0">
        <references count="1">
          <reference field="4294967294" count="1" selected="0">
            <x v="0"/>
          </reference>
        </references>
      </pivotArea>
    </chartFormat>
    <chartFormat chart="23" format="5" series="1">
      <pivotArea type="data" outline="0" fieldPosition="0">
        <references count="1">
          <reference field="4294967294" count="1" selected="0">
            <x v="1"/>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caption="sales coun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products_table]"/>
        <x15:activeTabTopLevelEntity name="[sales_person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BE05741-CD35-4C47-B366-4DEF86EC3378}" name="PivotTable13" cacheId="16" applyNumberFormats="0" applyBorderFormats="0" applyFontFormats="0" applyPatternFormats="0" applyAlignmentFormats="0" applyWidthHeightFormats="1" dataCaption="Values" tag="bfae446f-4205-45ea-b328-3ee9bb54d7dc" updatedVersion="8" minRefreshableVersion="3" useAutoFormatting="1" itemPrintTitles="1" createdVersion="8" indent="0" outline="1" outlineData="1" multipleFieldFilters="0" chartFormat="3">
  <location ref="V2:X15" firstHeaderRow="0"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fld="2" subtotal="count" baseField="0" baseItem="0" numFmtId="164"/>
  </dataFields>
  <formats count="4">
    <format dxfId="12">
      <pivotArea collapsedLevelsAreSubtotals="1" fieldPosition="0">
        <references count="2">
          <reference field="4294967294" count="1" selected="0">
            <x v="0"/>
          </reference>
          <reference field="0" count="1">
            <x v="0"/>
          </reference>
        </references>
      </pivotArea>
    </format>
    <format dxfId="11">
      <pivotArea collapsedLevelsAreSubtotals="1" fieldPosition="0">
        <references count="2">
          <reference field="4294967294" count="1" selected="0">
            <x v="0"/>
          </reference>
          <reference field="0" count="11">
            <x v="1"/>
            <x v="2"/>
            <x v="3"/>
            <x v="4"/>
            <x v="5"/>
            <x v="6"/>
            <x v="7"/>
            <x v="8"/>
            <x v="9"/>
            <x v="10"/>
            <x v="11"/>
          </reference>
        </references>
      </pivotArea>
    </format>
    <format dxfId="10">
      <pivotArea field="0" grandRow="1" outline="0" collapsedLevelsAreSubtotals="1" axis="axisRow" fieldPosition="0">
        <references count="1">
          <reference field="4294967294" count="1" selected="0">
            <x v="0"/>
          </reference>
        </references>
      </pivotArea>
    </format>
    <format dxfId="9">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monthly_store_targets]"/>
        <x15:activeTabTopLevelEntity name="[customers_table]"/>
        <x15:activeTabTopLevelEntity name="[products_table]"/>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04036E-0B99-4B89-BCF0-C87DA68009ED}" name="PivotTable4" cacheId="25" applyNumberFormats="0" applyBorderFormats="0" applyFontFormats="0" applyPatternFormats="0" applyAlignmentFormats="0" applyWidthHeightFormats="1" dataCaption="Values" tag="b5f37777-fbc7-4c0d-83fc-103afc19d6b5" updatedVersion="8" minRefreshableVersion="3" useAutoFormatting="1" subtotalHiddenItems="1" itemPrintTitles="1" createdVersion="8" indent="0" outline="1" outlineData="1" multipleFieldFilters="0" chartFormat="33">
  <location ref="O4:Q15" firstHeaderRow="0" firstDataRow="1" firstDataCol="1"/>
  <pivotFields count="4">
    <pivotField dataField="1" subtotalTop="0" showAll="0" defaultSubtotal="0"/>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2" subtotal="count" baseField="0" baseItem="0" numFmtId="165"/>
  </dataFields>
  <formats count="5">
    <format dxfId="17">
      <pivotArea outline="0" collapsedLevelsAreSubtotals="1" fieldPosition="0"/>
    </format>
    <format dxfId="16">
      <pivotArea collapsedLevelsAreSubtotals="1" fieldPosition="0">
        <references count="2">
          <reference field="4294967294" count="1" selected="0">
            <x v="1"/>
          </reference>
          <reference field="1" count="9">
            <x v="1"/>
            <x v="2"/>
            <x v="3"/>
            <x v="4"/>
            <x v="5"/>
            <x v="6"/>
            <x v="7"/>
            <x v="8"/>
            <x v="9"/>
          </reference>
        </references>
      </pivotArea>
    </format>
    <format dxfId="15">
      <pivotArea field="1" grandRow="1" outline="0" collapsedLevelsAreSubtotals="1" axis="axisRow" fieldPosition="0">
        <references count="1">
          <reference field="4294967294" count="1" selected="0">
            <x v="1"/>
          </reference>
        </references>
      </pivotArea>
    </format>
    <format dxfId="14">
      <pivotArea collapsedLevelsAreSubtotals="1" fieldPosition="0">
        <references count="2">
          <reference field="4294967294" count="1" selected="0">
            <x v="1"/>
          </reference>
          <reference field="1" count="1">
            <x v="0"/>
          </reference>
        </references>
      </pivotArea>
    </format>
    <format dxfId="13">
      <pivotArea outline="0" collapsedLevelsAreSubtotals="1" fieldPosition="0">
        <references count="1">
          <reference field="4294967294" count="1" selected="0">
            <x v="1"/>
          </reference>
        </references>
      </pivotArea>
    </format>
  </formats>
  <chartFormats count="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products_table]"/>
        <x15:activeTabTopLevelEntity name="[sales_person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29048A-50F4-4BDE-9969-58040926BBAA}" name="PivotTable6" cacheId="40" applyNumberFormats="0" applyBorderFormats="0" applyFontFormats="0" applyPatternFormats="0" applyAlignmentFormats="0" applyWidthHeightFormats="1" dataCaption="Values" tag="e3137af7-01ff-44f3-970b-48ef9f53e1b3" updatedVersion="8" minRefreshableVersion="3" useAutoFormatting="1" subtotalHiddenItems="1" itemPrintTitles="1" createdVersion="8" indent="0" outline="1" outlineData="1" multipleFieldFilters="0" chartFormat="30">
  <location ref="AR5:AS14"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fld="0" subtotal="count" baseField="0" baseItem="0" numFmtId="165"/>
  </dataFields>
  <formats count="2">
    <format dxfId="19">
      <pivotArea outline="0" collapsedLevelsAreSubtotals="1" fieldPosition="0"/>
    </format>
    <format dxfId="18">
      <pivotArea outline="0" collapsedLevelsAreSubtotals="1" fieldPosition="0">
        <references count="1">
          <reference field="4294967294" count="1" selected="0">
            <x v="0"/>
          </reference>
        </references>
      </pivotArea>
    </format>
  </formats>
  <chartFormats count="3">
    <chartFormat chart="16" format="1"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products_table]"/>
        <x15:activeTabTopLevelEntity name="[sales_person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32E2BDF-D630-482A-BC1F-8CD55BF638D7}" name="PivotTable5" cacheId="37" applyNumberFormats="0" applyBorderFormats="0" applyFontFormats="0" applyPatternFormats="0" applyAlignmentFormats="0" applyWidthHeightFormats="1" dataCaption="Values" tag="8e730006-c85d-463d-8497-1100f47b7364" updatedVersion="8" minRefreshableVersion="3" useAutoFormatting="1" itemPrintTitles="1" createdVersion="8" indent="0" outline="1" outlineData="1" multipleFieldFilters="0" chartFormat="3">
  <location ref="AL24:AN35" firstHeaderRow="0" firstDataRow="1" firstDataCol="1" rowPageCount="1" colPageCount="1"/>
  <pivotFields count="4">
    <pivotField dataField="1" subtotalTop="0" showAll="0" defaultSubtotal="0"/>
    <pivotField axis="axisPage" allDrilled="1" subtotalTop="0" showAll="0" dataSourceSort="1" defaultSubtotal="0" defaultAttributeDrillState="1"/>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Fields count="1">
    <field x="-2"/>
  </colFields>
  <colItems count="2">
    <i>
      <x/>
    </i>
    <i i="1">
      <x v="1"/>
    </i>
  </colItems>
  <pageFields count="1">
    <pageField fld="1" hier="25" name="[products_table].[Category].[All]" cap="All"/>
  </pageFields>
  <dataFields count="2">
    <dataField fld="0" subtotal="count" baseField="0" baseItem="0" numFmtId="164"/>
    <dataField name="Sum of Monthly Target" fld="3" baseField="0" baseItem="0" numFmtId="164"/>
  </dataFields>
  <formats count="2">
    <format dxfId="21">
      <pivotArea outline="0" collapsedLevelsAreSubtotals="1" fieldPosition="0">
        <references count="1">
          <reference field="4294967294" count="1" selected="0">
            <x v="0"/>
          </reference>
        </references>
      </pivotArea>
    </format>
    <format dxfId="20">
      <pivotArea outline="0" collapsedLevelsAreSubtotals="1" fieldPosition="0">
        <references count="1">
          <reference field="4294967294"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monthly_store_targets]"/>
        <x15:activeTabTopLevelEntity name="[customers_table]"/>
        <x15:activeTabTopLevelEntity name="[products_table]"/>
        <x15:activeTabTopLevelEntity name="[sales_person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9E10CA-5A78-4D83-9586-A3D3D69241CF}" name="PivotTable3" cacheId="22" applyNumberFormats="0" applyBorderFormats="0" applyFontFormats="0" applyPatternFormats="0" applyAlignmentFormats="0" applyWidthHeightFormats="1" dataCaption="Values" tag="f438847b-6549-4b6f-8440-3f514164d4f1" updatedVersion="8" minRefreshableVersion="3" useAutoFormatting="1" subtotalHiddenItems="1" itemPrintTitles="1" createdVersion="8" indent="0" outline="1" outlineData="1" multipleFieldFilters="0" chartFormat="31">
  <location ref="K3:L12" firstHeaderRow="1" firstDataRow="1" firstDataCol="1"/>
  <pivotFields count="3">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fld="0" subtotal="count" baseField="0" baseItem="0" numFmtId="164"/>
  </dataFields>
  <formats count="1">
    <format dxfId="22">
      <pivotArea outline="0" collapsedLevelsAreSubtotals="1" fieldPosition="0"/>
    </format>
  </formats>
  <chartFormats count="1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1"/>
          </reference>
        </references>
      </pivotArea>
    </chartFormat>
    <chartFormat chart="7" format="2">
      <pivotArea type="data" outline="0" fieldPosition="0">
        <references count="2">
          <reference field="4294967294" count="1" selected="0">
            <x v="0"/>
          </reference>
          <reference field="1" count="1" selected="0">
            <x v="0"/>
          </reference>
        </references>
      </pivotArea>
    </chartFormat>
    <chartFormat chart="7" format="3">
      <pivotArea type="data" outline="0" fieldPosition="0">
        <references count="2">
          <reference field="4294967294" count="1" selected="0">
            <x v="0"/>
          </reference>
          <reference field="1" count="1" selected="0">
            <x v="7"/>
          </reference>
        </references>
      </pivotArea>
    </chartFormat>
    <chartFormat chart="7" format="4">
      <pivotArea type="data" outline="0" fieldPosition="0">
        <references count="2">
          <reference field="4294967294" count="1" selected="0">
            <x v="0"/>
          </reference>
          <reference field="1" count="1" selected="0">
            <x v="2"/>
          </reference>
        </references>
      </pivotArea>
    </chartFormat>
    <chartFormat chart="7" format="5">
      <pivotArea type="data" outline="0" fieldPosition="0">
        <references count="2">
          <reference field="4294967294" count="1" selected="0">
            <x v="0"/>
          </reference>
          <reference field="1" count="1" selected="0">
            <x v="3"/>
          </reference>
        </references>
      </pivotArea>
    </chartFormat>
    <chartFormat chart="7" format="6">
      <pivotArea type="data" outline="0" fieldPosition="0">
        <references count="2">
          <reference field="4294967294" count="1" selected="0">
            <x v="0"/>
          </reference>
          <reference field="1" count="1" selected="0">
            <x v="4"/>
          </reference>
        </references>
      </pivotArea>
    </chartFormat>
    <chartFormat chart="7" format="7">
      <pivotArea type="data" outline="0" fieldPosition="0">
        <references count="2">
          <reference field="4294967294" count="1" selected="0">
            <x v="0"/>
          </reference>
          <reference field="1" count="1" selected="0">
            <x v="5"/>
          </reference>
        </references>
      </pivotArea>
    </chartFormat>
    <chartFormat chart="7" format="8">
      <pivotArea type="data" outline="0" fieldPosition="0">
        <references count="2">
          <reference field="4294967294" count="1" selected="0">
            <x v="0"/>
          </reference>
          <reference field="1" count="1" selected="0">
            <x v="6"/>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 count="1" selected="0">
            <x v="0"/>
          </reference>
        </references>
      </pivotArea>
    </chartFormat>
    <chartFormat chart="10" format="20">
      <pivotArea type="data" outline="0" fieldPosition="0">
        <references count="2">
          <reference field="4294967294" count="1" selected="0">
            <x v="0"/>
          </reference>
          <reference field="1" count="1" selected="0">
            <x v="1"/>
          </reference>
        </references>
      </pivotArea>
    </chartFormat>
    <chartFormat chart="10" format="21">
      <pivotArea type="data" outline="0" fieldPosition="0">
        <references count="2">
          <reference field="4294967294" count="1" selected="0">
            <x v="0"/>
          </reference>
          <reference field="1" count="1" selected="0">
            <x v="2"/>
          </reference>
        </references>
      </pivotArea>
    </chartFormat>
    <chartFormat chart="10" format="22">
      <pivotArea type="data" outline="0" fieldPosition="0">
        <references count="2">
          <reference field="4294967294" count="1" selected="0">
            <x v="0"/>
          </reference>
          <reference field="1" count="1" selected="0">
            <x v="3"/>
          </reference>
        </references>
      </pivotArea>
    </chartFormat>
    <chartFormat chart="10" format="23">
      <pivotArea type="data" outline="0" fieldPosition="0">
        <references count="2">
          <reference field="4294967294" count="1" selected="0">
            <x v="0"/>
          </reference>
          <reference field="1" count="1" selected="0">
            <x v="4"/>
          </reference>
        </references>
      </pivotArea>
    </chartFormat>
    <chartFormat chart="10" format="24">
      <pivotArea type="data" outline="0" fieldPosition="0">
        <references count="2">
          <reference field="4294967294" count="1" selected="0">
            <x v="0"/>
          </reference>
          <reference field="1" count="1" selected="0">
            <x v="5"/>
          </reference>
        </references>
      </pivotArea>
    </chartFormat>
    <chartFormat chart="10" format="25">
      <pivotArea type="data" outline="0" fieldPosition="0">
        <references count="2">
          <reference field="4294967294" count="1" selected="0">
            <x v="0"/>
          </reference>
          <reference field="1" count="1" selected="0">
            <x v="6"/>
          </reference>
        </references>
      </pivotArea>
    </chartFormat>
    <chartFormat chart="10" format="26">
      <pivotArea type="data" outline="0" fieldPosition="0">
        <references count="2">
          <reference field="4294967294" count="1" selected="0">
            <x v="0"/>
          </reference>
          <reference field="1" count="1" selected="0">
            <x v="7"/>
          </reference>
        </references>
      </pivotArea>
    </chartFormat>
  </chart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fact_table]"/>
        <x15:activeTabTopLevelEntity name="[products_table]"/>
        <x15:activeTabTopLevelEntity name="[sales_persons_table]"/>
        <x15:activeTabTopLevelEntity name="[customer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7E557B6-2F6E-4D5B-A846-8880D9BCBC6F}" name="PivotTable22" cacheId="31" applyNumberFormats="0" applyBorderFormats="0" applyFontFormats="0" applyPatternFormats="0" applyAlignmentFormats="0" applyWidthHeightFormats="1" dataCaption="Values" tag="ec7e63e8-66f6-42a5-90bc-e441e64dc1b3" updatedVersion="8" minRefreshableVersion="3" useAutoFormatting="1" itemPrintTitles="1" createdVersion="8" indent="0" outline="1" outlineData="1" multipleFieldFilters="0">
  <location ref="B4:B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3">
    <format dxfId="4">
      <pivotArea type="all" dataOnly="0" outline="0" fieldPosition="0"/>
    </format>
    <format dxfId="3">
      <pivotArea outline="0" collapsedLevelsAreSubtotals="1" fieldPosition="0"/>
    </format>
    <format dxfId="2">
      <pivotArea dataOnly="0" labelOnly="1" outline="0" axis="axisValues" fieldPosition="0"/>
    </format>
  </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A3C55C3-D241-4644-910B-F604F8DCA99F}" name="PivotTable20" cacheId="28" applyNumberFormats="0" applyBorderFormats="0" applyFontFormats="0" applyPatternFormats="0" applyAlignmentFormats="0" applyWidthHeightFormats="1" dataCaption="Values" tag="823262fd-cb8c-4376-9390-aa668f714b15" updatedVersion="8" minRefreshableVersion="3" useAutoFormatting="1" itemPrintTitles="1" createdVersion="8"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formats count="1">
    <format dxfId="5">
      <pivotArea outline="0" collapsedLevelsAreSubtotals="1" fieldPosition="0"/>
    </format>
  </formats>
  <pivotHierarchies count="50">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85272E13-7ED1-4941-B5D4-3F5BB3606464}" sourceName="[Date].[Month Name]">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Date].[Month Name].[(All)]" sourceCaption="(All)" count="0"/>
        <level uniqueName="[Date].[Month Name].[Month Name]" sourceCaption="Month Name" count="12">
          <ranges>
            <range startItem="0">
              <i n="[Date].[Month Name].&amp;[Jan]" c="Jan"/>
              <i n="[Date].[Month Name].&amp;[Feb]" c="Feb"/>
              <i n="[Date].[Month Name].&amp;[Mar]" c="Mar"/>
              <i n="[Date].[Month Name].&amp;[Apr]" c="Apr"/>
              <i n="[Date].[Month Name].&amp;[May]" c="May"/>
              <i n="[Date].[Month Name].&amp;[Jun]" c="Jun"/>
              <i n="[Date].[Month Name].&amp;[Jul]" c="Jul"/>
              <i n="[Date].[Month Name].&amp;[Aug]" c="Aug"/>
              <i n="[Date].[Month Name].&amp;[Sep]" c="Sep"/>
              <i n="[Date].[Month Name].&amp;[Oct]" c="Oct"/>
              <i n="[Date].[Month Name].&amp;[Nov]" c="Nov"/>
              <i n="[Date].[Month Name].&amp;[Dec]" c="Dec"/>
            </range>
          </ranges>
        </level>
      </levels>
      <selections count="1">
        <selection n="[Date].[Month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0F87EE6F-31B4-485C-9119-5A192B485C34}" sourceName="[Date].[Quarter]">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Date].[Quarter].[(All)]" sourceCaption="(All)" count="0"/>
        <level uniqueName="[Date].[Quarter].[Quarter]" sourceCaption="Quarter" count="4">
          <ranges>
            <range startItem="0">
              <i n="[Date].[Quarter].&amp;[Q-1]" c="Q-1"/>
              <i n="[Date].[Quarter].&amp;[Q-2]" c="Q-2"/>
              <i n="[Date].[Quarter].&amp;[Q-3]" c="Q-3"/>
              <i n="[Date].[Quarter].&amp;[Q-4]" c="Q-4"/>
            </range>
          </ranges>
        </level>
      </levels>
      <selections count="1">
        <selection n="[Date].[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D5BA8AE-BC0A-45D0-991D-314CCE8032DA}" sourceName="[customers_table].[Gender]">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customers_table].[Gender].[(All)]" sourceCaption="(All)" count="0"/>
        <level uniqueName="[customers_table].[Gender].[Gender]" sourceCaption="Gender" count="2">
          <ranges>
            <range startItem="0">
              <i n="[customers_table].[Gender].&amp;[Female]" c="Female"/>
              <i n="[customers_table].[Gender].&amp;[Male]" c="Male"/>
            </range>
          </ranges>
        </level>
      </levels>
      <selections count="1">
        <selection n="[customers_table].[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E8A87A4-4710-43AE-BEB7-FEA9E9EBEFC6}" sourceName="[products_table].[Category]">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products_table].[Category].[(All)]" sourceCaption="(All)" count="0"/>
        <level uniqueName="[products_table].[Category].[Category]" sourceCaption="Category" count="8">
          <ranges>
            <range startItem="0">
              <i n="[products_table].[Category].&amp;[Alcoholic Beverage]" c="Alcoholic Beverage"/>
              <i n="[products_table].[Category].&amp;[Coffee]" c="Coffee"/>
              <i n="[products_table].[Category].&amp;[Energy Drink]" c="Energy Drink"/>
              <i n="[products_table].[Category].&amp;[Juice]" c="Juice"/>
              <i n="[products_table].[Category].&amp;[Soft Drink]" c="Soft Drink"/>
              <i n="[products_table].[Category].&amp;[Sports Drink]" c="Sports Drink"/>
              <i n="[products_table].[Category].&amp;[Tea]" c="Tea"/>
              <i n="[products_table].[Category].&amp;[Water]" c="Water"/>
            </range>
          </ranges>
        </level>
      </levels>
      <selections count="1">
        <selection n="[products_table].[Category].[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FBFE822-708D-493C-BAB2-10F5300D950C}" sourceName="[sales_persons_table].[Store Name]">
  <pivotTables>
    <pivotTable tabId="1" name="monthly sales"/>
    <pivotTable tabId="1" name="PivotTable13"/>
    <pivotTable tabId="1" name="PivotTable15"/>
    <pivotTable tabId="1" name="PivotTable3"/>
    <pivotTable tabId="1" name="PivotTable4"/>
    <pivotTable tabId="3" name="PivotTable20"/>
    <pivotTable tabId="3" name="PivotTable22"/>
    <pivotTable tabId="3" name="PivotTable23"/>
    <pivotTable tabId="1" name="PivotTable5"/>
    <pivotTable tabId="1" name="PivotTable6"/>
  </pivotTables>
  <data>
    <olap pivotCacheId="747920492">
      <levels count="2">
        <level uniqueName="[sales_persons_table].[Store Name].[(All)]" sourceCaption="(All)" count="0"/>
        <level uniqueName="[sales_persons_table].[Store Name].[Store Name]" sourceCaption="Store Name" count="10">
          <ranges>
            <range startItem="0">
              <i n="[sales_persons_table].[Store Name].&amp;[Barron-Fleming]" c="Barron-Fleming"/>
              <i n="[sales_persons_table].[Store Name].&amp;[Berg-Trujillo]" c="Berg-Trujillo"/>
              <i n="[sales_persons_table].[Store Name].&amp;[Lee-Myers]" c="Lee-Myers"/>
              <i n="[sales_persons_table].[Store Name].&amp;[Lopez]" c="Lopez"/>
              <i n="[sales_persons_table].[Store Name].&amp;[Martinez]" c="Martinez"/>
              <i n="[sales_persons_table].[Store Name].&amp;[Miller]" c="Miller"/>
              <i n="[sales_persons_table].[Store Name].&amp;[Myers-Lopez]" c="Myers-Lopez"/>
              <i n="[sales_persons_table].[Store Name].&amp;[Novak Plc]" c="Novak Plc"/>
              <i n="[sales_persons_table].[Store Name].&amp;[Thomas]" c="Thomas"/>
              <i n="[sales_persons_table].[Store Name].&amp;[Valdez]" c="Valdez"/>
            </range>
          </ranges>
        </level>
      </levels>
      <selections count="1">
        <selection n="[sales_persons_table].[Store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A62F7336-06D1-41B2-A731-2BCA0DDC51AE}" cache="Slicer_Month_Name" caption="Month Name" columnCount="4" level="1" style="SlicerStyleLight2" rowHeight="457200"/>
  <slicer name="Quarter" xr10:uid="{27CFCACB-9AFB-4C3E-A692-84AF0D1B4978}" cache="Slicer_Quarter" caption="Quarter" columnCount="4" level="1" style="SlicerStyleLight2" rowHeight="548640"/>
  <slicer name="Gender" xr10:uid="{C674EE57-D931-4604-9671-8FB6F8029016}" cache="Slicer_Gender" caption="Gender" level="1" style="SlicerStyleLight2" rowHeight="241300"/>
  <slicer name="Category" xr10:uid="{CB0CDAE3-35E5-49F7-8CDE-E9C480EF684D}" cache="Slicer_Category" caption="Category" level="1" style="SlicerStyleLight2" rowHeight="274320"/>
  <slicer name="Store Name" xr10:uid="{115557F0-F7C8-4526-842D-E4FCA1A8EF56}" cache="Slicer_Store_Name" caption="Store Name" level="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_rels/webextension2.xml.rels><?xml version="1.0" encoding="UTF-8" standalone="yes"?>
<Relationships xmlns="http://schemas.openxmlformats.org/package/2006/relationships"><Relationship Id="rId1" Type="http://schemas.openxmlformats.org/officeDocument/2006/relationships/image" Target="../media/image2.png"/></Relationships>
</file>

<file path=xl/webextensions/webextension1.xml><?xml version="1.0" encoding="utf-8"?>
<we:webextension xmlns:we="http://schemas.microsoft.com/office/webextensions/webextension/2010/11" id="{10C4909E-7345-36CC-9581-05BE9F7863E4}">
  <we:reference id="wa200004689" version="1.0.0.0" store="en-US" storeType="OMEX"/>
  <we:alternateReferences>
    <we:reference id="WA200004689" version="1.0.0.0" store="" storeType="OMEX"/>
  </we:alternateReferences>
  <we:properties>
    <we:property name="SourceData" value="{&quot;pivotTable&quot;:&quot;PivotTable13&quot;,&quot;worksheetId&quot;:&quot;{0CDA290C-1E41-40B7-AD1F-C9293345A770}&quot;}"/>
    <we:property name="ZBILicenseSettings" value="{&quot;userInfo&quot;:{&quot;name&quot;:&quot;amr abdelra'oof&quot;,&quot;email&quot;:&quot;amrm19188@gmail.com&quot;,&quot;userId&quot;:&quot;00000000-0000-0000-3302-0d3d7cf62d96&quot;,&quot;organizationId&quot;:&quot;9188040d-6c67-4c5b-b112-36a304b66dad&quot;,&quot;isViewer&quot;:false,&quot;lastDisplayedOverlay&quot;:&quot;Fri, 19 Jul 2024 09:13:02 GMT&quot;}}"/>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0,&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quot;,&quot;actual&quot;:&quot;revenue&quot;,&quot;forecast&quot;:null,&quot;plan&quot;:null,&quot;plan2&quot;:null,&quot;plan3&quot;:null,&quot;forecast2&quot;:null,&quot;forecast3&quot;:null,&quot;actual-previousYear&quot;:&quot;ΔPY&quot;,&quot;actual-previousYear-percent&quot;:&quot;ΔPY%&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0,&quot;titleFontColor&quot;:&quot;#000&quot;,&quot;titleText&quot;:&quot;Total Revenue and Total Target by Month&quot;,&quot;titleFontFamily&quot;:&quot;Calibri, helvetica, arial, sans-serif&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previousYear&quot;,&quot;chartSort&quot;:2,&quot;categorySort&quot;:2,&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AB5CB5D6-FD51-4639-812E-8557C4A84F69}"/>
  </we:bindings>
  <we:snapshot xmlns:r="http://schemas.openxmlformats.org/officeDocument/2006/relationships" r:embed="rId1"/>
</we:webextension>
</file>

<file path=xl/webextensions/webextension2.xml><?xml version="1.0" encoding="utf-8"?>
<we:webextension xmlns:we="http://schemas.microsoft.com/office/webextensions/webextension/2010/11" id="{8314D206-FA0F-4D5C-B75F-3886ABB843C7}">
  <we:reference id="wa200004689" version="1.0.0.0" store="en-US" storeType="OMEX"/>
  <we:alternateReferences>
    <we:reference id="WA200004689" version="1.0.0.0" store="" storeType="OMEX"/>
  </we:alternateReferences>
  <we:properties>
    <we:property name="SourceData" value="{&quot;pivotTable&quot;:&quot;PivotTable13&quot;,&quot;worksheetId&quot;:&quot;{0CDA290C-1E41-40B7-AD1F-C9293345A770}&quot;}"/>
    <we:property name="ZBILicenseSettings" value="{&quot;userInfo&quot;:{&quot;name&quot;:&quot;amr abdelra'oof&quot;,&quot;email&quot;:&quot;amrm19188@gmail.com&quot;,&quot;userId&quot;:&quot;00000000-0000-0000-3302-0d3d7cf62d96&quot;,&quot;organizationId&quot;:&quot;9188040d-6c67-4c5b-b112-36a304b66dad&quot;,&quot;isViewer&quot;:false,&quot;lastDisplayedOverlay&quot;:&quot;Fri, 19 Jul 2024 09:13:02 GMT&quot;}}"/>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tru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0,&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quot;,&quot;actual&quot;:&quot;revenue&quot;,&quot;forecast&quot;:null,&quot;plan&quot;:null,&quot;plan2&quot;:null,&quot;plan3&quot;:null,&quot;forecast2&quot;:null,&quot;forecast3&quot;:null,&quot;actual-previousYear&quot;:&quot;ΔPY&quot;,&quot;actual-previousYear-percent&quot;:&quot;ΔPY%&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0,&quot;titleFontColor&quot;:&quot;#000&quot;,&quot;titleText&quot;:&quot;Total Revenue and Total Target by Month&quot;,&quot;titleFontFamily&quot;:&quot;Calibri, helvetica, arial, sans-serif&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previousYear-percent&quot;,&quot;chartSort&quot;:0,&quot;categorySort&quot;:0,&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PivotTableDataChangeEvent" type="matrix" appref="{D5162DFA-2315-4C37-971C-C8E3EEAB3FE2}"/>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DA290C-1E41-40B7-AD1F-C9293345A770}">
  <dimension ref="A1:AS35"/>
  <sheetViews>
    <sheetView topLeftCell="C1" workbookViewId="0">
      <selection activeCell="AU18" sqref="AU18"/>
    </sheetView>
  </sheetViews>
  <sheetFormatPr defaultRowHeight="15" x14ac:dyDescent="0.25"/>
  <cols>
    <col min="1" max="1" width="14.85546875" bestFit="1" customWidth="1"/>
    <col min="2" max="2" width="16.28515625" bestFit="1" customWidth="1"/>
    <col min="3" max="3" width="9.7109375" bestFit="1" customWidth="1"/>
    <col min="4" max="4" width="11.28515625" bestFit="1" customWidth="1"/>
    <col min="5" max="8" width="8.7109375" bestFit="1" customWidth="1"/>
    <col min="9" max="9" width="11.28515625" bestFit="1" customWidth="1"/>
    <col min="10" max="10" width="16.28515625" bestFit="1" customWidth="1"/>
    <col min="11" max="11" width="18.140625" bestFit="1" customWidth="1"/>
    <col min="12" max="12" width="10.85546875" bestFit="1" customWidth="1"/>
    <col min="13" max="13" width="9.7109375" bestFit="1" customWidth="1"/>
    <col min="14" max="14" width="20.85546875" bestFit="1" customWidth="1"/>
    <col min="15" max="15" width="20.140625" bestFit="1" customWidth="1"/>
    <col min="16" max="16" width="13.85546875" bestFit="1" customWidth="1"/>
    <col min="17" max="17" width="11" bestFit="1" customWidth="1"/>
    <col min="18" max="18" width="9.42578125" bestFit="1" customWidth="1"/>
    <col min="19" max="19" width="12.42578125" bestFit="1" customWidth="1"/>
    <col min="20" max="20" width="13.42578125" bestFit="1" customWidth="1"/>
    <col min="21" max="21" width="15.85546875" bestFit="1" customWidth="1"/>
    <col min="22" max="22" width="13.140625" bestFit="1" customWidth="1"/>
    <col min="23" max="23" width="13.85546875" bestFit="1" customWidth="1"/>
    <col min="24" max="24" width="11.42578125" bestFit="1" customWidth="1"/>
    <col min="25" max="25" width="10.5703125" bestFit="1" customWidth="1"/>
    <col min="26" max="26" width="11.42578125" bestFit="1" customWidth="1"/>
    <col min="27" max="27" width="12.42578125" bestFit="1" customWidth="1"/>
    <col min="28" max="28" width="11.42578125" bestFit="1" customWidth="1"/>
    <col min="29" max="29" width="12.140625" bestFit="1" customWidth="1"/>
    <col min="30" max="30" width="15.28515625" bestFit="1" customWidth="1"/>
    <col min="31" max="31" width="10" bestFit="1" customWidth="1"/>
    <col min="32" max="32" width="12.140625" bestFit="1" customWidth="1"/>
    <col min="33" max="33" width="14.140625" bestFit="1" customWidth="1"/>
    <col min="34" max="34" width="13.140625" bestFit="1" customWidth="1"/>
    <col min="35" max="35" width="10.85546875" bestFit="1" customWidth="1"/>
    <col min="36" max="36" width="13.7109375" bestFit="1" customWidth="1"/>
    <col min="37" max="37" width="13.140625" bestFit="1" customWidth="1"/>
    <col min="38" max="38" width="14.85546875" bestFit="1" customWidth="1"/>
    <col min="39" max="39" width="13.85546875" bestFit="1" customWidth="1"/>
    <col min="40" max="40" width="21.5703125" bestFit="1" customWidth="1"/>
    <col min="41" max="41" width="10" bestFit="1" customWidth="1"/>
    <col min="42" max="42" width="12.85546875" bestFit="1" customWidth="1"/>
    <col min="43" max="43" width="12.42578125" bestFit="1" customWidth="1"/>
    <col min="44" max="44" width="18.140625" bestFit="1" customWidth="1"/>
    <col min="45" max="45" width="11" bestFit="1" customWidth="1"/>
    <col min="46" max="46" width="12" bestFit="1" customWidth="1"/>
    <col min="47" max="47" width="13.5703125" bestFit="1" customWidth="1"/>
    <col min="48" max="48" width="14.28515625" bestFit="1" customWidth="1"/>
    <col min="49" max="49" width="13.5703125" bestFit="1" customWidth="1"/>
    <col min="50" max="50" width="9" bestFit="1" customWidth="1"/>
    <col min="51" max="51" width="7.5703125" bestFit="1" customWidth="1"/>
    <col min="52" max="52" width="12.140625" bestFit="1" customWidth="1"/>
    <col min="53" max="53" width="12" bestFit="1" customWidth="1"/>
    <col min="54" max="54" width="11" bestFit="1" customWidth="1"/>
    <col min="55" max="55" width="8.7109375" bestFit="1" customWidth="1"/>
    <col min="56" max="56" width="8.140625" bestFit="1" customWidth="1"/>
    <col min="57" max="57" width="11.85546875" bestFit="1" customWidth="1"/>
    <col min="58" max="58" width="13.42578125" bestFit="1" customWidth="1"/>
    <col min="59" max="59" width="17.85546875" bestFit="1" customWidth="1"/>
    <col min="60" max="60" width="12.5703125" bestFit="1" customWidth="1"/>
    <col min="61" max="61" width="10.7109375" bestFit="1" customWidth="1"/>
    <col min="62" max="62" width="10.140625" bestFit="1" customWidth="1"/>
    <col min="63" max="63" width="12.28515625" bestFit="1" customWidth="1"/>
    <col min="64" max="64" width="11" bestFit="1" customWidth="1"/>
    <col min="65" max="65" width="9.42578125" bestFit="1" customWidth="1"/>
    <col min="66" max="66" width="11.5703125" bestFit="1" customWidth="1"/>
    <col min="67" max="67" width="9.5703125" bestFit="1" customWidth="1"/>
    <col min="68" max="68" width="7.85546875" bestFit="1" customWidth="1"/>
    <col min="69" max="69" width="9.5703125" bestFit="1" customWidth="1"/>
    <col min="70" max="70" width="9.85546875" bestFit="1" customWidth="1"/>
    <col min="71" max="71" width="11.42578125" bestFit="1" customWidth="1"/>
    <col min="72" max="72" width="9.85546875" bestFit="1" customWidth="1"/>
    <col min="73" max="73" width="8.5703125" bestFit="1" customWidth="1"/>
    <col min="74" max="74" width="10.28515625" bestFit="1" customWidth="1"/>
    <col min="75" max="75" width="10.140625" bestFit="1" customWidth="1"/>
    <col min="76" max="76" width="11.85546875" bestFit="1" customWidth="1"/>
    <col min="77" max="77" width="11.7109375" bestFit="1" customWidth="1"/>
    <col min="78" max="78" width="13.28515625" bestFit="1" customWidth="1"/>
    <col min="79" max="79" width="12.140625" bestFit="1" customWidth="1"/>
    <col min="80" max="80" width="15.85546875" bestFit="1" customWidth="1"/>
    <col min="81" max="81" width="9.85546875" bestFit="1" customWidth="1"/>
    <col min="82" max="82" width="13.42578125" bestFit="1" customWidth="1"/>
    <col min="83" max="83" width="13.5703125" bestFit="1" customWidth="1"/>
    <col min="84" max="84" width="11.140625" bestFit="1" customWidth="1"/>
    <col min="85" max="85" width="15" bestFit="1" customWidth="1"/>
    <col min="86" max="86" width="12.7109375" bestFit="1" customWidth="1"/>
    <col min="87" max="87" width="11.42578125" bestFit="1" customWidth="1"/>
    <col min="88" max="88" width="11.7109375" bestFit="1" customWidth="1"/>
    <col min="89" max="89" width="8.85546875" bestFit="1" customWidth="1"/>
    <col min="90" max="90" width="13.7109375" bestFit="1" customWidth="1"/>
    <col min="91" max="91" width="10.85546875" bestFit="1" customWidth="1"/>
    <col min="92" max="92" width="9.85546875" bestFit="1" customWidth="1"/>
    <col min="93" max="93" width="12.140625" bestFit="1" customWidth="1"/>
    <col min="94" max="94" width="13.5703125" bestFit="1" customWidth="1"/>
    <col min="95" max="95" width="16.85546875" bestFit="1" customWidth="1"/>
    <col min="96" max="96" width="15.5703125" bestFit="1" customWidth="1"/>
    <col min="97" max="97" width="13.140625" bestFit="1" customWidth="1"/>
    <col min="98" max="98" width="11.140625" bestFit="1" customWidth="1"/>
    <col min="99" max="99" width="17.85546875" bestFit="1" customWidth="1"/>
    <col min="100" max="100" width="10.42578125" bestFit="1" customWidth="1"/>
    <col min="101" max="101" width="12.5703125" bestFit="1" customWidth="1"/>
    <col min="102" max="102" width="9.5703125" bestFit="1" customWidth="1"/>
    <col min="103" max="103" width="11.28515625" bestFit="1" customWidth="1"/>
    <col min="104" max="104" width="12.42578125" bestFit="1" customWidth="1"/>
    <col min="105" max="105" width="10" bestFit="1" customWidth="1"/>
    <col min="106" max="106" width="11.140625" bestFit="1" customWidth="1"/>
    <col min="107" max="107" width="10.42578125" bestFit="1" customWidth="1"/>
    <col min="108" max="108" width="10.5703125" bestFit="1" customWidth="1"/>
    <col min="109" max="109" width="13.140625" bestFit="1" customWidth="1"/>
    <col min="110" max="110" width="12.42578125" bestFit="1" customWidth="1"/>
    <col min="111" max="111" width="11.7109375" bestFit="1" customWidth="1"/>
    <col min="112" max="112" width="11.28515625" bestFit="1" customWidth="1"/>
  </cols>
  <sheetData>
    <row r="1" spans="1:45" x14ac:dyDescent="0.25">
      <c r="A1" s="1" t="s">
        <v>15</v>
      </c>
      <c r="B1" s="1" t="s">
        <v>0</v>
      </c>
    </row>
    <row r="2" spans="1:45" x14ac:dyDescent="0.25">
      <c r="A2" s="1" t="s">
        <v>14</v>
      </c>
      <c r="B2" t="s">
        <v>36</v>
      </c>
      <c r="C2" t="s">
        <v>37</v>
      </c>
      <c r="D2" t="s">
        <v>13</v>
      </c>
      <c r="V2" s="1" t="s">
        <v>14</v>
      </c>
      <c r="W2" t="s">
        <v>15</v>
      </c>
      <c r="X2" t="s">
        <v>28</v>
      </c>
    </row>
    <row r="3" spans="1:45" x14ac:dyDescent="0.25">
      <c r="A3" s="2" t="s">
        <v>49</v>
      </c>
      <c r="B3" s="3">
        <v>368245.9799999994</v>
      </c>
      <c r="C3" s="3">
        <v>134658.76</v>
      </c>
      <c r="D3" s="3">
        <v>502904.74000000011</v>
      </c>
      <c r="K3" s="1" t="s">
        <v>14</v>
      </c>
      <c r="L3" t="s">
        <v>16</v>
      </c>
      <c r="V3" s="2" t="s">
        <v>1</v>
      </c>
      <c r="W3" s="3">
        <v>408217.26999999961</v>
      </c>
      <c r="X3" s="3">
        <v>439042</v>
      </c>
    </row>
    <row r="4" spans="1:45" x14ac:dyDescent="0.25">
      <c r="A4" s="2" t="s">
        <v>50</v>
      </c>
      <c r="B4" s="3">
        <v>354932.99999999924</v>
      </c>
      <c r="C4" s="3">
        <v>127924.36999999995</v>
      </c>
      <c r="D4" s="3">
        <v>482857.36999999994</v>
      </c>
      <c r="K4" s="2" t="s">
        <v>17</v>
      </c>
      <c r="L4" s="3">
        <v>79154.980000000214</v>
      </c>
      <c r="O4" s="1" t="s">
        <v>14</v>
      </c>
      <c r="P4" t="s">
        <v>15</v>
      </c>
      <c r="Q4" t="s">
        <v>27</v>
      </c>
      <c r="V4" s="2" t="s">
        <v>2</v>
      </c>
      <c r="W4" s="3">
        <v>390665.92999999924</v>
      </c>
      <c r="X4" s="3">
        <v>431279</v>
      </c>
      <c r="AK4" s="1" t="s">
        <v>14</v>
      </c>
      <c r="AL4" t="s">
        <v>15</v>
      </c>
      <c r="AM4" t="s">
        <v>45</v>
      </c>
    </row>
    <row r="5" spans="1:45" x14ac:dyDescent="0.25">
      <c r="A5" s="2" t="s">
        <v>51</v>
      </c>
      <c r="B5" s="3">
        <v>350948.65999999974</v>
      </c>
      <c r="C5" s="3">
        <v>153186.93</v>
      </c>
      <c r="D5" s="3">
        <v>504135.59</v>
      </c>
      <c r="K5" s="2" t="s">
        <v>18</v>
      </c>
      <c r="L5" s="3">
        <v>130509.76000000042</v>
      </c>
      <c r="O5" s="2" t="s">
        <v>58</v>
      </c>
      <c r="P5" s="3">
        <v>503346.38</v>
      </c>
      <c r="Q5" s="4">
        <v>8.0604403522862134E-2</v>
      </c>
      <c r="V5" s="2" t="s">
        <v>3</v>
      </c>
      <c r="W5" s="3">
        <v>429850.67000000016</v>
      </c>
      <c r="X5" s="3">
        <v>445591</v>
      </c>
      <c r="AK5" s="2" t="s">
        <v>29</v>
      </c>
      <c r="AL5" s="3">
        <v>704140.30999999936</v>
      </c>
      <c r="AM5" s="3">
        <v>2845</v>
      </c>
      <c r="AR5" s="1" t="s">
        <v>14</v>
      </c>
      <c r="AS5" t="s">
        <v>27</v>
      </c>
    </row>
    <row r="6" spans="1:45" x14ac:dyDescent="0.25">
      <c r="A6" s="2" t="s">
        <v>52</v>
      </c>
      <c r="B6" s="3">
        <v>371569.9499999999</v>
      </c>
      <c r="C6" s="3">
        <v>130817.34999999996</v>
      </c>
      <c r="D6" s="3">
        <v>502387.30000000005</v>
      </c>
      <c r="K6" s="2" t="s">
        <v>19</v>
      </c>
      <c r="L6" s="3">
        <v>159898.95999999985</v>
      </c>
      <c r="O6" s="2" t="s">
        <v>59</v>
      </c>
      <c r="P6" s="3">
        <v>512879.36999999988</v>
      </c>
      <c r="Q6" s="4">
        <v>8.1160082325921923E-2</v>
      </c>
      <c r="V6" s="2" t="s">
        <v>4</v>
      </c>
      <c r="W6" s="3">
        <v>412565.17000000051</v>
      </c>
      <c r="X6" s="3">
        <v>453071</v>
      </c>
      <c r="AK6" s="2" t="s">
        <v>30</v>
      </c>
      <c r="AL6" s="3">
        <v>725166.58000000077</v>
      </c>
      <c r="AM6" s="3">
        <v>2887</v>
      </c>
      <c r="AR6" s="2" t="s">
        <v>17</v>
      </c>
      <c r="AS6" s="4">
        <v>8.0345112205772048E-2</v>
      </c>
    </row>
    <row r="7" spans="1:45" x14ac:dyDescent="0.25">
      <c r="A7" s="2" t="s">
        <v>25</v>
      </c>
      <c r="B7" s="3">
        <v>350775.86999999936</v>
      </c>
      <c r="C7" s="3">
        <v>143047.61999999994</v>
      </c>
      <c r="D7" s="3">
        <v>493823.48999999993</v>
      </c>
      <c r="K7" s="2" t="s">
        <v>20</v>
      </c>
      <c r="L7" s="3">
        <v>47969.72999999969</v>
      </c>
      <c r="O7" s="2" t="s">
        <v>60</v>
      </c>
      <c r="P7" s="3">
        <v>519373.69999999995</v>
      </c>
      <c r="Q7" s="4">
        <v>8.1028009097823345E-2</v>
      </c>
      <c r="V7" s="2" t="s">
        <v>5</v>
      </c>
      <c r="W7" s="3">
        <v>442173.49999999953</v>
      </c>
      <c r="X7" s="3">
        <v>444167</v>
      </c>
      <c r="AK7" s="2" t="s">
        <v>31</v>
      </c>
      <c r="AL7" s="3">
        <v>710049.69999999949</v>
      </c>
      <c r="AM7" s="3">
        <v>2876</v>
      </c>
      <c r="AR7" s="2" t="s">
        <v>18</v>
      </c>
      <c r="AS7" s="4">
        <v>7.8748405543300246E-2</v>
      </c>
    </row>
    <row r="8" spans="1:45" x14ac:dyDescent="0.25">
      <c r="A8" s="2" t="s">
        <v>53</v>
      </c>
      <c r="B8" s="3">
        <v>357832.84000000008</v>
      </c>
      <c r="C8" s="3">
        <v>145513.53999999989</v>
      </c>
      <c r="D8" s="3">
        <v>503346.38</v>
      </c>
      <c r="K8" s="2" t="s">
        <v>21</v>
      </c>
      <c r="L8" s="3">
        <v>660682.27999999793</v>
      </c>
      <c r="O8" s="2" t="s">
        <v>61</v>
      </c>
      <c r="P8" s="3">
        <v>492767.64000000007</v>
      </c>
      <c r="Q8" s="4">
        <v>8.096761292871793E-2</v>
      </c>
      <c r="V8" s="2" t="s">
        <v>6</v>
      </c>
      <c r="W8" s="3">
        <v>418600.87999999966</v>
      </c>
      <c r="X8" s="3">
        <v>421979</v>
      </c>
      <c r="AK8" s="2" t="s">
        <v>32</v>
      </c>
      <c r="AL8" s="3">
        <v>711727.11999999802</v>
      </c>
      <c r="AM8" s="3">
        <v>2824</v>
      </c>
      <c r="AR8" s="2" t="s">
        <v>19</v>
      </c>
      <c r="AS8" s="4">
        <v>8.0390626426891154E-2</v>
      </c>
    </row>
    <row r="9" spans="1:45" x14ac:dyDescent="0.25">
      <c r="A9" s="2" t="s">
        <v>54</v>
      </c>
      <c r="B9" s="3">
        <v>359019.24000000011</v>
      </c>
      <c r="C9" s="3">
        <v>160354.46000000008</v>
      </c>
      <c r="D9" s="3">
        <v>519373.69999999995</v>
      </c>
      <c r="K9" s="2" t="s">
        <v>22</v>
      </c>
      <c r="L9" s="3">
        <v>383841.20999999996</v>
      </c>
      <c r="O9" s="2" t="s">
        <v>62</v>
      </c>
      <c r="P9" s="3">
        <v>502387.30000000005</v>
      </c>
      <c r="Q9" s="4">
        <v>7.8349534721692524E-2</v>
      </c>
      <c r="V9" s="2" t="s">
        <v>7</v>
      </c>
      <c r="W9" s="3">
        <v>399013.89999999997</v>
      </c>
      <c r="X9" s="3">
        <v>456718</v>
      </c>
      <c r="AK9" s="2" t="s">
        <v>33</v>
      </c>
      <c r="AL9" s="3">
        <v>731791.94000000018</v>
      </c>
      <c r="AM9" s="3">
        <v>2896</v>
      </c>
      <c r="AR9" s="2" t="s">
        <v>20</v>
      </c>
      <c r="AS9" s="4">
        <v>7.9806434135443943E-2</v>
      </c>
    </row>
    <row r="10" spans="1:45" x14ac:dyDescent="0.25">
      <c r="A10" s="2" t="s">
        <v>55</v>
      </c>
      <c r="B10" s="3">
        <v>351601.49</v>
      </c>
      <c r="C10" s="3">
        <v>141166.14999999997</v>
      </c>
      <c r="D10" s="3">
        <v>492767.64000000007</v>
      </c>
      <c r="K10" s="2" t="s">
        <v>23</v>
      </c>
      <c r="L10" s="3">
        <v>337445.98999999987</v>
      </c>
      <c r="O10" s="2" t="s">
        <v>63</v>
      </c>
      <c r="P10" s="3">
        <v>504135.59</v>
      </c>
      <c r="Q10" s="4">
        <v>8.0755482137883819E-2</v>
      </c>
      <c r="V10" s="2" t="s">
        <v>8</v>
      </c>
      <c r="W10" s="3">
        <v>447112.13000000035</v>
      </c>
      <c r="X10" s="3">
        <v>431727</v>
      </c>
      <c r="AK10" s="2" t="s">
        <v>34</v>
      </c>
      <c r="AL10" s="3">
        <v>700480.4800000001</v>
      </c>
      <c r="AM10" s="3">
        <v>2866</v>
      </c>
      <c r="AR10" s="2" t="s">
        <v>21</v>
      </c>
      <c r="AS10" s="4">
        <v>7.970762957579143E-2</v>
      </c>
    </row>
    <row r="11" spans="1:45" x14ac:dyDescent="0.25">
      <c r="A11" s="2" t="s">
        <v>56</v>
      </c>
      <c r="B11" s="3">
        <v>344066.28000000096</v>
      </c>
      <c r="C11" s="3">
        <v>149970.09999999989</v>
      </c>
      <c r="D11" s="3">
        <v>494036.37999999983</v>
      </c>
      <c r="K11" s="2" t="s">
        <v>24</v>
      </c>
      <c r="L11" s="3">
        <v>310976.08000000066</v>
      </c>
      <c r="O11" s="2" t="s">
        <v>64</v>
      </c>
      <c r="P11" s="3">
        <v>494036.37999999983</v>
      </c>
      <c r="Q11" s="4">
        <v>8.0087357707534987E-2</v>
      </c>
      <c r="V11" s="2" t="s">
        <v>9</v>
      </c>
      <c r="W11" s="3">
        <v>406995.62000000046</v>
      </c>
      <c r="X11" s="3">
        <v>446912</v>
      </c>
      <c r="AK11" s="2" t="s">
        <v>35</v>
      </c>
      <c r="AL11" s="3">
        <v>725155.83000000066</v>
      </c>
      <c r="AM11" s="3">
        <v>2806</v>
      </c>
      <c r="AR11" s="2" t="s">
        <v>22</v>
      </c>
      <c r="AS11" s="4">
        <v>8.0662780358816064E-2</v>
      </c>
    </row>
    <row r="12" spans="1:45" x14ac:dyDescent="0.25">
      <c r="A12" s="2" t="s">
        <v>57</v>
      </c>
      <c r="B12" s="3">
        <v>370222.50999999949</v>
      </c>
      <c r="C12" s="3">
        <v>142656.85999999996</v>
      </c>
      <c r="D12" s="3">
        <v>512879.36999999988</v>
      </c>
      <c r="K12" s="2" t="s">
        <v>13</v>
      </c>
      <c r="L12" s="3">
        <v>2110478.9900000002</v>
      </c>
      <c r="O12" s="2" t="s">
        <v>65</v>
      </c>
      <c r="P12" s="3">
        <v>482857.36999999994</v>
      </c>
      <c r="Q12" s="4">
        <v>8.2346447175623852E-2</v>
      </c>
      <c r="V12" s="2" t="s">
        <v>10</v>
      </c>
      <c r="W12" s="3">
        <v>421595.8299999992</v>
      </c>
      <c r="X12" s="3">
        <v>414360</v>
      </c>
      <c r="AK12" s="2" t="s">
        <v>13</v>
      </c>
      <c r="AL12" s="3">
        <v>5008511.9600000018</v>
      </c>
      <c r="AM12" s="3">
        <v>20000</v>
      </c>
      <c r="AR12" s="2" t="s">
        <v>23</v>
      </c>
      <c r="AS12" s="4">
        <v>8.2041826763752296E-2</v>
      </c>
    </row>
    <row r="13" spans="1:45" x14ac:dyDescent="0.25">
      <c r="A13" s="2" t="s">
        <v>13</v>
      </c>
      <c r="B13" s="3">
        <v>3579215.820000011</v>
      </c>
      <c r="C13" s="3">
        <v>1429296.1399999994</v>
      </c>
      <c r="D13" s="3">
        <v>5008511.9600000018</v>
      </c>
      <c r="O13" s="2" t="s">
        <v>26</v>
      </c>
      <c r="P13" s="3">
        <v>493823.48999999993</v>
      </c>
      <c r="Q13" s="4">
        <v>7.9504801613641901E-2</v>
      </c>
      <c r="V13" s="2" t="s">
        <v>11</v>
      </c>
      <c r="W13" s="3">
        <v>425932.07999999932</v>
      </c>
      <c r="X13" s="3">
        <v>413371</v>
      </c>
      <c r="AR13" s="2" t="s">
        <v>24</v>
      </c>
      <c r="AS13" s="4">
        <v>8.2196415320381036E-2</v>
      </c>
    </row>
    <row r="14" spans="1:45" x14ac:dyDescent="0.25">
      <c r="O14" s="2" t="s">
        <v>66</v>
      </c>
      <c r="P14" s="3">
        <v>502904.74000000011</v>
      </c>
      <c r="Q14" s="4">
        <v>7.9897396628160366E-2</v>
      </c>
      <c r="V14" s="2" t="s">
        <v>12</v>
      </c>
      <c r="W14" s="3">
        <v>405788.97999999992</v>
      </c>
      <c r="X14" s="3">
        <v>456773</v>
      </c>
      <c r="AR14" s="2" t="s">
        <v>13</v>
      </c>
      <c r="AS14" s="4">
        <v>8.0468669303389667E-2</v>
      </c>
    </row>
    <row r="15" spans="1:45" x14ac:dyDescent="0.25">
      <c r="O15" s="2" t="s">
        <v>13</v>
      </c>
      <c r="P15" s="3">
        <v>5008511.9600000018</v>
      </c>
      <c r="Q15" s="4">
        <v>8.0468669303389667E-2</v>
      </c>
      <c r="V15" s="2" t="s">
        <v>13</v>
      </c>
      <c r="W15" s="3">
        <v>5008511.9600000018</v>
      </c>
      <c r="X15" s="3">
        <v>5254990</v>
      </c>
    </row>
    <row r="22" spans="38:40" x14ac:dyDescent="0.25">
      <c r="AL22" s="1" t="s">
        <v>46</v>
      </c>
      <c r="AM22" t="s" vm="1">
        <v>47</v>
      </c>
    </row>
    <row r="24" spans="38:40" x14ac:dyDescent="0.25">
      <c r="AL24" s="1" t="s">
        <v>14</v>
      </c>
      <c r="AM24" t="s">
        <v>15</v>
      </c>
      <c r="AN24" t="s">
        <v>48</v>
      </c>
    </row>
    <row r="25" spans="38:40" x14ac:dyDescent="0.25">
      <c r="AL25" s="2" t="s">
        <v>49</v>
      </c>
      <c r="AM25" s="3">
        <v>502904.74000000011</v>
      </c>
      <c r="AN25" s="3">
        <v>422011</v>
      </c>
    </row>
    <row r="26" spans="38:40" x14ac:dyDescent="0.25">
      <c r="AL26" s="2" t="s">
        <v>50</v>
      </c>
      <c r="AM26" s="3">
        <v>482857.36999999994</v>
      </c>
      <c r="AN26" s="3">
        <v>600510</v>
      </c>
    </row>
    <row r="27" spans="38:40" x14ac:dyDescent="0.25">
      <c r="AL27" s="2" t="s">
        <v>51</v>
      </c>
      <c r="AM27" s="3">
        <v>504135.59</v>
      </c>
      <c r="AN27" s="3">
        <v>418186</v>
      </c>
    </row>
    <row r="28" spans="38:40" x14ac:dyDescent="0.25">
      <c r="AL28" s="2" t="s">
        <v>52</v>
      </c>
      <c r="AM28" s="3">
        <v>502387.30000000005</v>
      </c>
      <c r="AN28" s="3">
        <v>419431</v>
      </c>
    </row>
    <row r="29" spans="38:40" x14ac:dyDescent="0.25">
      <c r="AL29" s="2" t="s">
        <v>25</v>
      </c>
      <c r="AM29" s="3">
        <v>493823.48999999993</v>
      </c>
      <c r="AN29" s="3">
        <v>601307</v>
      </c>
    </row>
    <row r="30" spans="38:40" x14ac:dyDescent="0.25">
      <c r="AL30" s="2" t="s">
        <v>53</v>
      </c>
      <c r="AM30" s="3">
        <v>503346.38</v>
      </c>
      <c r="AN30" s="3">
        <v>646080</v>
      </c>
    </row>
    <row r="31" spans="38:40" x14ac:dyDescent="0.25">
      <c r="AL31" s="2" t="s">
        <v>54</v>
      </c>
      <c r="AM31" s="3">
        <v>519373.69999999995</v>
      </c>
      <c r="AN31" s="3">
        <v>445958</v>
      </c>
    </row>
    <row r="32" spans="38:40" x14ac:dyDescent="0.25">
      <c r="AL32" s="2" t="s">
        <v>55</v>
      </c>
      <c r="AM32" s="3">
        <v>492767.64000000007</v>
      </c>
      <c r="AN32" s="3">
        <v>711271</v>
      </c>
    </row>
    <row r="33" spans="38:40" x14ac:dyDescent="0.25">
      <c r="AL33" s="2" t="s">
        <v>56</v>
      </c>
      <c r="AM33" s="3">
        <v>494036.37999999983</v>
      </c>
      <c r="AN33" s="3">
        <v>485684</v>
      </c>
    </row>
    <row r="34" spans="38:40" x14ac:dyDescent="0.25">
      <c r="AL34" s="2" t="s">
        <v>57</v>
      </c>
      <c r="AM34" s="3">
        <v>512879.36999999988</v>
      </c>
      <c r="AN34" s="3">
        <v>504552</v>
      </c>
    </row>
    <row r="35" spans="38:40" x14ac:dyDescent="0.25">
      <c r="AL35" s="2" t="s">
        <v>13</v>
      </c>
      <c r="AM35" s="3">
        <v>5008511.9600000018</v>
      </c>
      <c r="AN35" s="3">
        <v>5254990</v>
      </c>
    </row>
  </sheetData>
  <dataConsolidate/>
  <pageMargins left="0.7" right="0.7" top="0.75" bottom="0.75" header="0.3" footer="0.3"/>
  <drawing r:id="rId8"/>
  <extLst>
    <ext xmlns:x15="http://schemas.microsoft.com/office/spreadsheetml/2010/11/main" uri="{F7C9EE02-42E1-4005-9D12-6889AFFD525C}">
      <x15:webExtensions xmlns:xm="http://schemas.microsoft.com/office/excel/2006/main">
        <x15:webExtension appRef="{AB5CB5D6-FD51-4639-812E-8557C4A84F69}">
          <xm:f>charts!$V$2:$X$15</xm:f>
        </x15:webExtension>
        <x15:webExtension appRef="{D5162DFA-2315-4C37-971C-C8E3EEAB3FE2}">
          <xm:f>charts!$V$2:$X$15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9AF1F-7D71-4ACB-AB79-D8C3E2CDA2E0}">
  <dimension ref="A1"/>
  <sheetViews>
    <sheetView showGridLines="0" showRowColHeaders="0" tabSelected="1" zoomScale="96" workbookViewId="0">
      <selection activeCell="AE3" sqref="AE3"/>
    </sheetView>
  </sheetViews>
  <sheetFormatPr defaultRowHeight="15" x14ac:dyDescent="0.25"/>
  <cols>
    <col min="1" max="16384" width="9.140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5054E-456D-4F09-8E8F-87BCEB134D06}">
  <dimension ref="A4:M7"/>
  <sheetViews>
    <sheetView workbookViewId="0">
      <selection activeCell="G7" sqref="G7"/>
    </sheetView>
  </sheetViews>
  <sheetFormatPr defaultRowHeight="15" x14ac:dyDescent="0.25"/>
  <cols>
    <col min="1" max="1" width="7.7109375" bestFit="1" customWidth="1"/>
    <col min="2" max="2" width="11" bestFit="1" customWidth="1"/>
    <col min="3" max="3" width="10.85546875" bestFit="1" customWidth="1"/>
    <col min="4" max="4" width="11.42578125" bestFit="1" customWidth="1"/>
    <col min="6" max="6" width="13.42578125" bestFit="1" customWidth="1"/>
    <col min="7" max="7" width="11.42578125" bestFit="1" customWidth="1"/>
    <col min="10" max="10" width="10" bestFit="1" customWidth="1"/>
    <col min="12" max="12" width="10.5703125" bestFit="1" customWidth="1"/>
  </cols>
  <sheetData>
    <row r="4" spans="1:13" x14ac:dyDescent="0.25">
      <c r="A4" t="s">
        <v>39</v>
      </c>
      <c r="B4" s="5" t="s">
        <v>27</v>
      </c>
      <c r="C4" t="s">
        <v>16</v>
      </c>
    </row>
    <row r="5" spans="1:13" x14ac:dyDescent="0.25">
      <c r="A5" s="3">
        <v>20000</v>
      </c>
      <c r="B5" s="5">
        <v>8.0468669303389667E-2</v>
      </c>
      <c r="C5" s="3">
        <v>2110478.9900000002</v>
      </c>
    </row>
    <row r="6" spans="1:13" x14ac:dyDescent="0.25">
      <c r="F6" t="s">
        <v>38</v>
      </c>
      <c r="G6" t="s">
        <v>28</v>
      </c>
      <c r="H6" t="s">
        <v>41</v>
      </c>
      <c r="J6" t="s">
        <v>40</v>
      </c>
      <c r="K6" t="s">
        <v>42</v>
      </c>
      <c r="L6" t="s">
        <v>43</v>
      </c>
      <c r="M6" t="s">
        <v>44</v>
      </c>
    </row>
    <row r="7" spans="1:13" x14ac:dyDescent="0.25">
      <c r="F7" s="3">
        <f>GETPIVOTDATA("[Measures].[Total Revenue]",charts!$V$2)</f>
        <v>5008511.9600000018</v>
      </c>
      <c r="G7" s="3">
        <f>GETPIVOTDATA("[Measures].[Total Target]",charts!$V$2)</f>
        <v>5254990</v>
      </c>
      <c r="H7" s="6" t="str">
        <f>IF((F7-G7)/G7&gt;0,"▲"&amp;TEXT((F7-G7)/G7,"+0.00%;-0.00%;"),"▼"&amp;TEXT((F7-G7)/G7,"+0.00%;-0.00%;"))</f>
        <v>▼-4.69%</v>
      </c>
      <c r="I7" s="8">
        <f>(F7-G7)/G7</f>
        <v>-4.6903617323724341E-2</v>
      </c>
      <c r="J7" s="10">
        <f>GETPIVOTDATA("[Measures].[#sales]",$A$4)</f>
        <v>20000</v>
      </c>
      <c r="K7" s="5">
        <f>GETPIVOTDATA("[Measures].[refund rate]",$B$4)</f>
        <v>8.0468669303389667E-2</v>
      </c>
      <c r="L7" s="3">
        <f>GETPIVOTDATA("[Measures].[Total Profit]",$C$4)</f>
        <v>2110478.9900000002</v>
      </c>
      <c r="M7" s="7">
        <f>L7/F7</f>
        <v>0.42137844670335967</v>
      </c>
    </row>
  </sheetData>
  <conditionalFormatting sqref="H7">
    <cfRule type="expression" dxfId="1" priority="1">
      <formula>$I$7&gt;0</formula>
    </cfRule>
    <cfRule type="expression" dxfId="0" priority="2">
      <formula>$I$7&lt;0</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u s t o m e r s _ t a b l e _ d a e 3 0 d 8 9 - 1 1 9 8 - 4 8 7 b - b 1 0 c - 3 3 f 7 7 c 5 e 7 a 8 8 " > < 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 1 4 8 < / i n t > < / v a l u e > < / i t e m > < i t e m > < k e y > < s t r i n g > N a m e < / s t r i n g > < / k e y > < v a l u e > < i n t > 7 3 < / i n t > < / v a l u e > < / i t e m > < i t e m > < k e y > < s t r i n g > G e n d e r < / s t r i n g > < / k e y > < v a l u e > < i n t > 8 2 < / i n t > < / v a l u e > < / i t e m > < i t e m > < k e y > < s t r i n g > L o c a t i o n < / s t r i n g > < / k e y > < v a l u e > < i n t > 8 7 < / i n t > < / v a l u e > < / i t e m > < i t e m > < k e y > < s t r i n g > C u s t o m e r _ a g e < / s t r i n g > < / k e y > < v a l u e > < i n t > 1 2 5 < / i n t > < / v a l u e > < / i t e m > < / C o l u m n W i d t h s > < C o l u m n D i s p l a y I n d e x > < i t e m > < k e y > < s t r i n g > C u s t o m e r   I D < / s t r i n g > < / k e y > < v a l u e > < i n t > 0 < / i n t > < / v a l u e > < / i t e m > < i t e m > < k e y > < s t r i n g > N a m e < / s t r i n g > < / k e y > < v a l u e > < i n t > 4 < / i n t > < / v a l u e > < / i t e m > < i t e m > < k e y > < s t r i n g > G e n d e r < / s t r i n g > < / k e y > < v a l u e > < i n t > 1 < / i n t > < / v a l u e > < / i t e m > < i t e m > < k e y > < s t r i n g > L o c a t i o n < / s t r i n g > < / k e y > < v a l u e > < i n t > 2 < / i n t > < / v a l u e > < / i t e m > < i t e m > < k e y > < s t r i n g > C u s t o m e r _ a g e 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D a t e _ 5 f 7 7 c d 8 c - 3 4 d 3 - 4 0 1 2 - a 2 8 8 - 5 5 e a c 5 d 7 8 1 f 4 " > < 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 1 0 4 < / i n t > < / v a l u e > < / i t e m > < i t e m > < k e y > < s t r i n g > Y e a r < / s t r i n g > < / k e y > < v a l u e > < i n t > 6 2 < / i n t > < / v a l u e > < / i t e m > < i t e m > < k e y > < s t r i n g > M o n t h   N a m e < / s t r i n g > < / k e y > < v a l u e > < i n t > 1 1 7 < / i n t > < / v a l u e > < / i t e m > < i t e m > < k e y > < s t r i n g > M o n t h < / s t r i n g > < / k e y > < v a l u e > < i n t > 7 7 < / i n t > < / v a l u e > < / i t e m > < i t e m > < k e y > < s t r i n g > D a y   o f   W e e k < / s t r i n g > < / k e y > < v a l u e > < i n t > 1 1 3 < / i n t > < / v a l u e > < / i t e m > < i t e m > < k e y > < s t r i n g > D a y   N a m e < / s t r i n g > < / k e y > < v a l u e > < i n t > 9 9 < / i n t > < / v a l u e > < / i t e m > < i t e m > < k e y > < s t r i n g > Q u a r t e r < / s t r i n g > < / k e y > < v a l u e > < i n t > 8 4 < / i n t > < / v a l u e > < / i t e m > < i t e m > < k e y > < s t r i n g > d a y t y p e < / s t r i n g > < / k e y > < v a l u e > < i n t > 8 6 < / i n t > < / v a l u e > < / i t e m > < / C o l u m n W i d t h s > < C o l u m n D i s p l a y I n d e x > < i t e m > < k e y > < s t r i n g > O r d e r   D a t e < / s t r i n g > < / k e y > < v a l u e > < i n t > 0 < / i n t > < / v a l u e > < / i t e m > < i t e m > < k e y > < s t r i n g > Y e a r < / s t r i n g > < / k e y > < v a l u e > < i n t > 1 < / i n t > < / v a l u e > < / i t e m > < i t e m > < k e y > < s t r i n g > M o n t h   N a m e < / s t r i n g > < / k e y > < v a l u e > < i n t > 2 < / i n t > < / v a l u e > < / i t e m > < i t e m > < k e y > < s t r i n g > M o n t h < / s t r i n g > < / k e y > < v a l u e > < i n t > 3 < / i n t > < / v a l u e > < / i t e m > < i t e m > < k e y > < s t r i n g > D a y   o f   W e e k < / s t r i n g > < / k e y > < v a l u e > < i n t > 4 < / i n t > < / v a l u e > < / i t e m > < i t e m > < k e y > < s t r i n g > D a y   N a m e < / s t r i n g > < / k e y > < v a l u e > < i n t > 5 < / i n t > < / v a l u e > < / i t e m > < i t e m > < k e y > < s t r i n g > Q u a r t e r < / s t r i n g > < / k e y > < v a l u e > < i n t > 6 < / i n t > < / v a l u e > < / i t e m > < i t e m > < k e y > < s t r i n g > d a y t y p e < / 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0 4 f b 2 8 0 9 - b e c 5 - 4 d 2 3 - 8 a c 3 - 0 6 1 9 b 8 1 4 9 5 3 7 " > < 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3.xml>��< ? x m l   v e r s i o n = " 1 . 0 "   e n c o d i n g = " U T F - 1 6 " ? > < G e m i n i   x m l n s = " h t t p : / / g e m i n i / p i v o t c u s t o m i z a t i o n / 2 c 2 8 0 c 6 6 - 9 a a 5 - 4 3 0 c - a 9 7 9 - 7 f b 1 1 d 7 7 0 7 4 a " > < 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4.xml>��< ? x m l   v e r s i o n = " 1 . 0 "   e n c o d i n g = " U T F - 1 6 " ? > < G e m i n i   x m l n s = " h t t p : / / g e m i n i / p i v o t c u s t o m i z a t i o n / C l i e n t W i n d o w X M L " > < C u s t o m C o n t e n t > < ! [ C D A T A [ m o n t h l y _ s t o r e _ t a r g e t s _ c 1 d e c 8 d 0 - 5 4 0 b - 4 b 6 4 - 8 7 9 a - 9 9 b 3 c 3 1 9 8 b a f ] ] > < / C u s t o m C o n t e n t > < / G e m i n i > 
</file>

<file path=customXml/item15.xml>��< ? x m l   v e r s i o n = " 1 . 0 "   e n c o d i n g = " U T F - 1 6 " ? > < G e m i n i   x m l n s = " h t t p : / / g e m i n i / p i v o t c u s t o m i z a t i o n / 9 2 5 d b 1 4 0 - e 5 a e - 4 8 3 6 - 9 0 0 9 - a 2 0 7 0 0 f 7 3 b a 3 " > < 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6.xml>��< ? x m l   v e r s i o n = " 1 . 0 "   e n c o d i n g = " U T F - 1 6 " ? > < G e m i n i   x m l n s = " h t t p : / / g e m i n i / p i v o t c u s t o m i z a t i o n / 1 0 1 f b f d b - 0 e 2 4 - 4 e 5 9 - 9 1 b 0 - c 6 0 0 e b 6 f 2 c 0 c " > < 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7.xml>��< ? x m l   v e r s i o n = " 1 . 0 "   e n c o d i n g = " U T F - 1 6 " ? > < G e m i n i   x m l n s = " h t t p : / / g e m i n i / p i v o t c u s t o m i z a t i o n / 8 d 5 7 0 2 d 3 - d 2 2 b - 4 6 0 5 - a b 4 5 - 5 7 c 5 f 5 2 2 c b 7 9 " > < 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8.xml>��< ? x m l   v e r s i o n = " 1 . 0 "   e n c o d i n g = " U T F - 1 6 " ? > < G e m i n i   x m l n s = " h t t p : / / g e m i n i / p i v o t c u s t o m i z a t i o n / 8 e 7 3 0 0 0 6 - c 8 5 d - 4 6 3 d - 8 4 9 7 - 1 1 0 0 f 4 7 b 7 3 6 4 " > < 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19.xml>��< ? x m l   v e r s i o n = " 1 . 0 "   e n c o d i n g = " U T F - 1 6 " ? > < G e m i n i   x m l n s = " h t t p : / / g e m i n i / p i v o t c u s t o m i z a t i o n / e c 7 e 6 3 e 8 - 6 6 f 6 - 4 2 a 5 - 9 0 b c - e 4 4 1 e 6 4 d c 1 b 3 " > < 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xml>��< ? x m l   v e r s i o n = " 1 . 0 "   e n c o d i n g = " U T F - 1 6 " ? > < G e m i n i   x m l n s = " h t t p : / / g e m i n i / p i v o t c u s t o m i z a t i o n / 0 7 f b a 8 9 7 - 8 0 2 0 - 4 5 9 b - a 7 7 d - b 3 7 9 d c 3 3 9 9 f d " > < 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0.xml>��< ? x m l   v e r s i o n = " 1 . 0 "   e n c o d i n g = " U T F - 1 6 " ? > < G e m i n i   x m l n s = " h t t p : / / g e m i n i / p i v o t c u s t o m i z a t i o n / e 3 1 3 7 a f 7 - 0 1 f f - 4 4 f 3 - 9 7 0 b - 4 8 e f 9 f 5 3 e 1 b 3 " > < 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1.xml>��< ? x m l   v e r s i o n = " 1 . 0 "   e n c o d i n g = " U T F - 1 6 " ? > < G e m i n i   x m l n s = " h t t p : / / g e m i n i / p i v o t c u s t o m i z a t i o n / L i n k e d T a b l e U p d a t e M o d e " > < C u s t o m C o n t e n t > < ! [ C D A T A [ T r u e ] ] > < / C u s t o m C o n t e n t > < / G e m i n i > 
</file>

<file path=customXml/item22.xml>��< ? x m l   v e r s i o n = " 1 . 0 "   e n c o d i n g = " U T F - 1 6 " ? > < G e m i n i   x m l n s = " h t t p : / / g e m i n i / p i v o t c u s t o m i z a t i o n / T a b l e X M L _ s a l e s _ p e r s o n s _ t a b l e _ 1 3 8 e 0 5 e 7 - 2 a 7 9 - 4 2 e c - 9 1 8 4 - 3 f 1 7 c b c 3 a 4 4 c " > < 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 1 3 0 < / i n t > < / v a l u e > < / i t e m > < i t e m > < k e y > < s t r i n g > N a m e < / s t r i n g > < / k e y > < v a l u e > < i n t > 7 3 < / i n t > < / v a l u e > < / i t e m > < i t e m > < k e y > < s t r i n g > S t o r e   N a m e < / s t r i n g > < / k e y > < v a l u e > < i n t > 1 0 9 < / i n t > < / v a l u e > < / i t e m > < i t e m > < k e y > < s t r i n g > s a l e s p e r s o n _ a g e < / s t r i n g > < / k e y > < v a l u e > < i n t > 1 3 9 < / i n t > < / v a l u e > < / i t e m > < / C o l u m n W i d t h s > < C o l u m n D i s p l a y I n d e x > < i t e m > < k e y > < s t r i n g > S a l e s   P e r s o n   I D < / s t r i n g > < / k e y > < v a l u e > < i n t > 0 < / i n t > < / v a l u e > < / i t e m > < i t e m > < k e y > < s t r i n g > N a m e < / s t r i n g > < / k e y > < v a l u e > < i n t > 3 < / i n t > < / v a l u e > < / i t e m > < i t e m > < k e y > < s t r i n g > S t o r e   N a m e < / s t r i n g > < / k e y > < v a l u e > < i n t > 1 < / i n t > < / v a l u e > < / i t e m > < i t e m > < k e y > < s t r i n g > s a l e s p e r s o n _ a g e < / s t r i n g > < / k e y > < v a l u e > < i n t > 2 < / 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3 4 0 d 2 e d 2 - 1 4 3 4 - 4 9 9 3 - b 5 7 0 - 0 1 7 e 9 c e 6 d 9 b e " > < 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4.xml>��< ? x m l   v e r s i o n = " 1 . 0 "   e n c o d i n g = " U T F - 1 6 " ? > < G e m i n i   x m l n s = " h t t p : / / g e m i n i / p i v o t c u s t o m i z a t i o n / f 4 3 8 8 4 7 b - 6 5 4 9 - 4 b 6 f - 8 4 4 0 - 3 f 5 1 4 1 6 4 d 4 f 1 " > < 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5.xml>��< ? x m l   v e r s i o n = " 1 . 0 "   e n c o d i n g = " U T F - 1 6 " ? > < G e m i n i   x m l n s = " h t t p : / / g e m i n i / p i v o t c u s t o m i z a t i o n / S h o w I m p l i c i t M e a s u r e s " > < C u s t o m C o n t e n t > < ! [ C D A T A [ F a l s e ] ] > < / C u s t o m C o n t e n t > < / G e m i n i > 
</file>

<file path=customXml/item26.xml>��< ? x m l   v e r s i o n = " 1 . 0 "   e n c o d i n g = " U T F - 1 6 " ? > < G e m i n i   x m l n s = " h t t p : / / g e m i n i / p i v o t c u s t o m i z a t i o n / 5 c e 3 c b 1 0 - 1 b e a - 4 d 3 b - 8 f 9 c - 4 0 f 4 b 0 a d c 6 a e " > < 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7.xml>��< ? x m l   v e r s i o n = " 1 . 0 "   e n c o d i n g = " U T F - 1 6 " ? > < G e m i n i   x m l n s = " h t t p : / / g e m i n i / p i v o t c u s t o m i z a t i o n / T a b l e X M L _ m o n t h l y _ s t o r e _ t a r g e t s _ c 1 d e c 8 d 0 - 5 4 0 b - 4 b 6 4 - 8 7 9 a - 9 9 b 3 c 3 1 9 8 b a f " > < 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 1 5 8 < / i n t > < / v a l u e > < / i t e m > < i t e m > < k e y > < s t r i n g > D a t e < / s t r i n g > < / k e y > < v a l u e > < i n t > 1 5 8 < / i n t > < / v a l u e > < / i t e m > < i t e m > < k e y > < s t r i n g > M o n t h l y   T a r g e t < / s t r i n g > < / k e y > < v a l u e > < i n t > 2 3 4 < / i n t > < / v a l u e > < / i t e m > < / C o l u m n W i d t h s > < C o l u m n D i s p l a y I n d e x > < i t e m > < k e y > < s t r i n g > S t o r e   I D < / s t r i n g > < / k e y > < v a l u e > < i n t > 0 < / i n t > < / v a l u e > < / i t e m > < i t e m > < k e y > < s t r i n g > D a t e < / s t r i n g > < / k e y > < v a l u e > < i n t > 1 < / i n t > < / v a l u e > < / i t e m > < i t e m > < k e y > < s t r i n g > M o n t h l y   T a r g e t < / s t r i n g > < / k e y > < v a l u e > < i n t > 2 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a c b 3 0 f 7 1 - b d 4 5 - 4 4 3 d - 9 0 1 8 - f a 9 f c d 4 5 1 8 6 0 " > < 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29.xml>��< ? x m l   v e r s i o n = " 1 . 0 "   e n c o d i n g = " U T F - 1 6 " ? > < G e m i n i   x m l n s = " h t t p : / / g e m i n i / p i v o t c u s t o m i z a t i o n / 8 2 3 2 6 2 f d - c b 8 c - 4 3 7 6 - 9 3 9 0 - a a 6 6 8 f 7 1 4 b 1 5 " > < 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xml>��< ? x m l   v e r s i o n = " 1 . 0 "   e n c o d i n g = " U T F - 1 6 " ? > < G e m i n i   x m l n s = " h t t p : / / g e m i n i / p i v o t c u s t o m i z a t i o n / M a n u a l C a l c M o d e " > < C u s t o m C o n t e n t > < ! [ C D A T A [ F a l s e ] ] > < / C u s t o m C o n t e n t > < / G e m i n i > 
</file>

<file path=customXml/item30.xml>��< ? x m l   v e r s i o n = " 1 . 0 "   e n c o d i n g = " U T F - 1 6 " ? > < G e m i n i   x m l n s = " h t t p : / / g e m i n i / p i v o t c u s t o m i z a t i o n / e e 9 4 7 6 6 3 - a f 8 9 - 4 e 6 4 - b f 0 7 - 7 a a c 9 b 8 a 9 0 a 1 " > < 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1.xml>��< ? x m l   v e r s i o n = " 1 . 0 "   e n c o d i n g = " U T F - 1 6 " ? > < G e m i n i   x m l n s = " h t t p : / / g e m i n i / p i v o t c u s t o m i z a t i o n / T a b l e X M L _ f a c t _ t a b l e _ 6 1 3 8 3 8 0 a - b 1 2 f - 4 e 6 7 - 9 6 c 0 - 1 5 c 1 7 d 6 c 9 3 3 d " > < 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 1 9 4 < / i n t > < / v a l u e > < / i t e m > < i t e m > < k e y > < s t r i n g > C u s t o m e r   I D < / s t r i n g > < / k e y > < v a l u e > < i n t > 2 6 4 < / i n t > < / v a l u e > < / i t e m > < i t e m > < k e y > < s t r i n g > S a l e s   P e r s o n   I D < / s t r i n g > < / k e y > < v a l u e > < i n t > 1 3 0 < / i n t > < / v a l u e > < / i t e m > < i t e m > < k e y > < s t r i n g > Q u a n t i t y   S o l d < / s t r i n g > < / k e y > < v a l u e > < i n t > 1 7 7 < / i n t > < / v a l u e > < / i t e m > < i t e m > < k e y > < s t r i n g > P a y m e n t   M e t h o d < / s t r i n g > < / k e y > < v a l u e > < i n t > 1 8 0 < / i n t > < / v a l u e > < / i t e m > < i t e m > < k e y > < s t r i n g > Q u a n t i t y   R e t u r n e d < / s t r i n g > < / k e y > < v a l u e > < i n t > 1 5 0 < / i n t > < / v a l u e > < / i t e m > < i t e m > < k e y > < s t r i n g > O r d e r   D a t e < / s t r i n g > < / k e y > < v a l u e > < i n t > 1 6 3 < / 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1 b e f 6 b 6 d - d 1 8 b - 4 4 d c - a 7 8 2 - d 0 3 6 e 4 d 3 d 5 f 0 " > < 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33.xml>��< ? x m l   v e r s i o n = " 1 . 0 "   e n c o d i n g = " u t f - 1 6 " ? > < D a t a M a s h u p   s q m i d = " 7 7 2 a 7 1 b 2 - 9 8 6 0 - 4 e 5 4 - 8 6 5 3 - 1 c a 2 d 2 2 2 5 2 f d "   x m l n s = " h t t p : / / s c h e m a s . m i c r o s o f t . c o m / D a t a M a s h u p " > A A A A A P U J A A B Q S w M E F A A C A A g A L h f / 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L h f / 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4 X / 1 i P 7 v h G 7 w Y A A B Q 5 A A A T A B w A R m 9 y b X V s Y X M v U 2 V j d G l v b j E u b S C i G A A o o B Q A A A A A A A A A A A A A A A A A A A A A A A A A A A D t W m 1 v 2 z Y Q / h 4 g / 4 H Q g E E G V G 9 O 1 w x Y k Q + t n W w B k i a N 0 x V D E h i s R M d C 9 W J Q V F s v 8 H 8 f K d k W X 0 6 U n D n J l r p f G p P H u 4 c P j 7 z j U R n x W Z g m a F j + 3 3 u 9 u 7 O 7 k 0 0 w J Q E a Y 5 + N G P 4 U E X S A I s J 2 d x D / N 0 x z 6 o u W f v a l O 0 j 9 P C Y J c 4 / C i H T 7 a c L 4 j 8 x 1 + r 9 d f 8 g I z a 5 x T O P e 9 S D 9 m k Q p D r L r S m f X z 7 4 4 H e 9 q Q K I w D h m h B 4 7 n e K i f R n m c Z A e / e u g w 8 d M g T G 4 P e n u v 9 j z 0 P k 8 Z G b J Z R A 6 q P 7 v v 0 o T c d L w S 2 w / O O U 1 j 3 h e g P w g O O A C H A 7 0 s z C 1 6 F u 1 u O Q 0 P X S 3 a 3 0 T R 0 M c R p t k B o 7 m s s j / B y S 3 X e D m b k k r d J c V J N k 5 p X A I W n Z k L 2 P f u 7 k R j k P s M H Q / 4 B I 8 T t v 9 L V 8 j P P X T n 9 P O M p T G h Y O c Q R y R D 5 1 w P X y J I 4 H 2 O E x a y G V + V K D C 7 z / F M r A 4 6 J W y S i n 7 G e x A j 3 5 g 6 + o K w n C Y E 0 H B G + S z Q A D O y H B 3 w v + f z i p 4 L E q d f + I Q H + T Q K f d 4 p c T 4 I M x Y m P n M 1 F s 3 R b y O c f E Y X 6 V d p 9 J B E 3 C t F m w u a 8 R D B / g Q l K U M n 3 F D 3 O D u M p 2 z m F j 9 K + V P M / A l 3 o W N G 4 s y 9 I H 5 K g + 5 R S K L g T x z l f M V G H T F L r i r J o 2 j e 6 V T I L m k Y x w I w Z 6 t 2 2 T P X 6 g 3 A 7 L g 5 z S H U N V H 9 Q e 0 z 3 a F m P R f e 0 L z a q o S 5 2 E U X 7 3 N I 8 u L D k K + b D l 6 w 0 x V U 2 e d R K 2 Z O q V Z U n 1 2 t o O H 1 z S o l S m q F F X Z A K W l X 9 C O C k 2 b v 0 d w M p r f Q 1 Y J f U K 6 G Y F A W Z B i U h C m 2 K 9 U 5 B q V N k g 0 x m W U 8 D R m O w r 8 5 g Y f i L P j I 9 7 e V b m V d Y L p 5 y 5 T Q F n z D g j W E w 8 I g 4 7 A o T H m D W p 1 z W N w k 3 Z S b w w G x 1 x g R 4 T U S 1 D c E r 5 r Q 0 y J w z T u 7 O 2 E C w 5 U T n E w s 1 W h a L F W 2 6 U w H U N 6 Q 8 r x 6 R i l P Y + Z y F N K M o X c 4 J k Y Y O s F 1 P U O W U g J 3 C T 9 B 6 R i 9 D S m b 1 O U q 6 5 4 X d s e W S S r C e l N 8 B j F C I X a t M 0 R h 0 i I n 0 2 o 7 v 2 S O L X L 6 Z J r P j Z Y Z l e 3 I W C N d M G m B p A x S w C T F o A S S A g l 5 k B R h n Z h u 0 g C K G T z A y Y R B B C g G M m G N 4 + t F F D 2 G t 9 r 7 x w k / p s U x 9 e Z W O t P e B E G p 3 N V R 8 B 0 p J B e X D G G i e 8 R P O l f 8 d R n G p H u S 8 s P z X f r V 7 X T Q C 3 S l g L h Z g s g p F v f q C g Y 3 y E 2 U 2 Q Q M Q w H K U f i L z G O E K z h X v O / m p 5 f 7 r 2 A O 9 x o 5 V G A I D j U r S j Q 1 b m s L 3 6 y s l B 3 S D l b A e O Y S F d w q m h M c w 5 p F R 6 V Z h w B g d 4 r Q W 0 b e o k m e w i m h t 5 C d f h p / C h P F k I r I 0 / a S t G X m 3 m I 0 X a o R r v l 2 t o r z r o M c O Z o X I b z j O c V o J V n R 4 M n Z y r T M V D e e q K h 6 v 6 M c x V a W W f a B u U a f O / N t S m d 1 F 3 Q a + q t B S R 5 / I r Q c l n K H g T o f L 0 O x F B 4 A 7 N W E D e T t C g M 1 N x m V W 9 u l q y K 6 + c a 1 g G d T J 0 / j U f K V d r U S i B C w p q L R Y S m o y J M E V R l U P G U x A y I A r n p o D N h K H v L k Y G U G B 7 Y c p W 2 d U + b q / 1 D n X C / 3 g i q a d / / i 4 G t 3 U V 8 G + I 3 H P k 1 x Q / D b f 0 b B z / r u c K / L + e 8 k 4 d r N A T x N F i n w / W 7 s z / V 1 Y a N x v u 6 Z w f a W 0 L o W 0 b r w u e E 6 x M q d b K o q 3 / q v V S p a v n 9 s s E q h E g a q 0 e h 6 2 i p G 2 x e M j V Y w V J J g R R p L 2 x L H g 5 c 4 + o 9 S 4 u g / b Y l j j c q D X u J 4 4 s p D z B O p S T Q b Z a L 8 x z M l L s i y z S V h o P q G V O z l M 0 r F y q o q l I e d C m a M 1 6 / T k i 9 u S T B V 6 8 k P / d h R o V a P R g W 0 2 i q D r n / 8 q B R b g v r S S p O I b P J x n i g 0 + F C Q V c D X C h j Q H + Y x Q c M L h j s F c L 2 E g X h 7 o b 7 n h b r l z q + p I r a u p m v 5 g G S 4 C G e O d k P X 9 c p B o g h / 2 + 8 E t 9 8 J f m c 3 + e 1 3 g t v v B O v Z e f L S + v Y 7 w e 1 3 g t v v B O u + E z T i y x m b c G V G 3 l S G m P q 8 S Q Z h j X k 9 M O j B 1 m 3 R r 9 c 6 / P U e M f 7 V r / L a A b B X R s B 2 o e b e R 6 4 N s D 4 1 2 F D b m l 9 z v U r F Z V i z V / z + I p g 2 l / z 2 R G J f i M o 1 P 9 H g X l X G e E 4 r 7 R L A W H F H K A t Q 9 v L e w p Q j D Z A N F 8 2 i V b e + Y r P O e I N d x d 7 q S q M Z X m v K A z w T t b 2 P h H x u Y 7 u 8 Q F V D Z O O 8 / W w s W t c G 0 I J x 1 a i z G g U C a E n 9 4 T d G + X W M a y / L k N y j i t / y r Q n Y P S b 0 Y k e b v l D s o y H D l L k j D 7 3 s 1 O y m e h j 2 X W y B X w D S O W o J Z z U 9 H m T 4 / z W 7 z w a a r 8 9 y r L w 8 i 7 a z c d t 9 u S h 0 p 0 k Q i k I 8 j h Y R p M F V K t t O g G e s L O w V M M K x q P W v H O m G 6 / k Z 8 d C U I E f 8 J g n P n U i U E U h w H x Q s f n I r j o 7 6 n J J x + M 2 6 f r X T K 1 Z P Y 9 B 5 / 8 J B P 5 Z r W L x l j K R I o S y k X N d Q s L z + B 1 B L A Q I t A B Q A A g A I A C 4 X / 1 h F A O j 7 p A A A A P Y A A A A S A A A A A A A A A A A A A A A A A A A A A A B D b 2 5 m a W c v U G F j a 2 F n Z S 5 4 b W x Q S w E C L Q A U A A I A C A A u F / 9 Y D 8 r p q 6 Q A A A D p A A A A E w A A A A A A A A A A A A A A A A D w A A A A W 0 N v b n R l b n R f V H l w Z X N d L n h t b F B L A Q I t A B Q A A g A I A C 4 X / 1 i P 7 v h G 7 w Y A A B Q 5 A A A T A A A A A A A A A A A A A A A A A O E B A A B G b 3 J t d W x h c y 9 T Z W N 0 a W 9 u M S 5 t U E s F B g A A A A A D A A M A w g A A A B 0 J 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x j A A A A A A A A C m 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h Y 3 R f d G F i b G U 8 L 0 l 0 Z W 1 Q Y X R o P j w v S X R l b U x v Y 2 F 0 a W 9 u P j x T d G F i b G V F b n R y a W V z P j x F b n R y e S B U e X B l P S J J c 1 B y a X Z h d G U i I F Z h b H V l P S J s M C I g L z 4 8 R W 5 0 c n k g V H l w Z T 0 i U X V l c n l J R C I g V m F s d W U 9 I n N l M m I 2 N T h j O C 1 m Z D c 4 L T Q w Z D Y t O D l m Z i 1 h M z Q 4 N 2 Q y N z k 2 M G M i I C 8 + P E V u d H J 5 I F R 5 c G U 9 I k Z p b G x F b m F i b G V k I i B W Y W x 1 Z T 0 i b D A i I C 8 + P E V u d H J 5 I F R 5 c G U 9 I k Z p b G x M Y X N 0 V X B k Y X R l Z C I g V m F s d W U 9 I m Q y M D I 0 L T A 3 L T M w V D I z O j U 3 O j I 2 L j g 0 M D M 3 N j V 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R X J y b 3 J D b 3 V u d C I g V m F s d W U 9 I m w w I i A v P j x F b n R y e S B U e X B l P S J G a W x s Q 2 9 1 b n Q i I F Z h b H V l P S J s M j A w M D A i I C 8 + P E V u d H J 5 I F R 5 c G U 9 I k Z p b G x F c n J v c k N v Z G U i I F Z h b H V l P S J z V W 5 r b m 9 3 b i I g L z 4 8 R W 5 0 c n k g V H l w Z T 0 i U G l 2 b 3 R P Y m p l Y 3 R O Y W 1 l I i B W Y W x 1 Z T 0 i c 2 N o Y X J 0 c y F Q a X Z v d F R h Y m x l M y I g L z 4 8 R W 5 0 c n k g V H l w Z T 0 i R m l s b F R v R G F 0 Y U 1 v Z G V s R W 5 h Y m x l Z C I g V m F s d W U 9 I m w x I i A v P j x F b n R y e S B U e X B l P S J G a W x s T 2 J q Z W N 0 V H l w Z S I g V m F s d W U 9 I n N Q a X Z v d F R h Y m x l I i A v P j x F b n R y e S B U e X B l P S J G a W x s Q 2 9 s d W 1 u V H l w Z X M i I F Z h b H V l P S J z Q m d Z R 0 F 3 W U R D U T 0 9 I i A v P j x F b n R y e S B U e X B l P S J G a W x s Q 2 9 s d W 1 u T m F t Z X M i I F Z h b H V l P S J z W y Z x d W 9 0 O 1 B y b 2 R 1 Y 3 Q g S U Q m c X V v d D s s J n F 1 b 3 Q 7 Q 3 V z d G 9 t Z X I g S U Q m c X V v d D s s J n F 1 b 3 Q 7 U 2 F s Z X M g U G V y c 2 9 u I E l E J n F 1 b 3 Q 7 L C Z x d W 9 0 O 1 F 1 Y W 5 0 a X R 5 I F N v b G Q m c X V v d D s s J n F 1 b 3 Q 7 U G F 5 b W V u d C B N Z X R o b 2 Q m c X V v d D s s J n F 1 b 3 Q 7 U X V h b n R p d H k g U m V 0 d X J u Z W Q m c X V v d D s s J n F 1 b 3 Q 7 T 3 J k Z X I g R G F 0 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Z h Y 3 R f d G F i b G U v Q 2 F w a X R h b G l 6 Z W Q g R W F j a C B X b 3 J k L n t Q c m 9 k d W N 0 I E l E L D B 9 J n F 1 b 3 Q 7 L C Z x d W 9 0 O 1 N l Y 3 R p b 2 4 x L 2 Z h Y 3 R f d G F i b G U v Q 2 F w a X R h b G l 6 Z W Q g R W F j a C B X b 3 J k L n t D d X N 0 b 2 1 l c i B J R C w x f S Z x d W 9 0 O y w m c X V v d D t T Z W N 0 a W 9 u M S 9 m Y W N 0 X 3 R h Y m x l L 0 N h c G l 0 Y W x p e m V k I E V h Y 2 g g V 2 9 y Z C 5 7 U 2 F s Z X M g U G V y c 2 9 u I E l E L D J 9 J n F 1 b 3 Q 7 L C Z x d W 9 0 O 1 N l Y 3 R p b 2 4 x L 2 Z h Y 3 R f d G F i b G U v Q 2 h h b m d l Z C B U e X B l M S 5 7 U X V h b n R p d H k g U 2 9 s Z C w z f S Z x d W 9 0 O y w m c X V v d D t T Z W N 0 a W 9 u M S 9 m Y W N 0 X 3 R h Y m x l L 0 N h c G l 0 Y W x p e m V k I E V h Y 2 g g V 2 9 y Z C 5 7 U G F 5 b W V u d C B N Z X R o b 2 Q s N H 0 m c X V v d D s s J n F 1 b 3 Q 7 U 2 V j d G l v b j E v Z m F j d F 9 0 Y W J s Z S 9 D a G F u Z 2 V k I F R 5 c G U x L n t R d W F u d G l 0 e S B S Z X R 1 c m 5 l Z C w 1 f S Z x d W 9 0 O y w m c X V v d D t T Z W N 0 a W 9 u M S 9 m Y W N 0 X 3 R h Y m x l L 0 N o Y W 5 n Z W Q g V H l w Z T E u e 0 9 y Z G V y I E R h d G U s N n 0 m c X V v d D t d L C Z x d W 9 0 O 0 N v b H V t b k N v d W 5 0 J n F 1 b 3 Q 7 O j c s J n F 1 b 3 Q 7 S 2 V 5 Q 2 9 s d W 1 u T m F t Z X M m c X V v d D s 6 W 1 0 s J n F 1 b 3 Q 7 Q 2 9 s d W 1 u S W R l b n R p d G l l c y Z x d W 9 0 O z p b J n F 1 b 3 Q 7 U 2 V j d G l v b j E v Z m F j d F 9 0 Y W J s Z S 9 D Y X B p d G F s a X p l Z C B F Y W N o I F d v c m Q u e 1 B y b 2 R 1 Y 3 Q g S U Q s M H 0 m c X V v d D s s J n F 1 b 3 Q 7 U 2 V j d G l v b j E v Z m F j d F 9 0 Y W J s Z S 9 D Y X B p d G F s a X p l Z C B F Y W N o I F d v c m Q u e 0 N 1 c 3 R v b W V y I E l E L D F 9 J n F 1 b 3 Q 7 L C Z x d W 9 0 O 1 N l Y 3 R p b 2 4 x L 2 Z h Y 3 R f d G F i b G U v Q 2 F w a X R h b G l 6 Z W Q g R W F j a C B X b 3 J k L n t T Y W x l c y B Q Z X J z b 2 4 g S U Q s M n 0 m c X V v d D s s J n F 1 b 3 Q 7 U 2 V j d G l v b j E v Z m F j d F 9 0 Y W J s Z S 9 D a G F u Z 2 V k I F R 5 c G U x L n t R d W F u d G l 0 e S B T b 2 x k L D N 9 J n F 1 b 3 Q 7 L C Z x d W 9 0 O 1 N l Y 3 R p b 2 4 x L 2 Z h Y 3 R f d G F i b G U v Q 2 F w a X R h b G l 6 Z W Q g R W F j a C B X b 3 J k L n t Q Y X l t Z W 5 0 I E 1 l d G h v Z C w 0 f S Z x d W 9 0 O y w m c X V v d D t T Z W N 0 a W 9 u M S 9 m Y W N 0 X 3 R h Y m x l L 0 N o Y W 5 n Z W Q g V H l w Z T E u e 1 F 1 Y W 5 0 a X R 5 I F J l d H V y b m V k L D V 9 J n F 1 b 3 Q 7 L C Z x d W 9 0 O 1 N l Y 3 R p b 2 4 x L 2 Z h Y 3 R f d G F i b G U v Q 2 h h b m d l Z C B U e X B l M S 5 7 T 3 J k Z X I g R G F 0 Z S w 2 f S Z x d W 9 0 O 1 0 s J n F 1 b 3 Q 7 U m V s Y X R p b 2 5 z a G l w S W 5 m b y Z x d W 9 0 O z p b X X 0 i I C 8 + P E V u d H J 5 I F R 5 c G U 9 I k F k Z G V k V G 9 E Y X R h T W 9 k Z W w i I F Z h b H V l P S J s M S I g L z 4 8 L 1 N 0 Y W J s Z U V u d H J p Z X M + P C 9 J d G V t P j x J d G V t P j x J d G V t T G 9 j Y X R p b 2 4 + P E l 0 Z W 1 U e X B l P k Z v c m 1 1 b G E 8 L 0 l 0 Z W 1 U e X B l P j x J d G V t U G F 0 a D 5 T Z W N 0 a W 9 u M S 9 m Y W N 0 X 3 R h Y m x l L 1 N v d X J j Z T w v S X R l b V B h d G g + P C 9 J d G V t T G 9 j Y X R p b 2 4 + P F N 0 Y W J s Z U V u d H J p Z X M g L z 4 8 L 0 l 0 Z W 0 + P E l 0 Z W 0 + P E l 0 Z W 1 M b 2 N h d G l v b j 4 8 S X R l b V R 5 c G U + R m 9 y b X V s Y T w v S X R l b V R 5 c G U + P E l 0 Z W 1 Q Y X R o P l N l Y 3 R p b 2 4 x L 2 Z h Y 3 R f d G F i b G U v U H J v b W 9 0 Z W Q l M j B I Z W F k Z X J z P C 9 J d G V t U G F 0 a D 4 8 L 0 l 0 Z W 1 M b 2 N h d G l v b j 4 8 U 3 R h Y m x l R W 5 0 c m l l c y A v P j w v S X R l b T 4 8 S X R l b T 4 8 S X R l b U x v Y 2 F 0 a W 9 u P j x J d G V t V H l w Z T 5 G b 3 J t d W x h P C 9 J d G V t V H l w Z T 4 8 S X R l b V B h d G g + U 2 V j d G l v b j E v Z m F j d F 9 0 Y W J s Z S 9 D a G F u Z 2 V k J T I w V H l w Z T w v S X R l b V B h d G g + P C 9 J d G V t T G 9 j Y X R p b 2 4 + P F N 0 Y W J s Z U V u d H J p Z X M g L z 4 8 L 0 l 0 Z W 0 + P E l 0 Z W 0 + P E l 0 Z W 1 M b 2 N h d G l v b j 4 8 S X R l b V R 5 c G U + R m 9 y b X V s Y T w v S X R l b V R 5 c G U + P E l 0 Z W 1 Q Y X R o P l N l Y 3 R p b 2 4 x L 2 Z h Y 3 R f d G F i b G U v U m V t b 3 Z l Z C U y M E R 1 c G x p Y 2 F 0 Z X M 8 L 0 l 0 Z W 1 Q Y X R o P j w v S X R l b U x v Y 2 F 0 a W 9 u P j x T d G F i b G V F b n R y a W V z I C 8 + P C 9 J d G V t P j x J d G V t P j x J d G V t T G 9 j Y X R p b 2 4 + P E l 0 Z W 1 U e X B l P k Z v c m 1 1 b G E 8 L 0 l 0 Z W 1 U e X B l P j x J d G V t U G F 0 a D 5 T Z W N 0 a W 9 u M S 9 m Y W N 0 X 3 R h Y m x l L 1 J l b W 9 2 Z W Q l M j B C b G F u a y U y M F J v d 3 M 8 L 0 l 0 Z W 1 Q Y X R o P j w v S X R l b U x v Y 2 F 0 a W 9 u P j x T d G F i b G V F b n R y a W V z I C 8 + P C 9 J d G V t P j x J d G V t P j x J d G V t T G 9 j Y X R p b 2 4 + P E l 0 Z W 1 U e X B l P k Z v c m 1 1 b G E 8 L 0 l 0 Z W 1 U e X B l P j x J d G V t U G F 0 a D 5 T Z W N 0 a W 9 u M S 9 m Y W N 0 X 3 R h Y m x l L 1 R y a W 1 t Z W Q l M j B U Z X h 0 P C 9 J d G V t U G F 0 a D 4 8 L 0 l 0 Z W 1 M b 2 N h d G l v b j 4 8 U 3 R h Y m x l R W 5 0 c m l l c y A v P j w v S X R l b T 4 8 S X R l b T 4 8 S X R l b U x v Y 2 F 0 a W 9 u P j x J d G V t V H l w Z T 5 G b 3 J t d W x h P C 9 J d G V t V H l w Z T 4 8 S X R l b V B h d G g + U 2 V j d G l v b j E v Z m F j d F 9 0 Y W J s Z S 9 D b G V h b m V k J T I w V G V 4 d D w v S X R l b V B h d G g + P C 9 J d G V t T G 9 j Y X R p b 2 4 + P F N 0 Y W J s Z U V u d H J p Z X M g L z 4 8 L 0 l 0 Z W 0 + P E l 0 Z W 0 + P E l 0 Z W 1 M b 2 N h d G l v b j 4 8 S X R l b V R 5 c G U + R m 9 y b X V s Y T w v S X R l b V R 5 c G U + P E l 0 Z W 1 Q Y X R o P l N l Y 3 R p b 2 4 x L 2 Z h Y 3 R f d G F i b G U v Q 2 F w a X R h b G l 6 Z W Q l M j B F Y W N o J T I w V 2 9 y Z D w v S X R l b V B h d G g + P C 9 J d G V t T G 9 j Y X R p b 2 4 + P F N 0 Y W J s Z U V u d H J p Z X M g L z 4 8 L 0 l 0 Z W 0 + P E l 0 Z W 0 + P E l 0 Z W 1 M b 2 N h d G l v b j 4 8 S X R l b V R 5 c G U + R m 9 y b X V s Y T w v S X R l b V R 5 c G U + P E l 0 Z W 1 Q Y X R o P l N l Y 3 R p b 2 4 x L 2 Z h Y 3 R f d G F i b G U v Q 2 h h b m d l Z C U y M F R 5 c G U x P C 9 J d G V t U G F 0 a D 4 8 L 0 l 0 Z W 1 M b 2 N h d G l v b j 4 8 U 3 R h Y m x l R W 5 0 c m l l c y A v P j w v S X R l b T 4 8 S X R l b T 4 8 S X R l b U x v Y 2 F 0 a W 9 u P j x J d G V t V H l w Z T 5 G b 3 J t d W x h P C 9 J d G V t V H l w Z T 4 8 S X R l b V B h d G g + U 2 V j d G l v b j E v c 2 F s Z X N f c G V y c 2 9 u c 1 9 0 Y W J s Z T w v S X R l b V B h d G g + P C 9 J d G V t T G 9 j Y X R p b 2 4 + P F N 0 Y W J s Z U V u d H J p Z X M + P E V u d H J 5 I F R 5 c G U 9 I k l z U H J p d m F 0 Z S I g V m F s d W U 9 I m w w I i A v P j x F b n R y e S B U e X B l P S J R d W V y e U l E I i B W Y W x 1 Z T 0 i c z h i O T k 4 N m E 2 L T N k Z m Q t N D J l M y 1 h M z A z L W R l M W I z N z M z Y z J k N i I g L z 4 8 R W 5 0 c n k g V H l w Z T 0 i R m l s b E V u Y W J s Z W Q i I F Z h b H V l P S J s M C I g L z 4 8 R W 5 0 c n k g V H l w Z T 0 i R m l s b F N 0 Y X R 1 c y I g V m F s d W U 9 I n N D b 2 1 w b G V 0 Z 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Q 2 9 1 b n Q i I F Z h b H V l P S J s M T A i I C 8 + P E V u d H J 5 I F R 5 c G U 9 I k Z p b G x F c n J v c k N v Z G U i I F Z h b H V l P S J z V W 5 r b m 9 3 b i I g L z 4 8 R W 5 0 c n k g V H l w Z T 0 i R m l s b E V y c m 9 y Q 2 9 1 b n Q i I F Z h b H V l P S J s M C I g L z 4 8 R W 5 0 c n k g V H l w Z T 0 i R m l s b E x h c 3 R V c G R h d G V k I i B W Y W x 1 Z T 0 i Z D I w M j Q t M D c t M z B U M j M 6 N T c 6 M j Y u O D Q 3 M z k z M 1 o i I C 8 + P E V u d H J 5 I F R 5 c G U 9 I k Z p b G x D b 2 x 1 b W 5 U e X B l c y I g V m F s d W U 9 I n N C Z 1 l H Q X c 9 P S I g L z 4 8 R W 5 0 c n k g V H l w Z T 0 i R m l s b E N v b H V t b k 5 h b W V z I i B W Y W x 1 Z T 0 i c 1 s m c X V v d D t T Y W x l c y B Q Z X J z b 2 4 g S U Q m c X V v d D s s J n F 1 b 3 Q 7 T m F t Z S Z x d W 9 0 O y w m c X V v d D t T d G 9 y Z S B O Y W 1 l J n F 1 b 3 Q 7 L C Z x d W 9 0 O 3 N h b G V z c G V y c 2 9 u X 2 F n Z S Z x d W 9 0 O 1 0 i I C 8 + P E V u d H J 5 I F R 5 c G U 9 I l J l b G F 0 a W 9 u c 2 h p c E l u Z m 9 D b 2 5 0 Y W l u Z X I i I F Z h b H V l P S J z e y Z x d W 9 0 O 2 N v b H V t b k N v d W 5 0 J n F 1 b 3 Q 7 O j Q s J n F 1 b 3 Q 7 a 2 V 5 Q 2 9 s d W 1 u T m F t Z X M m c X V v d D s 6 W 1 0 s J n F 1 b 3 Q 7 c X V l c n l S Z W x h d G l v b n N o a X B z J n F 1 b 3 Q 7 O l t d L C Z x d W 9 0 O 2 N v b H V t b k l k Z W 5 0 a X R p Z X M m c X V v d D s 6 W y Z x d W 9 0 O 1 N l Y 3 R p b 2 4 x L 3 N h b G V z X 3 B l c n N v b n N f d G F i b G U v Q 2 x l Y W 5 l Z C B U Z X h 0 L n t T Y W x l c y B Q Z X J z b 2 4 g S U Q s M H 0 m c X V v d D s s J n F 1 b 3 Q 7 U 2 V j d G l v b j E v c 2 F s Z X N f c G V y c 2 9 u c 1 9 0 Y W J s Z S 9 N Z X J n Z W Q g Q 2 9 s d W 1 u c y 5 7 T m F t Z S w x f S Z x d W 9 0 O y w m c X V v d D t T Z W N 0 a W 9 u M S 9 z Y W x l c 1 9 w Z X J z b 2 5 z X 3 R h Y m x l L 0 N s Z W F u Z W Q g V G V 4 d C 5 7 U 3 R v c m U g T m F t Z S w z f S Z x d W 9 0 O y w m c X V v d D t T Z W N 0 a W 9 u M S 9 z Y W x l c 1 9 w Z X J z b 2 5 z X 3 R h Y m x l L 0 N o Y W 5 n Z W Q g V H l w Z T I u e 2 N 1 c 3 R v b W V y X 2 F n Z S w 2 f S Z x d W 9 0 O 1 0 s J n F 1 b 3 Q 7 Q 2 9 s d W 1 u Q 2 9 1 b n Q m c X V v d D s 6 N C w m c X V v d D t L Z X l D b 2 x 1 b W 5 O Y W 1 l c y Z x d W 9 0 O z p b X S w m c X V v d D t D b 2 x 1 b W 5 J Z G V u d G l 0 a W V z J n F 1 b 3 Q 7 O l s m c X V v d D t T Z W N 0 a W 9 u M S 9 z Y W x l c 1 9 w Z X J z b 2 5 z X 3 R h Y m x l L 0 N s Z W F u Z W Q g V G V 4 d C 5 7 U 2 F s Z X M g U G V y c 2 9 u I E l E L D B 9 J n F 1 b 3 Q 7 L C Z x d W 9 0 O 1 N l Y 3 R p b 2 4 x L 3 N h b G V z X 3 B l c n N v b n N f d G F i b G U v T W V y Z 2 V k I E N v b H V t b n M u e 0 5 h b W U s M X 0 m c X V v d D s s J n F 1 b 3 Q 7 U 2 V j d G l v b j E v c 2 F s Z X N f c G V y c 2 9 u c 1 9 0 Y W J s Z S 9 D b G V h b m V k I F R l e H Q u e 1 N 0 b 3 J l I E 5 h b W U s M 3 0 m c X V v d D s s J n F 1 b 3 Q 7 U 2 V j d G l v b j E v c 2 F s Z X N f c G V y c 2 9 u c 1 9 0 Y W J s Z S 9 D a G F u Z 2 V k I F R 5 c G U y L n t j d X N 0 b 2 1 l c l 9 h Z 2 U s N n 0 m c X V v d D t d L C Z x d W 9 0 O 1 J l b G F 0 a W 9 u c 2 h p c E l u Z m 8 m c X V v d D s 6 W 1 1 9 I i A v P j x F b n R y e S B U e X B l P S J Q a X Z v d E 9 i a m V j d E 5 h b W U i I F Z h b H V l P S J z Y 2 h h c n R z I V B p d m 9 0 V G F i b G U 1 I i A v P j x F b n R y e S B U e X B l P S J G a W x s V G 9 E Y X R h T W 9 k Z W x F b m F i b G V k I i B W Y W x 1 Z T 0 i b D E i I C 8 + P E V u d H J 5 I F R 5 c G U 9 I k Z p b G x P Y m p l Y 3 R U e X B l I i B W Y W x 1 Z T 0 i c 1 B p d m 9 0 V G F i b G U i I C 8 + P C 9 T d G F i b G V F b n R y a W V z P j w v S X R l b T 4 8 S X R l b T 4 8 S X R l b U x v Y 2 F 0 a W 9 u P j x J d G V t V H l w Z T 5 G b 3 J t d W x h P C 9 J d G V t V H l w Z T 4 8 S X R l b V B h d G g + U 2 V j d G l v b j E v c 2 F s Z X N f c G V y c 2 9 u c 1 9 0 Y W J s Z S 9 T b 3 V y Y 2 U 8 L 0 l 0 Z W 1 Q Y X R o P j w v S X R l b U x v Y 2 F 0 a W 9 u P j x T d G F i b G V F b n R y a W V z I C 8 + P C 9 J d G V t P j x J d G V t P j x J d G V t T G 9 j Y X R p b 2 4 + P E l 0 Z W 1 U e X B l P k Z v c m 1 1 b G E 8 L 0 l 0 Z W 1 U e X B l P j x J d G V t U G F 0 a D 5 T Z W N 0 a W 9 u M S 9 z Y W x l c 1 9 w Z X J z b 2 5 z X 3 R h Y m x l L 1 B y b 2 1 v d G V k J T I w S G V h Z G V y c z w v S X R l b V B h d G g + P C 9 J d G V t T G 9 j Y X R p b 2 4 + P F N 0 Y W J s Z U V u d H J p Z X M g L z 4 8 L 0 l 0 Z W 0 + P E l 0 Z W 0 + P E l 0 Z W 1 M b 2 N h d G l v b j 4 8 S X R l b V R 5 c G U + R m 9 y b X V s Y T w v S X R l b V R 5 c G U + P E l 0 Z W 1 Q Y X R o P l N l Y 3 R p b 2 4 x L 3 N h b G V z X 3 B l c n N v b n N f d G F i b G U v Q 2 h h b m d l Z C U y M F R 5 c G U 8 L 0 l 0 Z W 1 Q Y X R o P j w v S X R l b U x v Y 2 F 0 a W 9 u P j x T d G F i b G V F b n R y a W V z I C 8 + P C 9 J d G V t P j x J d G V t P j x J d G V t T G 9 j Y X R p b 2 4 + P E l 0 Z W 1 U e X B l P k Z v c m 1 1 b G E 8 L 0 l 0 Z W 1 U e X B l P j x J d G V t U G F 0 a D 5 T Z W N 0 a W 9 u M S 9 z Y W x l c 1 9 w Z X J z b 2 5 z X 3 R h Y m x l L 0 N h c G l 0 Y W x p e m V k J T I w R W F j a C U y M F d v c m Q 8 L 0 l 0 Z W 1 Q Y X R o P j w v S X R l b U x v Y 2 F 0 a W 9 u P j x T d G F i b G V F b n R y a W V z I C 8 + P C 9 J d G V t P j x J d G V t P j x J d G V t T G 9 j Y X R p b 2 4 + P E l 0 Z W 1 U e X B l P k Z v c m 1 1 b G E 8 L 0 l 0 Z W 1 U e X B l P j x J d G V t U G F 0 a D 5 T Z W N 0 a W 9 u M S 9 z Y W x l c 1 9 w Z X J z b 2 5 z X 3 R h Y m x l L 1 R y a W 1 t Z W Q l M j B U Z X h 0 P C 9 J d G V t U G F 0 a D 4 8 L 0 l 0 Z W 1 M b 2 N h d G l v b j 4 8 U 3 R h Y m x l R W 5 0 c m l l c y A v P j w v S X R l b T 4 8 S X R l b T 4 8 S X R l b U x v Y 2 F 0 a W 9 u P j x J d G V t V H l w Z T 5 G b 3 J t d W x h P C 9 J d G V t V H l w Z T 4 8 S X R l b V B h d G g + U 2 V j d G l v b j E v c 2 F s Z X N f c G V y c 2 9 u c 1 9 0 Y W J s Z S 9 D b G V h b m V k J T I w V G V 4 d D w v S X R l b V B h d G g + P C 9 J d G V t T G 9 j Y X R p b 2 4 + P F N 0 Y W J s Z U V u d H J p Z X M g L z 4 8 L 0 l 0 Z W 0 + P E l 0 Z W 0 + P E l 0 Z W 1 M b 2 N h d G l v b j 4 8 S X R l b V R 5 c G U + R m 9 y b X V s Y T w v S X R l b V R 5 c G U + P E l 0 Z W 1 Q Y X R o P l N l Y 3 R p b 2 4 x L 3 N h b G V z X 3 B l c n N v b n N f d G F i b G U v Q 2 h h b m d l Z C U y M F R 5 c G U x P C 9 J d G V t U G F 0 a D 4 8 L 0 l 0 Z W 1 M b 2 N h d G l v b j 4 8 U 3 R h Y m x l R W 5 0 c m l l c y A v P j w v S X R l b T 4 8 S X R l b T 4 8 S X R l b U x v Y 2 F 0 a W 9 u P j x J d G V t V H l w Z T 5 G b 3 J t d W x h P C 9 J d G V t V H l w Z T 4 8 S X R l b V B h d G g + U 2 V j d G l v b j E v c 2 F s Z X N f c G V y c 2 9 u c 1 9 0 Y W J s Z S 9 J b n N l c n R l Z C U y M E F n Z T w v S X R l b V B h d G g + P C 9 J d G V t T G 9 j Y X R p b 2 4 + P F N 0 Y W J s Z U V u d H J p Z X M g L z 4 8 L 0 l 0 Z W 0 + P E l 0 Z W 0 + P E l 0 Z W 1 M b 2 N h d G l v b j 4 8 S X R l b V R 5 c G U + R m 9 y b X V s Y T w v S X R l b V R 5 c G U + P E l 0 Z W 1 Q Y X R o P l N l Y 3 R p b 2 4 x L 3 N h b G V z X 3 B l c n N v b n N f d G F i b G U v Q W R k Z W Q l M j B D d X N 0 b 2 0 8 L 0 l 0 Z W 1 Q Y X R o P j w v S X R l b U x v Y 2 F 0 a W 9 u P j x T d G F i b G V F b n R y a W V z I C 8 + P C 9 J d G V t P j x J d G V t P j x J d G V t T G 9 j Y X R p b 2 4 + P E l 0 Z W 1 U e X B l P k Z v c m 1 1 b G E 8 L 0 l 0 Z W 1 U e X B l P j x J d G V t U G F 0 a D 5 T Z W N 0 a W 9 u M S 9 z Y W x l c 1 9 w Z X J z b 2 5 z X 3 R h Y m x l L 0 N o Y W 5 n Z W Q l M j B U e X B l M j w v S X R l b V B h d G g + P C 9 J d G V t T G 9 j Y X R p b 2 4 + P F N 0 Y W J s Z U V u d H J p Z X M g L z 4 8 L 0 l 0 Z W 0 + P E l 0 Z W 0 + P E l 0 Z W 1 M b 2 N h d G l v b j 4 8 S X R l b V R 5 c G U + R m 9 y b X V s Y T w v S X R l b V R 5 c G U + P E l 0 Z W 1 Q Y X R o P l N l Y 3 R p b 2 4 x L 3 N h b G V z X 3 B l c n N v b n N f d G F i b G U v U m V t b 3 Z l Z C U y M E N v b H V t b n M 8 L 0 l 0 Z W 1 Q Y X R o P j w v S X R l b U x v Y 2 F 0 a W 9 u P j x T d G F i b G V F b n R y a W V z I C 8 + P C 9 J d G V t P j x J d G V t P j x J d G V t T G 9 j Y X R p b 2 4 + P E l 0 Z W 1 U e X B l P k Z v c m 1 1 b G E 8 L 0 l 0 Z W 1 U e X B l P j x J d G V t U G F 0 a D 5 T Z W N 0 a W 9 u M S 9 w c m 9 k d W N 0 c 1 9 0 Y W J s Z T w v S X R l b V B h d G g + P C 9 J d G V t T G 9 j Y X R p b 2 4 + P F N 0 Y W J s Z U V u d H J p Z X M + P E V u d H J 5 I F R 5 c G U 9 I k l z U H J p d m F 0 Z S I g V m F s d W U 9 I m w w I i A v P j x F b n R y e S B U e X B l P S J R d W V y e U l E I i B W Y W x 1 Z T 0 i c 2 N m N D E 0 N T Q 3 L T I z Y j M t N D I w Z S 1 i M D c 5 L W Y z M j g y O G I w M G U 0 N S I g L z 4 8 R W 5 0 c n k g V H l w Z T 0 i R m l s b E V u Y W J s Z W Q i I F Z h b H V l P S J s M C I g L z 4 8 R W 5 0 c n k g V H l w Z T 0 i R m l s b E x h c 3 R V c G R h d G V k I i B W Y W x 1 Z T 0 i Z D I w M j Q t M D c t M z B U M j M 6 N T c 6 M j Y u O D U 3 O T Q z M F o 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F c n J v c k N v d W 5 0 I i B W Y W x 1 Z T 0 i b D A i I C 8 + P E V u d H J 5 I F R 5 c G U 9 I k Z p b G x D b 3 V u d C I g V m F s d W U 9 I m w x M D A i I C 8 + P E V u d H J 5 I F R 5 c G U 9 I k Z p b G x F c n J v c k N v Z G U i I F Z h b H V l P S J z V W 5 r b m 9 3 b i I g L z 4 8 R W 5 0 c n k g V H l w Z T 0 i U G l 2 b 3 R P Y m p l Y 3 R O Y W 1 l I i B W Y W x 1 Z T 0 i c 2 N o Y X J 0 c y F Q a X Z v d F R h Y m x l M y I g L z 4 8 R W 5 0 c n k g V H l w Z T 0 i R m l s b F R v R G F 0 Y U 1 v Z G V s R W 5 h Y m x l Z C I g V m F s d W U 9 I m w x I i A v P j x F b n R y e S B U e X B l P S J G a W x s T 2 J q Z W N 0 V H l w Z S I g V m F s d W U 9 I n N Q a X Z v d F R h Y m x l I i A v P j x F b n R y e S B U e X B l P S J G a W x s Q 2 9 s d W 1 u V H l w Z X M i I F Z h b H V l P S J z Q m d Z R 0 J R V T 0 i I C 8 + P E V u d H J 5 I F R 5 c G U 9 I k Z p b G x D b 2 x 1 b W 5 O Y W 1 l c y I g V m F s d W U 9 I n N b J n F 1 b 3 Q 7 U H J v Z H V j d C B J R C Z x d W 9 0 O y w m c X V v d D t Q c m 9 k d W N 0 I E 5 h b W U m c X V v d D s s J n F 1 b 3 Q 7 Q 2 F 0 Z W d v c n k m c X V v d D s s J n F 1 b 3 Q 7 U 2 F s Z X M g U H J p Y 2 U m c X V v d D s s J n F 1 b 3 Q 7 Q 2 9 z d C B Q c m l j 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X 3 R h Y m x l L 0 N s Z W F u Z W Q g V G V 4 d C 5 7 U H J v Z H V j d C B J R C w w f S Z x d W 9 0 O y w m c X V v d D t T Z W N 0 a W 9 u M S 9 w c m 9 k d W N 0 c 1 9 0 Y W J s Z S 9 D b G V h b m V k I F R l e H Q u e 1 B y b 2 R 1 Y 3 Q g T m F t Z S w x f S Z x d W 9 0 O y w m c X V v d D t T Z W N 0 a W 9 u M S 9 w c m 9 k d W N 0 c 1 9 0 Y W J s Z S 9 D b G V h b m V k I F R l e H Q u e 0 N h d G V n b 3 J 5 L D J 9 J n F 1 b 3 Q 7 L C Z x d W 9 0 O 1 N l Y 3 R p b 2 4 x L 3 B y b 2 R 1 Y 3 R z X 3 R h Y m x l L 0 N o Y W 5 n Z W Q g V H l w Z T E u e 1 N h b G V z I F B y a W N l L D N 9 J n F 1 b 3 Q 7 L C Z x d W 9 0 O 1 N l Y 3 R p b 2 4 x L 3 B y b 2 R 1 Y 3 R z X 3 R h Y m x l L 0 N o Y W 5 n Z W Q g V H l w Z T E u e 0 N v c 3 Q g U H J p Y 2 U s N H 0 m c X V v d D t d L C Z x d W 9 0 O 0 N v b H V t b k N v d W 5 0 J n F 1 b 3 Q 7 O j U s J n F 1 b 3 Q 7 S 2 V 5 Q 2 9 s d W 1 u T m F t Z X M m c X V v d D s 6 W 1 0 s J n F 1 b 3 Q 7 Q 2 9 s d W 1 u S W R l b n R p d G l l c y Z x d W 9 0 O z p b J n F 1 b 3 Q 7 U 2 V j d G l v b j E v c H J v Z H V j d H N f d G F i b G U v Q 2 x l Y W 5 l Z C B U Z X h 0 L n t Q c m 9 k d W N 0 I E l E L D B 9 J n F 1 b 3 Q 7 L C Z x d W 9 0 O 1 N l Y 3 R p b 2 4 x L 3 B y b 2 R 1 Y 3 R z X 3 R h Y m x l L 0 N s Z W F u Z W Q g V G V 4 d C 5 7 U H J v Z H V j d C B O Y W 1 l L D F 9 J n F 1 b 3 Q 7 L C Z x d W 9 0 O 1 N l Y 3 R p b 2 4 x L 3 B y b 2 R 1 Y 3 R z X 3 R h Y m x l L 0 N s Z W F u Z W Q g V G V 4 d C 5 7 Q 2 F 0 Z W d v c n k s M n 0 m c X V v d D s s J n F 1 b 3 Q 7 U 2 V j d G l v b j E v c H J v Z H V j d H N f d G F i b G U v Q 2 h h b m d l Z C B U e X B l M S 5 7 U 2 F s Z X M g U H J p Y 2 U s M 3 0 m c X V v d D s s J n F 1 b 3 Q 7 U 2 V j d G l v b j E v c H J v Z H V j d H N f d G F i b G U v Q 2 h h b m d l Z C B U e X B l M S 5 7 Q 2 9 z d C B Q c m l j Z S w 0 f S Z x d W 9 0 O 1 0 s J n F 1 b 3 Q 7 U m V s Y X R p b 2 5 z a G l w S W 5 m b y Z x d W 9 0 O z p b X X 0 i I C 8 + P E V u d H J 5 I F R 5 c G U 9 I k F k Z G V k V G 9 E Y X R h T W 9 k Z W w i I F Z h b H V l P S J s M S I g L z 4 8 L 1 N 0 Y W J s Z U V u d H J p Z X M + P C 9 J d G V t P j x J d G V t P j x J d G V t T G 9 j Y X R p b 2 4 + P E l 0 Z W 1 U e X B l P k Z v c m 1 1 b G E 8 L 0 l 0 Z W 1 U e X B l P j x J d G V t U G F 0 a D 5 T Z W N 0 a W 9 u M S 9 w c m 9 k d W N 0 c 1 9 0 Y W J s Z S 9 T b 3 V y Y 2 U 8 L 0 l 0 Z W 1 Q Y X R o P j w v S X R l b U x v Y 2 F 0 a W 9 u P j x T d G F i b G V F b n R y a W V z I C 8 + P C 9 J d G V t P j x J d G V t P j x J d G V t T G 9 j Y X R p b 2 4 + P E l 0 Z W 1 U e X B l P k Z v c m 1 1 b G E 8 L 0 l 0 Z W 1 U e X B l P j x J d G V t U G F 0 a D 5 T Z W N 0 a W 9 u M S 9 w c m 9 k d W N 0 c 1 9 0 Y W J s Z S 9 Q c m 9 t b 3 R l Z C U y M E h l Y W R l c n M 8 L 0 l 0 Z W 1 Q Y X R o P j w v S X R l b U x v Y 2 F 0 a W 9 u P j x T d G F i b G V F b n R y a W V z I C 8 + P C 9 J d G V t P j x J d G V t P j x J d G V t T G 9 j Y X R p b 2 4 + P E l 0 Z W 1 U e X B l P k Z v c m 1 1 b G E 8 L 0 l 0 Z W 1 U e X B l P j x J d G V t U G F 0 a D 5 T Z W N 0 a W 9 u M S 9 w c m 9 k d W N 0 c 1 9 0 Y W J s Z S 9 D a G F u Z 2 V k J T I w V H l w Z T w v S X R l b V B h d G g + P C 9 J d G V t T G 9 j Y X R p b 2 4 + P F N 0 Y W J s Z U V u d H J p Z X M g L z 4 8 L 0 l 0 Z W 0 + P E l 0 Z W 0 + P E l 0 Z W 1 M b 2 N h d G l v b j 4 8 S X R l b V R 5 c G U + R m 9 y b X V s Y T w v S X R l b V R 5 c G U + P E l 0 Z W 1 Q Y X R o P l N l Y 3 R p b 2 4 x L 3 B y b 2 R 1 Y 3 R z X 3 R h Y m x l L 0 N h c G l 0 Y W x p e m V k J T I w R W F j a C U y M F d v c m Q 8 L 0 l 0 Z W 1 Q Y X R o P j w v S X R l b U x v Y 2 F 0 a W 9 u P j x T d G F i b G V F b n R y a W V z I C 8 + P C 9 J d G V t P j x J d G V t P j x J d G V t T G 9 j Y X R p b 2 4 + P E l 0 Z W 1 U e X B l P k Z v c m 1 1 b G E 8 L 0 l 0 Z W 1 U e X B l P j x J d G V t U G F 0 a D 5 T Z W N 0 a W 9 u M S 9 w c m 9 k d W N 0 c 1 9 0 Y W J s Z S 9 U c m l t b W V k J T I w V G V 4 d D w v S X R l b V B h d G g + P C 9 J d G V t T G 9 j Y X R p b 2 4 + P F N 0 Y W J s Z U V u d H J p Z X M g L z 4 8 L 0 l 0 Z W 0 + P E l 0 Z W 0 + P E l 0 Z W 1 M b 2 N h d G l v b j 4 8 S X R l b V R 5 c G U + R m 9 y b X V s Y T w v S X R l b V R 5 c G U + P E l 0 Z W 1 Q Y X R o P l N l Y 3 R p b 2 4 x L 3 B y b 2 R 1 Y 3 R z X 3 R h Y m x l L 0 N s Z W F u Z W Q l M j B U Z X h 0 P C 9 J d G V t U G F 0 a D 4 8 L 0 l 0 Z W 1 M b 2 N h d G l v b j 4 8 U 3 R h Y m x l R W 5 0 c m l l c y A v P j w v S X R l b T 4 8 S X R l b T 4 8 S X R l b U x v Y 2 F 0 a W 9 u P j x J d G V t V H l w Z T 5 G b 3 J t d W x h P C 9 J d G V t V H l w Z T 4 8 S X R l b V B h d G g + U 2 V j d G l v b j E v c H J v Z H V j d H N f d G F i b G U v U m V t b 3 Z l Z C U y M E R 1 c G x p Y 2 F 0 Z X M 8 L 0 l 0 Z W 1 Q Y X R o P j w v S X R l b U x v Y 2 F 0 a W 9 u P j x T d G F i b G V F b n R y a W V z I C 8 + P C 9 J d G V t P j x J d G V t P j x J d G V t T G 9 j Y X R p b 2 4 + P E l 0 Z W 1 U e X B l P k Z v c m 1 1 b G E 8 L 0 l 0 Z W 1 U e X B l P j x J d G V t U G F 0 a D 5 T Z W N 0 a W 9 u M S 9 w c m 9 k d W N 0 c 1 9 0 Y W J s Z S 9 S Z W 1 v d m V k J T I w Q m x h b m s l M j B S b 3 d z P C 9 J d G V t U G F 0 a D 4 8 L 0 l 0 Z W 1 M b 2 N h d G l v b j 4 8 U 3 R h Y m x l R W 5 0 c m l l c y A v P j w v S X R l b T 4 8 S X R l b T 4 8 S X R l b U x v Y 2 F 0 a W 9 u P j x J d G V t V H l w Z T 5 G b 3 J t d W x h P C 9 J d G V t V H l w Z T 4 8 S X R l b V B h d G g + U 2 V j d G l v b j E v c H J v Z H V j d H N f d G F i b G U v Q 2 h h b m d l Z C U y M F R 5 c G U x P C 9 J d G V t U G F 0 a D 4 8 L 0 l 0 Z W 1 M b 2 N h d G l v b j 4 8 U 3 R h Y m x l R W 5 0 c m l l c y A v P j w v S X R l b T 4 8 S X R l b T 4 8 S X R l b U x v Y 2 F 0 a W 9 u P j x J d G V t V H l w Z T 5 G b 3 J t d W x h P C 9 J d G V t V H l w Z T 4 8 S X R l b V B h d G g + U 2 V j d G l v b j E v Y 3 V z d G 9 t Z X J z X 3 R h Y m x l P C 9 J d G V t U G F 0 a D 4 8 L 0 l 0 Z W 1 M b 2 N h d G l v b j 4 8 U 3 R h Y m x l R W 5 0 c m l l c z 4 8 R W 5 0 c n k g V H l w Z T 0 i S X N Q c m l 2 Y X R l I i B W Y W x 1 Z T 0 i b D A i I C 8 + P E V u d H J 5 I F R 5 c G U 9 I l F 1 Z X J 5 S U Q i I F Z h b H V l P S J z M T N m Z D V i N 2 I t Y W U w Z S 0 0 Z T A w L W E z N D Q t Z T V j Z D F m M W Q w Y T d k I i A v P j x F b n R y e S B U e X B l P S J G a W x s R W 5 h Y m x l Z C I g V m F s d W U 9 I m w w I i A v P j x F b n R y e S B U e X B l P S J G a W x s Q 2 9 1 b n Q i I F Z h b H V l P S J s N j A 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S Z W x h d G l v b n N o a X B J b m Z v Q 2 9 u d G F p b m V y I i B W Y W x 1 Z T 0 i c 3 s m c X V v d D t j b 2 x 1 b W 5 D b 3 V u d C Z x d W 9 0 O z o 1 L C Z x d W 9 0 O 2 t l e U N v b H V t b k 5 h b W V z J n F 1 b 3 Q 7 O l t d L C Z x d W 9 0 O 3 F 1 Z X J 5 U m V s Y X R p b 2 5 z a G l w c y Z x d W 9 0 O z p b X S w m c X V v d D t j b 2 x 1 b W 5 J Z G V u d G l 0 a W V z J n F 1 b 3 Q 7 O l s m c X V v d D t T Z W N 0 a W 9 u M S 9 j d X N 0 b 2 1 l c n N f d G F i b G U v Q 2 x l Y W 5 l Z C B U Z X h 0 L n t D d X N 0 b 2 1 l c i B J R C w w f S Z x d W 9 0 O y w m c X V v d D t T Z W N 0 a W 9 u M S 9 j d X N 0 b 2 1 l c n N f d G F i b G U v T W V y Z 2 V k I E N v b H V t b n M u e 0 5 h b W U s M X 0 m c X V v d D s s J n F 1 b 3 Q 7 U 2 V j d G l v b j E v Y 3 V z d G 9 t Z X J z X 3 R h Y m x l L 0 N s Z W F u Z W Q g V G V 4 d C 5 7 R 2 V u Z G V y L D N 9 J n F 1 b 3 Q 7 L C Z x d W 9 0 O 1 N l Y 3 R p b 2 4 x L 2 N 1 c 3 R v b W V y c 1 9 0 Y W J s Z S 9 D b G V h b m V k I F R l e H Q u e 0 x v Y 2 F 0 a W 9 u L D R 9 J n F 1 b 3 Q 7 L C Z x d W 9 0 O 1 N l Y 3 R p b 2 4 x L 2 N 1 c 3 R v b W V y c 1 9 0 Y W J s Z S 9 D a G F u Z 2 V k I F R 5 c G U y L n t D d X N 0 b 2 1 l c l 9 h Z 2 U s N 3 0 m c X V v d D t d L C Z x d W 9 0 O 0 N v b H V t b k N v d W 5 0 J n F 1 b 3 Q 7 O j U s J n F 1 b 3 Q 7 S 2 V 5 Q 2 9 s d W 1 u T m F t Z X M m c X V v d D s 6 W 1 0 s J n F 1 b 3 Q 7 Q 2 9 s d W 1 u S W R l b n R p d G l l c y Z x d W 9 0 O z p b J n F 1 b 3 Q 7 U 2 V j d G l v b j E v Y 3 V z d G 9 t Z X J z X 3 R h Y m x l L 0 N s Z W F u Z W Q g V G V 4 d C 5 7 Q 3 V z d G 9 t Z X I g S U Q s M H 0 m c X V v d D s s J n F 1 b 3 Q 7 U 2 V j d G l v b j E v Y 3 V z d G 9 t Z X J z X 3 R h Y m x l L 0 1 l c m d l Z C B D b 2 x 1 b W 5 z L n t O Y W 1 l L D F 9 J n F 1 b 3 Q 7 L C Z x d W 9 0 O 1 N l Y 3 R p b 2 4 x L 2 N 1 c 3 R v b W V y c 1 9 0 Y W J s Z S 9 D b G V h b m V k I F R l e H Q u e 0 d l b m R l c i w z f S Z x d W 9 0 O y w m c X V v d D t T Z W N 0 a W 9 u M S 9 j d X N 0 b 2 1 l c n N f d G F i b G U v Q 2 x l Y W 5 l Z C B U Z X h 0 L n t M b 2 N h d G l v b i w 0 f S Z x d W 9 0 O y w m c X V v d D t T Z W N 0 a W 9 u M S 9 j d X N 0 b 2 1 l c n N f d G F i b G U v Q 2 h h b m d l Z C B U e X B l M i 5 7 Q 3 V z d G 9 t Z X J f Y W d l L D d 9 J n F 1 b 3 Q 7 X S w m c X V v d D t S Z W x h d G l v b n N o a X B J b m Z v J n F 1 b 3 Q 7 O l t d f S I g L z 4 8 R W 5 0 c n k g V H l w Z T 0 i R m l s b F N 0 Y X R 1 c y I g V m F s d W U 9 I n N D b 2 1 w b G V 0 Z S I g L z 4 8 R W 5 0 c n k g V H l w Z T 0 i R m l s b E N v b H V t b k 5 h b W V z I i B W Y W x 1 Z T 0 i c 1 s m c X V v d D t D d X N 0 b 2 1 l c i B J R C Z x d W 9 0 O y w m c X V v d D t O Y W 1 l J n F 1 b 3 Q 7 L C Z x d W 9 0 O 0 d l b m R l c i Z x d W 9 0 O y w m c X V v d D t M b 2 N h d G l v b i Z x d W 9 0 O y w m c X V v d D t D d X N 0 b 2 1 l c l 9 h Z 2 U m c X V v d D t d I i A v P j x F b n R y e S B U e X B l P S J G a W x s Q 2 9 s d W 1 u V H l w Z X M i I F Z h b H V l P S J z Q m d Z R 0 J n T T 0 i I C 8 + P E V u d H J 5 I F R 5 c G U 9 I k Z p b G x M Y X N 0 V X B k Y X R l Z C I g V m F s d W U 9 I m Q y M D I 0 L T A 3 L T M w V D I z O j U 3 O j I 2 L j g 2 N j k x M z N a I i A v P j x F b n R y e S B U e X B l P S J G a W x s R X J y b 3 J D b 3 V u d C I g V m F s d W U 9 I m w w I i A v P j x F b n R y e S B U e X B l P S J G a W x s R X J y b 3 J D b 2 R l I i B W Y W x 1 Z T 0 i c 1 V u a 2 5 v d 2 4 i I C 8 + P E V u d H J 5 I F R 5 c G U 9 I k F k Z G V k V G 9 E Y X R h T W 9 k Z W w i I F Z h b H V l P S J s M S I g L z 4 8 R W 5 0 c n k g V H l w Z T 0 i U G l 2 b 3 R P Y m p l Y 3 R O Y W 1 l I i B W Y W x 1 Z T 0 i c 2 N o Y X J 0 c y F Q a X Z v d F R h Y m x l N S I g L z 4 8 R W 5 0 c n k g V H l w Z T 0 i R m l s b F R v R G F 0 Y U 1 v Z G V s R W 5 h Y m x l Z C I g V m F s d W U 9 I m w x I i A v P j x F b n R y e S B U e X B l P S J G a W x s T 2 J q Z W N 0 V H l w Z S I g V m F s d W U 9 I n N Q a X Z v d F R h Y m x l I i A v P j w v U 3 R h Y m x l R W 5 0 c m l l c z 4 8 L 0 l 0 Z W 0 + P E l 0 Z W 0 + P E l 0 Z W 1 M b 2 N h d G l v b j 4 8 S X R l b V R 5 c G U + R m 9 y b X V s Y T w v S X R l b V R 5 c G U + P E l 0 Z W 1 Q Y X R o P l N l Y 3 R p b 2 4 x L 2 N 1 c 3 R v b W V y c 1 9 0 Y W J s Z S 9 T b 3 V y Y 2 U 8 L 0 l 0 Z W 1 Q Y X R o P j w v S X R l b U x v Y 2 F 0 a W 9 u P j x T d G F i b G V F b n R y a W V z I C 8 + P C 9 J d G V t P j x J d G V t P j x J d G V t T G 9 j Y X R p b 2 4 + P E l 0 Z W 1 U e X B l P k Z v c m 1 1 b G E 8 L 0 l 0 Z W 1 U e X B l P j x J d G V t U G F 0 a D 5 T Z W N 0 a W 9 u M S 9 j d X N 0 b 2 1 l c n N f d G F i b G U v U H J v b W 9 0 Z W Q l M j B I Z W F k Z X J z P C 9 J d G V t U G F 0 a D 4 8 L 0 l 0 Z W 1 M b 2 N h d G l v b j 4 8 U 3 R h Y m x l R W 5 0 c m l l c y A v P j w v S X R l b T 4 8 S X R l b T 4 8 S X R l b U x v Y 2 F 0 a W 9 u P j x J d G V t V H l w Z T 5 G b 3 J t d W x h P C 9 J d G V t V H l w Z T 4 8 S X R l b V B h d G g + U 2 V j d G l v b j E v Y 3 V z d G 9 t Z X J z X 3 R h Y m x l L 0 N o Y W 5 n Z W Q l M j B U e X B l P C 9 J d G V t U G F 0 a D 4 8 L 0 l 0 Z W 1 M b 2 N h d G l v b j 4 8 U 3 R h Y m x l R W 5 0 c m l l c y A v P j w v S X R l b T 4 8 S X R l b T 4 8 S X R l b U x v Y 2 F 0 a W 9 u P j x J d G V t V H l w Z T 5 G b 3 J t d W x h P C 9 J d G V t V H l w Z T 4 8 S X R l b V B h d G g + U 2 V j d G l v b j E v c 2 F s Z X N f c G V y c 2 9 u c 1 9 0 Y W J s Z S 9 S Z W 5 h b W V k J T I w Q 2 9 s d W 1 u c z w v S X R l b V B h d G g + P C 9 J d G V t T G 9 j Y X R p b 2 4 + P F N 0 Y W J s Z U V u d H J p Z X M g L z 4 8 L 0 l 0 Z W 0 + P E l 0 Z W 0 + P E l 0 Z W 1 M b 2 N h d G l v b j 4 8 S X R l b V R 5 c G U + R m 9 y b X V s Y T w v S X R l b V R 5 c G U + P E l 0 Z W 1 Q Y X R o P l N l Y 3 R p b 2 4 x L 2 N 1 c 3 R v b W V y c 1 9 0 Y W J s Z S 9 S Z W 1 v d m V k J T I w R H V w b G l j Y X R l c z w v S X R l b V B h d G g + P C 9 J d G V t T G 9 j Y X R p b 2 4 + P F N 0 Y W J s Z U V u d H J p Z X M g L z 4 8 L 0 l 0 Z W 0 + P E l 0 Z W 0 + P E l 0 Z W 1 M b 2 N h d G l v b j 4 8 S X R l b V R 5 c G U + R m 9 y b X V s Y T w v S X R l b V R 5 c G U + P E l 0 Z W 1 Q Y X R o P l N l Y 3 R p b 2 4 x L 2 N 1 c 3 R v b W V y c 1 9 0 Y W J s Z S 9 S Z W 1 v d m V k J T I w Q m x h b m s l M j B S b 3 d z P C 9 J d G V t U G F 0 a D 4 8 L 0 l 0 Z W 1 M b 2 N h d G l v b j 4 8 U 3 R h Y m x l R W 5 0 c m l l c y A v P j w v S X R l b T 4 8 S X R l b T 4 8 S X R l b U x v Y 2 F 0 a W 9 u P j x J d G V t V H l w Z T 5 G b 3 J t d W x h P C 9 J d G V t V H l w Z T 4 8 S X R l b V B h d G g + U 2 V j d G l v b j E v Y 3 V z d G 9 t Z X J z X 3 R h Y m x l L 0 N h c G l 0 Y W x p e m V k J T I w R W F j a C U y M F d v c m Q 8 L 0 l 0 Z W 1 Q Y X R o P j w v S X R l b U x v Y 2 F 0 a W 9 u P j x T d G F i b G V F b n R y a W V z I C 8 + P C 9 J d G V t P j x J d G V t P j x J d G V t T G 9 j Y X R p b 2 4 + P E l 0 Z W 1 U e X B l P k Z v c m 1 1 b G E 8 L 0 l 0 Z W 1 U e X B l P j x J d G V t U G F 0 a D 5 T Z W N 0 a W 9 u M S 9 j d X N 0 b 2 1 l c n N f d G F i b G U v V H J p b W 1 l Z C U y M F R l e H Q 8 L 0 l 0 Z W 1 Q Y X R o P j w v S X R l b U x v Y 2 F 0 a W 9 u P j x T d G F i b G V F b n R y a W V z I C 8 + P C 9 J d G V t P j x J d G V t P j x J d G V t T G 9 j Y X R p b 2 4 + P E l 0 Z W 1 U e X B l P k Z v c m 1 1 b G E 8 L 0 l 0 Z W 1 U e X B l P j x J d G V t U G F 0 a D 5 T Z W N 0 a W 9 u M S 9 j d X N 0 b 2 1 l c n N f d G F i b G U v Q 2 x l Y W 5 l Z C U y M F R l e H Q 8 L 0 l 0 Z W 1 Q Y X R o P j w v S X R l b U x v Y 2 F 0 a W 9 u P j x T d G F i b G V F b n R y a W V z I C 8 + P C 9 J d G V t P j x J d G V t P j x J d G V t T G 9 j Y X R p b 2 4 + P E l 0 Z W 1 U e X B l P k Z v c m 1 1 b G E 8 L 0 l 0 Z W 1 U e X B l P j x J d G V t U G F 0 a D 5 T Z W N 0 a W 9 u M S 9 j d X N 0 b 2 1 l c n N f d G F i b G U v Q 2 h h b m d l Z C U y M F R 5 c G U x P C 9 J d G V t U G F 0 a D 4 8 L 0 l 0 Z W 1 M b 2 N h d G l v b j 4 8 U 3 R h Y m x l R W 5 0 c m l l c y A v P j w v S X R l b T 4 8 S X R l b T 4 8 S X R l b U x v Y 2 F 0 a W 9 u P j x J d G V t V H l w Z T 5 G b 3 J t d W x h P C 9 J d G V t V H l w Z T 4 8 S X R l b V B h d G g + U 2 V j d G l v b j E v Y 3 V z d G 9 t Z X J z X 3 R h Y m x l L 0 l u c 2 V y d G V k J T I w Q W d l P C 9 J d G V t U G F 0 a D 4 8 L 0 l 0 Z W 1 M b 2 N h d G l v b j 4 8 U 3 R h Y m x l R W 5 0 c m l l c y A v P j w v S X R l b T 4 8 S X R l b T 4 8 S X R l b U x v Y 2 F 0 a W 9 u P j x J d G V t V H l w Z T 5 G b 3 J t d W x h P C 9 J d G V t V H l w Z T 4 8 S X R l b V B h d G g + U 2 V j d G l v b j E v Y 3 V z d G 9 t Z X J z X 3 R h Y m x l L 0 F k Z G V k J T I w Q 3 V z d G 9 t P C 9 J d G V t U G F 0 a D 4 8 L 0 l 0 Z W 1 M b 2 N h d G l v b j 4 8 U 3 R h Y m x l R W 5 0 c m l l c y A v P j w v S X R l b T 4 8 S X R l b T 4 8 S X R l b U x v Y 2 F 0 a W 9 u P j x J d G V t V H l w Z T 5 G b 3 J t d W x h P C 9 J d G V t V H l w Z T 4 8 S X R l b V B h d G g + U 2 V j d G l v b j E v Y 3 V z d G 9 t Z X J z X 3 R h Y m x l L 0 N o Y W 5 n Z W Q l M j B U e X B l M j w v S X R l b V B h d G g + P C 9 J d G V t T G 9 j Y X R p b 2 4 + P F N 0 Y W J s Z U V u d H J p Z X M g L z 4 8 L 0 l 0 Z W 0 + P E l 0 Z W 0 + P E l 0 Z W 1 M b 2 N h d G l v b j 4 8 S X R l b V R 5 c G U + R m 9 y b X V s Y T w v S X R l b V R 5 c G U + P E l 0 Z W 1 Q Y X R o P l N l Y 3 R p b 2 4 x L 2 N 1 c 3 R v b W V y c 1 9 0 Y W J s Z S 9 S Z W 1 v d m V k J T I w Q 2 9 s d W 1 u c z w v S X R l b V B h d G g + P C 9 J d G V t T G 9 j Y X R p b 2 4 + P F N 0 Y W J s Z U V u d H J p Z X M g L z 4 8 L 0 l 0 Z W 0 + P E l 0 Z W 0 + P E l 0 Z W 1 M b 2 N h d G l v b j 4 8 S X R l b V R 5 c G U + R m 9 y b X V s Y T w v S X R l b V R 5 c G U + P E l 0 Z W 1 Q Y X R o P l N l Y 3 R p b 2 4 x L 2 1 v b n R o b H l f c 3 R v c m V f d G F y Z 2 V 0 c z w v S X R l b V B h d G g + P C 9 J d G V t T G 9 j Y X R p b 2 4 + P F N 0 Y W J s Z U V u d H J p Z X M + P E V u d H J 5 I F R 5 c G U 9 I k l z U H J p d m F 0 Z S I g V m F s d W U 9 I m w w I i A v P j x F b n R y e S B U e X B l P S J G a W x s R W 5 h Y m x l Z C I g V m F s d W U 9 I m w w I i A v P j x F b n R y e S B U e X B l P S J R d W V y e U l E I i B W Y W x 1 Z T 0 i c z I w Z T R k Z W M 0 L T E z Y j E t N G Z m M i 0 4 N G R i L T c y O D E z M z R k Z T Y w Z 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w N y 0 z M F Q y M z o 1 N z o y N i 4 4 N z U w M D E 4 W i I g L z 4 8 R W 5 0 c n k g V H l w Z T 0 i R m l s b E N v b H V t b l R 5 c G V z I i B W Y W x 1 Z T 0 i c 0 J n a 0 Y i I C 8 + P E V u d H J 5 I F R 5 c G U 9 I k Z p b G x D b 2 x 1 b W 5 O Y W 1 l c y I g V m F s d W U 9 I n N b J n F 1 b 3 Q 7 U 3 R v c m U g S U Q m c X V v d D s s J n F 1 b 3 Q 7 R G F 0 Z S Z x d W 9 0 O y w m c X V v d D t N b 2 5 0 a G x 5 I F R h c m d l 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1 v b n R o b H l f c 3 R v c m V f d G F y Z 2 V 0 c y 9 D b G V h b m V k I F R l e H Q u e 1 N 0 b 3 J l I E l E L D B 9 J n F 1 b 3 Q 7 L C Z x d W 9 0 O 1 N l Y 3 R p b 2 4 x L 2 1 v b n R o b H l f c 3 R v c m V f d G F y Z 2 V 0 c y 9 D a G F u Z 2 V k I F R 5 c G U x L n t N b 2 5 0 a C w x f S Z x d W 9 0 O y w m c X V v d D t T Z W N 0 a W 9 u M S 9 t b 2 5 0 a G x 5 X 3 N 0 b 3 J l X 3 R h c m d l d H M v Q 2 h h b m d l Z C B U e X B l M S 5 7 T W 9 u d G h s e S B U Y X J n Z X Q s M n 0 m c X V v d D t d L C Z x d W 9 0 O 0 N v b H V t b k N v d W 5 0 J n F 1 b 3 Q 7 O j M s J n F 1 b 3 Q 7 S 2 V 5 Q 2 9 s d W 1 u T m F t Z X M m c X V v d D s 6 W 1 0 s J n F 1 b 3 Q 7 Q 2 9 s d W 1 u S W R l b n R p d G l l c y Z x d W 9 0 O z p b J n F 1 b 3 Q 7 U 2 V j d G l v b j E v b W 9 u d G h s e V 9 z d G 9 y Z V 9 0 Y X J n Z X R z L 0 N s Z W F u Z W Q g V G V 4 d C 5 7 U 3 R v c m U g S U Q s M H 0 m c X V v d D s s J n F 1 b 3 Q 7 U 2 V j d G l v b j E v b W 9 u d G h s e V 9 z d G 9 y Z V 9 0 Y X J n Z X R z L 0 N o Y W 5 n Z W Q g V H l w Z T E u e 0 1 v b n R o L D F 9 J n F 1 b 3 Q 7 L C Z x d W 9 0 O 1 N l Y 3 R p b 2 4 x L 2 1 v b n R o b H l f c 3 R v c m V f d G F y Z 2 V 0 c y 9 D a G F u Z 2 V k I F R 5 c G U x L n t N b 2 5 0 a G x 5 I F R h c m d l d C w y f S Z x d W 9 0 O 1 0 s J n F 1 b 3 Q 7 U m V s Y X R p b 2 5 z a G l w S W 5 m b y Z x d W 9 0 O z p b X X 0 i I C 8 + P E V u d H J 5 I F R 5 c G U 9 I k Z p b G x D b 3 V u d C I g V m F s d W U 9 I m w x M j A i I C 8 + P E V u d H J 5 I F R 5 c G U 9 I k F k Z G V k V G 9 E Y X R h T W 9 k Z W w i I F Z h b H V l P S J s M S I g L z 4 8 R W 5 0 c n k g V H l w Z T 0 i U G l 2 b 3 R P Y m p l Y 3 R O Y W 1 l I i B W Y W x 1 Z T 0 i c 2 N o Y X J 0 c y F Q a X Z v d F R h Y m x l N S I g L z 4 8 R W 5 0 c n k g V H l w Z T 0 i R m l s b F R v R G F 0 Y U 1 v Z G V s R W 5 h Y m x l Z C I g V m F s d W U 9 I m w x I i A v P j x F b n R y e S B U e X B l P S J G a W x s T 2 J q Z W N 0 V H l w Z S I g V m F s d W U 9 I n N Q a X Z v d F R h Y m x l I i A v P j w v U 3 R h Y m x l R W 5 0 c m l l c z 4 8 L 0 l 0 Z W 0 + P E l 0 Z W 0 + P E l 0 Z W 1 M b 2 N h d G l v b j 4 8 S X R l b V R 5 c G U + R m 9 y b X V s Y T w v S X R l b V R 5 c G U + P E l 0 Z W 1 Q Y X R o P l N l Y 3 R p b 2 4 x L 2 1 v b n R o b H l f c 3 R v c m V f d G F y Z 2 V 0 c y 9 T b 3 V y Y 2 U 8 L 0 l 0 Z W 1 Q Y X R o P j w v S X R l b U x v Y 2 F 0 a W 9 u P j x T d G F i b G V F b n R y a W V z I C 8 + P C 9 J d G V t P j x J d G V t P j x J d G V t T G 9 j Y X R p b 2 4 + P E l 0 Z W 1 U e X B l P k Z v c m 1 1 b G E 8 L 0 l 0 Z W 1 U e X B l P j x J d G V t U G F 0 a D 5 T Z W N 0 a W 9 u M S 9 t b 2 5 0 a G x 5 X 3 N 0 b 3 J l X 3 R h c m d l d H M v U H J v b W 9 0 Z W Q l M j B I Z W F k Z X J z P C 9 J d G V t U G F 0 a D 4 8 L 0 l 0 Z W 1 M b 2 N h d G l v b j 4 8 U 3 R h Y m x l R W 5 0 c m l l c y A v P j w v S X R l b T 4 8 S X R l b T 4 8 S X R l b U x v Y 2 F 0 a W 9 u P j x J d G V t V H l w Z T 5 G b 3 J t d W x h P C 9 J d G V t V H l w Z T 4 8 S X R l b V B h d G g + U 2 V j d G l v b j E v b W 9 u d G h s e V 9 z d G 9 y Z V 9 0 Y X J n Z X R z L 0 N o Y W 5 n Z W Q l M j B U e X B l P C 9 J d G V t U G F 0 a D 4 8 L 0 l 0 Z W 1 M b 2 N h d G l v b j 4 8 U 3 R h Y m x l R W 5 0 c m l l c y A v P j w v S X R l b T 4 8 S X R l b T 4 8 S X R l b U x v Y 2 F 0 a W 9 u P j x J d G V t V H l w Z T 5 G b 3 J t d W x h P C 9 J d G V t V H l w Z T 4 8 S X R l b V B h d G g + U 2 V j d G l v b j E v b W 9 u d G h s e V 9 z d G 9 y Z V 9 0 Y X J n Z X R z L 0 N h c G l 0 Y W x p e m V k J T I w R W F j a C U y M F d v c m Q 8 L 0 l 0 Z W 1 Q Y X R o P j w v S X R l b U x v Y 2 F 0 a W 9 u P j x T d G F i b G V F b n R y a W V z I C 8 + P C 9 J d G V t P j x J d G V t P j x J d G V t T G 9 j Y X R p b 2 4 + P E l 0 Z W 1 U e X B l P k Z v c m 1 1 b G E 8 L 0 l 0 Z W 1 U e X B l P j x J d G V t U G F 0 a D 5 T Z W N 0 a W 9 u M S 9 t b 2 5 0 a G x 5 X 3 N 0 b 3 J l X 3 R h c m d l d H M v V H J p b W 1 l Z C U y M F R l e H Q 8 L 0 l 0 Z W 1 Q Y X R o P j w v S X R l b U x v Y 2 F 0 a W 9 u P j x T d G F i b G V F b n R y a W V z I C 8 + P C 9 J d G V t P j x J d G V t P j x J d G V t T G 9 j Y X R p b 2 4 + P E l 0 Z W 1 U e X B l P k Z v c m 1 1 b G E 8 L 0 l 0 Z W 1 U e X B l P j x J d G V t U G F 0 a D 5 T Z W N 0 a W 9 u M S 9 t b 2 5 0 a G x 5 X 3 N 0 b 3 J l X 3 R h c m d l d H M v Q 2 x l Y W 5 l Z C U y M F R l e H Q 8 L 0 l 0 Z W 1 Q Y X R o P j w v S X R l b U x v Y 2 F 0 a W 9 u P j x T d G F i b G V F b n R y a W V z I C 8 + P C 9 J d G V t P j x J d G V t P j x J d G V t T G 9 j Y X R p b 2 4 + P E l 0 Z W 1 U e X B l P k Z v c m 1 1 b G E 8 L 0 l 0 Z W 1 U e X B l P j x J d G V t U G F 0 a D 5 T Z W N 0 a W 9 u M S 9 t b 2 5 0 a G x 5 X 3 N 0 b 3 J l X 3 R h c m d l d H M v U m V t b 3 Z l Z C U y M E R 1 c G x p Y 2 F 0 Z X M 8 L 0 l 0 Z W 1 Q Y X R o P j w v S X R l b U x v Y 2 F 0 a W 9 u P j x T d G F i b G V F b n R y a W V z I C 8 + P C 9 J d G V t P j x J d G V t P j x J d G V t T G 9 j Y X R p b 2 4 + P E l 0 Z W 1 U e X B l P k Z v c m 1 1 b G E 8 L 0 l 0 Z W 1 U e X B l P j x J d G V t U G F 0 a D 5 T Z W N 0 a W 9 u M S 9 t b 2 5 0 a G x 5 X 3 N 0 b 3 J l X 3 R h c m d l d H M v U m V t b 3 Z l Z C U y M E J s Y W 5 r J T I w U m 9 3 c z w v S X R l b V B h d G g + P C 9 J d G V t T G 9 j Y X R p b 2 4 + P F N 0 Y W J s Z U V u d H J p Z X M g L z 4 8 L 0 l 0 Z W 0 + P E l 0 Z W 0 + P E l 0 Z W 1 M b 2 N h d G l v b j 4 8 S X R l b V R 5 c G U + R m 9 y b X V s Y T w v S X R l b V R 5 c G U + P E l 0 Z W 1 Q Y X R o P l N l Y 3 R p b 2 4 x L 2 1 v b n R o b H l f c 3 R v c m V f d G F y Z 2 V 0 c y 9 D a G F u Z 2 V k J T I w V H l w Z T E 8 L 0 l 0 Z W 1 Q Y X R o P j w v S X R l b U x v Y 2 F 0 a W 9 u P j x T d G F i b G V F b n R y a W V z I C 8 + P C 9 J d G V t P j x J d G V t P j x J d G V t T G 9 j Y X R p b 2 4 + P E l 0 Z W 1 U e X B l P k Z v c m 1 1 b G E 8 L 0 l 0 Z W 1 U e X B l P j x J d G V t U G F 0 a D 5 T Z W N 0 a W 9 u M S 9 t b 2 5 0 a G x 5 X 3 N 0 b 3 J l X 3 R h c m d l d H M v U m V u Y W 1 l Z C U y M E N v b H V t b n M 8 L 0 l 0 Z W 1 Q Y X R o P j w v S X R l b U x v Y 2 F 0 a W 9 u P j x T d G F i b G V F b n R y a W V z I C 8 + P C 9 J d G V t P j x J d G V t P j x J d G V t T G 9 j Y X R p b 2 4 + P E l 0 Z W 1 U e X B l P k Z v c m 1 1 b G E 8 L 0 l 0 Z W 1 U e X B l P j x J d G V t U G F 0 a D 5 T Z W N 0 a W 9 u M S 9 E Y X R l P C 9 J d G V t U G F 0 a D 4 8 L 0 l 0 Z W 1 M b 2 N h d G l v b j 4 8 U 3 R h Y m x l R W 5 0 c m l l c z 4 8 R W 5 0 c n k g V H l w Z T 0 i S X N Q c m l 2 Y X R l I i B W Y W x 1 Z T 0 i b D A i I C 8 + P E V u d H J 5 I F R 5 c G U 9 I l F 1 Z X J 5 S U Q i I F Z h b H V l P S J z Z j U 5 Z G Y 1 M D I t M T Y 3 N S 0 0 N D R i L T k w Y m U t N T B m N T U z O D A 3 Y j l j I i A v P j x F b n R y e S B U e X B l P S J G a W x s R W 5 h Y m x l Z C I g V m F s d W U 9 I m w w I i A v P j x F b n R y e S B U e X B l P S J G a W x s Q 2 9 1 b n Q i I F Z h b H V l P S J s M z Y 0 I i A v P j x F b n R y e S B U e X B l P S J G a W x s R X J y b 3 J D b 2 R l I i B W Y W x 1 Z T 0 i c 1 V u a 2 5 v d 2 4 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G a W x s Z W R D b 2 1 w b G V 0 Z V J l c 3 V s d F R v V 2 9 y a 3 N o Z W V 0 I i B W Y W x 1 Z T 0 i b D A i I C 8 + P E V u d H J 5 I F R 5 c G U 9 I k Z p b G x D b 2 x 1 b W 5 O Y W 1 l c y I g V m F s d W U 9 I n N b J n F 1 b 3 Q 7 T 3 J k Z X I g R G F 0 Z S Z x d W 9 0 O y w m c X V v d D t Z Z W F y J n F 1 b 3 Q 7 L C Z x d W 9 0 O 0 1 v b n R o I E 5 h b W U m c X V v d D s s J n F 1 b 3 Q 7 T W 9 u d G g m c X V v d D s s J n F 1 b 3 Q 7 R G F 5 I G 9 m I F d l Z W s m c X V v d D s s J n F 1 b 3 Q 7 R G F 5 I E 5 h b W U m c X V v d D s s J n F 1 b 3 Q 7 U X V h c n R l c i Z x d W 9 0 O y w m c X V v d D t k Y X l 0 e X B l J n F 1 b 3 Q 7 X S I g L z 4 8 R W 5 0 c n k g V H l w Z T 0 i U m V s Y X R p b 2 5 z a G l w S W 5 m b 0 N v b n R h a W 5 l c i I g V m F s d W U 9 I n N 7 J n F 1 b 3 Q 7 Y 2 9 s d W 1 u Q 2 9 1 b n Q m c X V v d D s 6 O C w m c X V v d D t r Z X l D b 2 x 1 b W 5 O Y W 1 l c y Z x d W 9 0 O z p b X S w m c X V v d D t x d W V y e V J l b G F 0 a W 9 u c 2 h p c H M m c X V v d D s 6 W 1 0 s J n F 1 b 3 Q 7 Y 2 9 s d W 1 u S W R l b n R p d G l l c y Z x d W 9 0 O z p b J n F 1 b 3 Q 7 U 2 V j d G l v b j E v R G F 0 Z S 9 D a G F u Z 2 V k I F R 5 c G U y L n t P c m R l c i B E Y X R l L D B 9 J n F 1 b 3 Q 7 L C Z x d W 9 0 O 1 N l Y 3 R p b 2 4 x L 0 R h d G U v S W 5 z Z X J 0 Z W Q g W W V h c i 5 7 W W V h c i w x f S Z x d W 9 0 O y w m c X V v d D t T Z W N 0 a W 9 u M S 9 E Y X R l L 0 V 4 d H J h Y 3 R l Z C B G a X J z d C B D a G F y Y W N 0 Z X J z L n t N b 2 5 0 a C B O Y W 1 l L D J 9 J n F 1 b 3 Q 7 L C Z x d W 9 0 O 1 N l Y 3 R p b 2 4 x L 0 R h d G U v S W 5 z Z X J 0 Z W Q g T W 9 u d G g u e 0 1 v b n R o L D N 9 J n F 1 b 3 Q 7 L C Z x d W 9 0 O 1 N l Y 3 R p b 2 4 x L 0 R h d G U v S W 5 z Z X J 0 Z W Q g R G F 5 I G 9 m I F d l Z W s u e 0 R h e S B v Z i B X Z W V r L D R 9 J n F 1 b 3 Q 7 L C Z x d W 9 0 O 1 N l Y 3 R p b 2 4 x L 0 R h d G U v R X h 0 c m F j d G V k I E Z p c n N 0 I E N o Y X J h Y 3 R l c n M x L n t E Y X k g T m F t Z S w 1 f S Z x d W 9 0 O y w m c X V v d D t T Z W N 0 a W 9 u M S 9 E Y X R l L 0 F k Z G V k I F B y Z W Z p e C 5 7 U X V h c n R l c i w 2 f S Z x d W 9 0 O y w m c X V v d D t T Z W N 0 a W 9 u M S 9 E Y X R l L 0 F k Z G V k I E N v b m R p d G l v b m F s I E N v b H V t b i 5 7 Z G F 5 d H l w Z S w 3 f S Z x d W 9 0 O 1 0 s J n F 1 b 3 Q 7 Q 2 9 s d W 1 u Q 2 9 1 b n Q m c X V v d D s 6 O C w m c X V v d D t L Z X l D b 2 x 1 b W 5 O Y W 1 l c y Z x d W 9 0 O z p b X S w m c X V v d D t D b 2 x 1 b W 5 J Z G V u d G l 0 a W V z J n F 1 b 3 Q 7 O l s m c X V v d D t T Z W N 0 a W 9 u M S 9 E Y X R l L 0 N o Y W 5 n Z W Q g V H l w Z T I u e 0 9 y Z G V y I E R h d G U s M H 0 m c X V v d D s s J n F 1 b 3 Q 7 U 2 V j d G l v b j E v R G F 0 Z S 9 J b n N l c n R l Z C B Z Z W F y L n t Z Z W F y L D F 9 J n F 1 b 3 Q 7 L C Z x d W 9 0 O 1 N l Y 3 R p b 2 4 x L 0 R h d G U v R X h 0 c m F j d G V k I E Z p c n N 0 I E N o Y X J h Y 3 R l c n M u e 0 1 v b n R o I E 5 h b W U s M n 0 m c X V v d D s s J n F 1 b 3 Q 7 U 2 V j d G l v b j E v R G F 0 Z S 9 J b n N l c n R l Z C B N b 2 5 0 a C 5 7 T W 9 u d G g s M 3 0 m c X V v d D s s J n F 1 b 3 Q 7 U 2 V j d G l v b j E v R G F 0 Z S 9 J b n N l c n R l Z C B E Y X k g b 2 Y g V 2 V l a y 5 7 R G F 5 I G 9 m I F d l Z W s s N H 0 m c X V v d D s s J n F 1 b 3 Q 7 U 2 V j d G l v b j E v R G F 0 Z S 9 F e H R y Y W N 0 Z W Q g R m l y c 3 Q g Q 2 h h c m F j d G V y c z E u e 0 R h e S B O Y W 1 l L D V 9 J n F 1 b 3 Q 7 L C Z x d W 9 0 O 1 N l Y 3 R p b 2 4 x L 0 R h d G U v Q W R k Z W Q g U H J l Z m l 4 L n t R d W F y d G V y L D Z 9 J n F 1 b 3 Q 7 L C Z x d W 9 0 O 1 N l Y 3 R p b 2 4 x L 0 R h d G U v Q W R k Z W Q g Q 2 9 u Z G l 0 a W 9 u Y W w g Q 2 9 s d W 1 u L n t k Y X l 0 e X B l L D d 9 J n F 1 b 3 Q 7 X S w m c X V v d D t S Z W x h d G l v b n N o a X B J b m Z v J n F 1 b 3 Q 7 O l t d f S I g L z 4 8 R W 5 0 c n k g V H l w Z T 0 i R m l s b F N 0 Y X R 1 c y I g V m F s d W U 9 I n N D b 2 1 w b G V 0 Z S I g L z 4 8 R W 5 0 c n k g V H l w Z T 0 i U G l 2 b 3 R P Y m p l Y 3 R O Y W 1 l I i B W Y W x 1 Z T 0 i c 2 N o Y X J 0 c y F Q a X Z v d F R h Y m x l M y I g L z 4 8 R W 5 0 c n k g V H l w Z T 0 i R m l s b F R v R G F 0 Y U 1 v Z G V s R W 5 h Y m x l Z C I g V m F s d W U 9 I m w x I i A v P j x F b n R y e S B U e X B l P S J G a W x s Q 2 9 s d W 1 u V H l w Z X M i I F Z h b H V l P S J z Q 1 F N R 0 F 3 T U d C Z 0 E 9 I i A v P j x F b n R y e S B U e X B l P S J G a W x s T 2 J q Z W N 0 V H l w Z S I g V m F s d W U 9 I n N Q a X Z v d F R h Y m x l I i A v P j x F b n R y e S B U e X B l P S J G a W x s T G F z d F V w Z G F 0 Z W Q i I F Z h b H V l P S J k M j A y N C 0 w N y 0 z M F Q y M z o 1 N z o y N i 4 4 O D I 5 N z g x W i I g L z 4 8 R W 5 0 c n k g V H l w Z T 0 i T G 9 h Z G V k V G 9 B b m F s e X N p c 1 N l c n Z p Y 2 V z I i B W Y W x 1 Z T 0 i b D A i I C 8 + P E V u d H J 5 I F R 5 c G U 9 I k F k Z G V k V G 9 E Y X R h T W 9 k Z W w i I F Z h b H V l P S J s M S I g L z 4 8 L 1 N 0 Y W J s Z U V u d H J p Z X M + P C 9 J d G V t P j x J d G V t P j x J d G V t T G 9 j Y X R p b 2 4 + P E l 0 Z W 1 U e X B l P k Z v c m 1 1 b G E 8 L 0 l 0 Z W 1 U e X B l P j x J d G V t U G F 0 a D 5 T Z W N 0 a W 9 u M S 9 E Y X R l L 1 N v d X J j Z T w v S X R l b V B h d G g + P C 9 J d G V t T G 9 j Y X R p b 2 4 + P F N 0 Y W J s Z U V u d H J p Z X M g L z 4 8 L 0 l 0 Z W 0 + P E l 0 Z W 0 + P E l 0 Z W 1 M b 2 N h d G l v b j 4 8 S X R l b V R 5 c G U + R m 9 y b X V s Y T w v S X R l b V R 5 c G U + P E l 0 Z W 1 Q Y X R o P l N l Y 3 R p b 2 4 x L 0 R h d G U v U H J v b W 9 0 Z W Q l M j B I Z W F k Z X J z P C 9 J d G V t U G F 0 a D 4 8 L 0 l 0 Z W 1 M b 2 N h d G l v b j 4 8 U 3 R h Y m x l R W 5 0 c m l l c y A v P j w v S X R l b T 4 8 S X R l b T 4 8 S X R l b U x v Y 2 F 0 a W 9 u P j x J d G V t V H l w Z T 5 G b 3 J t d W x h P C 9 J d G V t V H l w Z T 4 8 S X R l b V B h d G g + U 2 V j d G l v b j E v R G F 0 Z S 9 D a G F u Z 2 V k J T I w V H l w Z T w v S X R l b V B h d G g + P C 9 J d G V t T G 9 j Y X R p b 2 4 + P F N 0 Y W J s Z U V u d H J p Z X M g L z 4 8 L 0 l 0 Z W 0 + P E l 0 Z W 0 + P E l 0 Z W 1 M b 2 N h d G l v b j 4 8 S X R l b V R 5 c G U + R m 9 y b X V s Y T w v S X R l b V R 5 c G U + P E l 0 Z W 1 Q Y X R o P l N l Y 3 R p b 2 4 x L 0 R h d G U v U m V t b 3 Z l Z C U y M E R 1 c G x p Y 2 F 0 Z X M 8 L 0 l 0 Z W 1 Q Y X R o P j w v S X R l b U x v Y 2 F 0 a W 9 u P j x T d G F i b G V F b n R y a W V z I C 8 + P C 9 J d G V t P j x J d G V t P j x J d G V t T G 9 j Y X R p b 2 4 + P E l 0 Z W 1 U e X B l P k Z v c m 1 1 b G E 8 L 0 l 0 Z W 1 U e X B l P j x J d G V t U G F 0 a D 5 T Z W N 0 a W 9 u M S 9 E Y X R l L 1 J l b W 9 2 Z W Q l M j B C b G F u a y U y M F J v d 3 M 8 L 0 l 0 Z W 1 Q Y X R o P j w v S X R l b U x v Y 2 F 0 a W 9 u P j x T d G F i b G V F b n R y a W V z I C 8 + P C 9 J d G V t P j x J d G V t P j x J d G V t T G 9 j Y X R p b 2 4 + P E l 0 Z W 1 U e X B l P k Z v c m 1 1 b G E 8 L 0 l 0 Z W 1 U e X B l P j x J d G V t U G F 0 a D 5 T Z W N 0 a W 9 u M S 9 E Y X R l L 1 R y a W 1 t Z W Q l M j B U Z X h 0 P C 9 J d G V t U G F 0 a D 4 8 L 0 l 0 Z W 1 M b 2 N h d G l v b j 4 8 U 3 R h Y m x l R W 5 0 c m l l c y A v P j w v S X R l b T 4 8 S X R l b T 4 8 S X R l b U x v Y 2 F 0 a W 9 u P j x J d G V t V H l w Z T 5 G b 3 J t d W x h P C 9 J d G V t V H l w Z T 4 8 S X R l b V B h d G g + U 2 V j d G l v b j E v R G F 0 Z S 9 D b G V h b m V k J T I w V G V 4 d D w v S X R l b V B h d G g + P C 9 J d G V t T G 9 j Y X R p b 2 4 + P F N 0 Y W J s Z U V u d H J p Z X M g L z 4 8 L 0 l 0 Z W 0 + P E l 0 Z W 0 + P E l 0 Z W 1 M b 2 N h d G l v b j 4 8 S X R l b V R 5 c G U + R m 9 y b X V s Y T w v S X R l b V R 5 c G U + P E l 0 Z W 1 Q Y X R o P l N l Y 3 R p b 2 4 x L 0 R h d G U v Q 2 F w a X R h b G l 6 Z W Q l M j B F Y W N o J T I w V 2 9 y Z D w v S X R l b V B h d G g + P C 9 J d G V t T G 9 j Y X R p b 2 4 + P F N 0 Y W J s Z U V u d H J p Z X M g L z 4 8 L 0 l 0 Z W 0 + P E l 0 Z W 0 + P E l 0 Z W 1 M b 2 N h d G l v b j 4 8 S X R l b V R 5 c G U + R m 9 y b X V s Y T w v S X R l b V R 5 c G U + P E l 0 Z W 1 Q Y X R o P l N l Y 3 R p b 2 4 x L 0 R h d G U v Q 2 h h b m d l Z C U y M F R 5 c G U x P C 9 J d G V t U G F 0 a D 4 8 L 0 l 0 Z W 1 M b 2 N h d G l v b j 4 8 U 3 R h Y m x l R W 5 0 c m l l c y A v P j w v S X R l b T 4 8 S X R l b T 4 8 S X R l b U x v Y 2 F 0 a W 9 u P j x J d G V t V H l w Z T 5 G b 3 J t d W x h P C 9 J d G V t V H l w Z T 4 8 S X R l b V B h d G g + U 2 V j d G l v b j E v R G F 0 Z S 9 S Z W 1 v d m V k J T I w T 3 R o Z X I l M j B D b 2 x 1 b W 5 z P C 9 J d G V t U G F 0 a D 4 8 L 0 l 0 Z W 1 M b 2 N h d G l v b j 4 8 U 3 R h Y m x l R W 5 0 c m l l c y A v P j w v S X R l b T 4 8 S X R l b T 4 8 S X R l b U x v Y 2 F 0 a W 9 u P j x J d G V t V H l w Z T 5 G b 3 J t d W x h P C 9 J d G V t V H l w Z T 4 8 S X R l b V B h d G g + U 2 V j d G l v b j E v R G F 0 Z S 9 S Z W 1 v d m V k J T I w R H V w b G l j Y X R l c z E 8 L 0 l 0 Z W 1 Q Y X R o P j w v S X R l b U x v Y 2 F 0 a W 9 u P j x T d G F i b G V F b n R y a W V z I C 8 + P C 9 J d G V t P j x J d G V t P j x J d G V t T G 9 j Y X R p b 2 4 + P E l 0 Z W 1 U e X B l P k Z v c m 1 1 b G E 8 L 0 l 0 Z W 1 U e X B l P j x J d G V t U G F 0 a D 5 T Z W N 0 a W 9 u M S 9 E Y X R l L 1 J l b W 9 2 Z W Q l M j B C b G F u a y U y M F J v d 3 M x P C 9 J d G V t U G F 0 a D 4 8 L 0 l 0 Z W 1 M b 2 N h d G l v b j 4 8 U 3 R h Y m x l R W 5 0 c m l l c y A v P j w v S X R l b T 4 8 S X R l b T 4 8 S X R l b U x v Y 2 F 0 a W 9 u P j x J d G V t V H l w Z T 5 G b 3 J t d W x h P C 9 J d G V t V H l w Z T 4 8 S X R l b V B h d G g + U 2 V j d G l v b j E v R G F 0 Z S 9 U c m l t b W V k J T I w V G V 4 d D E 8 L 0 l 0 Z W 1 Q Y X R o P j w v S X R l b U x v Y 2 F 0 a W 9 u P j x T d G F i b G V F b n R y a W V z I C 8 + P C 9 J d G V t P j x J d G V t P j x J d G V t T G 9 j Y X R p b 2 4 + P E l 0 Z W 1 U e X B l P k Z v c m 1 1 b G E 8 L 0 l 0 Z W 1 U e X B l P j x J d G V t U G F 0 a D 5 T Z W N 0 a W 9 u M S 9 E Y X R l L 0 N s Z W F u Z W Q l M j B U Z X h 0 M T w v S X R l b V B h d G g + P C 9 J d G V t T G 9 j Y X R p b 2 4 + P F N 0 Y W J s Z U V u d H J p Z X M g L z 4 8 L 0 l 0 Z W 0 + P E l 0 Z W 0 + P E l 0 Z W 1 M b 2 N h d G l v b j 4 8 S X R l b V R 5 c G U + R m 9 y b X V s Y T w v S X R l b V R 5 c G U + P E l 0 Z W 1 Q Y X R o P l N l Y 3 R p b 2 4 x L 0 R h d G U v Q 2 h h b m d l Z C U y M F R 5 c G U y P C 9 J d G V t U G F 0 a D 4 8 L 0 l 0 Z W 1 M b 2 N h d G l v b j 4 8 U 3 R h Y m x l R W 5 0 c m l l c y A v P j w v S X R l b T 4 8 S X R l b T 4 8 S X R l b U x v Y 2 F 0 a W 9 u P j x J d G V t V H l w Z T 5 G b 3 J t d W x h P C 9 J d G V t V H l w Z T 4 8 S X R l b V B h d G g + U 2 V j d G l v b j E v R G F 0 Z S 9 J b n N l c n R l Z C U y M F l l Y X I 8 L 0 l 0 Z W 1 Q Y X R o P j w v S X R l b U x v Y 2 F 0 a W 9 u P j x T d G F i b G V F b n R y a W V z I C 8 + P C 9 J d G V t P j x J d G V t P j x J d G V t T G 9 j Y X R p b 2 4 + P E l 0 Z W 1 U e X B l P k Z v c m 1 1 b G E 8 L 0 l 0 Z W 1 U e X B l P j x J d G V t U G F 0 a D 5 T Z W N 0 a W 9 u M S 9 E Y X R l L 0 l u c 2 V y d G V k J T I w T W 9 u d G g l M j B O Y W 1 l P C 9 J d G V t U G F 0 a D 4 8 L 0 l 0 Z W 1 M b 2 N h d G l v b j 4 8 U 3 R h Y m x l R W 5 0 c m l l c y A v P j w v S X R l b T 4 8 S X R l b T 4 8 S X R l b U x v Y 2 F 0 a W 9 u P j x J d G V t V H l w Z T 5 G b 3 J t d W x h P C 9 J d G V t V H l w Z T 4 8 S X R l b V B h d G g + U 2 V j d G l v b j E v R G F 0 Z S 9 J b n N l c n R l Z C U y M E 1 v b n R o P C 9 J d G V t U G F 0 a D 4 8 L 0 l 0 Z W 1 M b 2 N h d G l v b j 4 8 U 3 R h Y m x l R W 5 0 c m l l c y A v P j w v S X R l b T 4 8 S X R l b T 4 8 S X R l b U x v Y 2 F 0 a W 9 u P j x J d G V t V H l w Z T 5 G b 3 J t d W x h P C 9 J d G V t V H l w Z T 4 8 S X R l b V B h d G g + U 2 V j d G l v b j E v R G F 0 Z S 9 J b n N l c n R l Z C U y M E R h e S U y M G 9 m J T I w V 2 V l a z w v S X R l b V B h d G g + P C 9 J d G V t T G 9 j Y X R p b 2 4 + P F N 0 Y W J s Z U V u d H J p Z X M g L z 4 8 L 0 l 0 Z W 0 + P E l 0 Z W 0 + P E l 0 Z W 1 M b 2 N h d G l v b j 4 8 S X R l b V R 5 c G U + R m 9 y b X V s Y T w v S X R l b V R 5 c G U + P E l 0 Z W 1 Q Y X R o P l N l Y 3 R p b 2 4 x L 0 R h d G U v S W 5 z Z X J 0 Z W Q l M j B E Y X k l M j B O Y W 1 l P C 9 J d G V t U G F 0 a D 4 8 L 0 l 0 Z W 1 M b 2 N h d G l v b j 4 8 U 3 R h Y m x l R W 5 0 c m l l c y A v P j w v S X R l b T 4 8 S X R l b T 4 8 S X R l b U x v Y 2 F 0 a W 9 u P j x J d G V t V H l w Z T 5 G b 3 J t d W x h P C 9 J d G V t V H l w Z T 4 8 S X R l b V B h d G g + U 2 V j d G l v b j E v R G F 0 Z S 9 F e H R y Y W N 0 Z W Q l M j B G a X J z d C U y M E N o Y X J h Y 3 R l c n M 8 L 0 l 0 Z W 1 Q Y X R o P j w v S X R l b U x v Y 2 F 0 a W 9 u P j x T d G F i b G V F b n R y a W V z I C 8 + P C 9 J d G V t P j x J d G V t P j x J d G V t T G 9 j Y X R p b 2 4 + P E l 0 Z W 1 U e X B l P k Z v c m 1 1 b G E 8 L 0 l 0 Z W 1 U e X B l P j x J d G V t U G F 0 a D 5 T Z W N 0 a W 9 u M S 9 E Y X R l L 0 V 4 d H J h Y 3 R l Z C U y M E Z p c n N 0 J T I w Q 2 h h c m F j d G V y c z E 8 L 0 l 0 Z W 1 Q Y X R o P j w v S X R l b U x v Y 2 F 0 a W 9 u P j x T d G F i b G V F b n R y a W V z I C 8 + P C 9 J d G V t P j x J d G V t P j x J d G V t T G 9 j Y X R p b 2 4 + P E l 0 Z W 1 U e X B l P k Z v c m 1 1 b G E 8 L 0 l 0 Z W 1 U e X B l P j x J d G V t U G F 0 a D 5 T Z W N 0 a W 9 u M S 9 E Y X R l L 0 l u c 2 V y d G V k J T I w U X V h c n R l c j w v S X R l b V B h d G g + P C 9 J d G V t T G 9 j Y X R p b 2 4 + P F N 0 Y W J s Z U V u d H J p Z X M g L z 4 8 L 0 l 0 Z W 0 + P E l 0 Z W 0 + P E l 0 Z W 1 M b 2 N h d G l v b j 4 8 S X R l b V R 5 c G U + R m 9 y b X V s Y T w v S X R l b V R 5 c G U + P E l 0 Z W 1 Q Y X R o P l N l Y 3 R p b 2 4 x L 0 R h d G U v Q W R k Z W Q l M j B D b 2 5 k a X R p b 2 5 h b C U y M E N v b H V t b j w v S X R l b V B h d G g + P C 9 J d G V t T G 9 j Y X R p b 2 4 + P F N 0 Y W J s Z U V u d H J p Z X M g L z 4 8 L 0 l 0 Z W 0 + P E l 0 Z W 0 + P E l 0 Z W 1 M b 2 N h d G l v b j 4 8 S X R l b V R 5 c G U + R m 9 y b X V s Y T w v S X R l b V R 5 c G U + P E l 0 Z W 1 Q Y X R o P l N l Y 3 R p b 2 4 x L 3 N h b G V z X 3 B l c n N v b n N f d G F i b G U v T W V y Z 2 V k J T I w Q 2 9 s d W 1 u c z w v S X R l b V B h d G g + P C 9 J d G V t T G 9 j Y X R p b 2 4 + P F N 0 Y W J s Z U V u d H J p Z X M g L z 4 8 L 0 l 0 Z W 0 + P E l 0 Z W 0 + P E l 0 Z W 1 M b 2 N h d G l v b j 4 8 S X R l b V R 5 c G U + R m 9 y b X V s Y T w v S X R l b V R 5 c G U + P E l 0 Z W 1 Q Y X R o P l N l Y 3 R p b 2 4 x L 2 N 1 c 3 R v b W V y c 1 9 0 Y W J s Z S 9 N Z X J n Z W Q l M j B D b 2 x 1 b W 5 z P C 9 J d G V t U G F 0 a D 4 8 L 0 l 0 Z W 1 M b 2 N h d G l v b j 4 8 U 3 R h Y m x l R W 5 0 c m l l c y A v P j w v S X R l b T 4 8 S X R l b T 4 8 S X R l b U x v Y 2 F 0 a W 9 u P j x J d G V t V H l w Z T 5 G b 3 J t d W x h P C 9 J d G V t V H l w Z T 4 8 S X R l b V B h d G g + U 2 V j d G l v b j E v R G F 0 Z S 9 B Z G R l Z C U y M F B y Z W Z p e D w v S X R l b V B h d G g + P C 9 J d G V t T G 9 j Y X R p b 2 4 + P F N 0 Y W J s Z U V u d H J p Z X M g L z 4 8 L 0 l 0 Z W 0 + P C 9 J d G V t c z 4 8 L 0 x v Y 2 F s U G F j a 2 F n Z U 1 l d G F k Y X R h R m l s Z T 4 W A A A A U E s F B g A A A A A A A A A A A A A A A A A A A A A A A C Y B A A A B A A A A 0 I y d 3 w E V 0 R G M e g D A T 8 K X 6 w E A A A A c e F D m r u Q G Q Y J a 1 r v 8 e E A F A A A A A A I A A A A A A B B m A A A A A Q A A I A A A A K 2 N k t L h P l K s v V X 7 g F Q z y E K j J 4 1 N S c A l K B 4 o 3 V t H O Y u u A A A A A A 6 A A A A A A g A A I A A A A J Q e w U C 0 N j P K 5 8 v Q O c F E U X f Y O 8 Z K N 0 v c S f B h 6 N f m T Q S k U A A A A N w l U v J Z a b y B n D N 6 p + 0 A S a 6 X 8 J d E p M V V v T w t B h 6 s Q d B p i o J K 6 v M c g M x H H / g Y Y o x O K / M I j W F w 6 a B p b a 7 D x 7 4 k 9 I k x + D Z W P n x F o K i O q s w W o b 1 m Q A A A A H 9 4 5 3 0 G N 8 G l 4 v R 5 L + i a 1 c 7 Z P f 7 5 5 p q U B m W 7 z x K x C e T a s M s S C 3 U n C w C Y 0 2 + e n O U Z Q u X q h T s F 9 n 7 B 9 V s r 8 e 4 t K e o = < / D a t a M a s h u p > 
</file>

<file path=customXml/item3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 f a c t _ t a b l e _ 6 1 3 8 3 8 0 a - b 1 2 f - 4 e 6 7 - 9 6 c 0 - 1 5 c 1 7 d 6 c 9 3 3 d < / K e y > < V a l u e   x m l n s : a = " h t t p : / / s c h e m a s . d a t a c o n t r a c t . o r g / 2 0 0 4 / 0 7 / M i c r o s o f t . A n a l y s i s S e r v i c e s . C o m m o n " > < a : H a s F o c u s > t r u e < / a : H a s F o c u s > < a : S i z e A t D p i 9 6 > 1 1 3 < / a : S i z e A t D p i 9 6 > < a : V i s i b l e > t r u e < / a : V i s i b l e > < / V a l u e > < / K e y V a l u e O f s t r i n g S a n d b o x E d i t o r . M e a s u r e G r i d S t a t e S c d E 3 5 R y > < K e y V a l u e O f s t r i n g S a n d b o x E d i t o r . M e a s u r e G r i d S t a t e S c d E 3 5 R y > < K e y > D a t e _ 5 f 7 7 c d 8 c - 3 4 d 3 - 4 0 1 2 - a 2 8 8 - 5 5 e a c 5 d 7 8 1 f 4 < / K e y > < V a l u e   x m l n s : a = " h t t p : / / s c h e m a s . d a t a c o n t r a c t . o r g / 2 0 0 4 / 0 7 / M i c r o s o f t . A n a l y s i s S e r v i c e s . C o m m o n " > < a : H a s F o c u s > t r u e < / a : H a s F o c u s > < a : S i z e A t D p i 9 6 > 1 1 3 < / a : S i z e A t D p i 9 6 > < a : V i s i b l e > t r u e < / a : V i s i b l e > < / V a l u e > < / K e y V a l u e O f s t r i n g S a n d b o x E d i t o r . M e a s u r e G r i d S t a t e S c d E 3 5 R y > < K e y V a l u e O f s t r i n g S a n d b o x E d i t o r . M e a s u r e G r i d S t a t e S c d E 3 5 R y > < K e y > m o n t h l y _ s t o r e _ t a r g e t s _ c 1 d e c 8 d 0 - 5 4 0 b - 4 b 6 4 - 8 7 9 a - 9 9 b 3 c 3 1 9 8 b a f < / K e y > < V a l u e   x m l n s : a = " h t t p : / / s c h e m a s . d a t a c o n t r a c t . o r g / 2 0 0 4 / 0 7 / M i c r o s o f t . A n a l y s i s S e r v i c e s . C o m m o n " > < a : H a s F o c u s > t r u e < / a : H a s F o c u s > < a : S i z e A t D p i 9 6 > 1 1 3 < / a : S i z e A t D p i 9 6 > < a : V i s i b l e > t r u e < / a : V i s i b l e > < / V a l u e > < / K e y V a l u e O f s t r i n g S a n d b o x E d i t o r . M e a s u r e G r i d S t a t e S c d E 3 5 R y > < K e y V a l u e O f s t r i n g S a n d b o x E d i t o r . M e a s u r e G r i d S t a t e S c d E 3 5 R y > < K e y > p r o d u c t s _ t a b l e _ 0 8 c 3 d a 8 3 - c c c 9 - 4 6 8 0 - a 1 8 d - b 8 b 7 b 6 d 5 e b 1 e < / K e y > < V a l u e   x m l n s : a = " h t t p : / / s c h e m a s . d a t a c o n t r a c t . o r g / 2 0 0 4 / 0 7 / M i c r o s o f t . A n a l y s i s S e r v i c e s . C o m m o n " > < a : H a s F o c u s > t r u e < / a : H a s F o c u s > < a : S i z e A t D p i 9 6 > 1 1 3 < / a : S i z e A t D p i 9 6 > < a : V i s i b l e > t r u e < / a : V i s i b l e > < / V a l u e > < / K e y V a l u e O f s t r i n g S a n d b o x E d i t o r . M e a s u r e G r i d S t a t e S c d E 3 5 R y > < K e y V a l u e O f s t r i n g S a n d b o x E d i t o r . M e a s u r e G r i d S t a t e S c d E 3 5 R y > < K e y > s a l e s _ p e r s o n s _ t a b l e _ 1 3 8 e 0 5 e 7 - 2 a 7 9 - 4 2 e c - 9 1 8 4 - 3 f 1 7 c b c 3 a 4 4 c < / K e y > < V a l u e   x m l n s : a = " h t t p : / / s c h e m a s . d a t a c o n t r a c t . o r g / 2 0 0 4 / 0 7 / M i c r o s o f t . A n a l y s i s S e r v i c e s . C o m m o n " > < a : H a s F o c u s > f a l s e < / a : H a s F o c u s > < a : S i z e A t D p i 9 6 > 1 1 3 < / a : S i z e A t D p i 9 6 > < a : V i s i b l e > t r u e < / a : V i s i b l e > < / V a l u e > < / K e y V a l u e O f s t r i n g S a n d b o x E d i t o r . M e a s u r e G r i d S t a t e S c d E 3 5 R y > < K e y V a l u e O f s t r i n g S a n d b o x E d i t o r . M e a s u r e G r i d S t a t e S c d E 3 5 R y > < K e y > c u s t o m e r s _ t a b l e _ d a e 3 0 d 8 9 - 1 1 9 8 - 4 8 7 b - b 1 0 c - 3 3 f 7 7 c 5 e 7 a 8 8 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 C o l u m n s \ N a m e < / K e y > < / D i a g r a m O b j e c t K e y > < D i a g r a m O b j e c t K e y > < K e y > C o l u m n s \ G e n d e r < / K e y > < / D i a g r a m O b j e c t K e y > < D i a g r a m O b j e c t K e y > < K e y > C o l u m n s \ L o c a t i o n < / K e y > < / D i a g r a m O b j e c t K e y > < D i a g r a m O b j e c t K e y > < K e y > C o l u m n s \ C u s t o m e r _ a g e 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 4 < / C o l u m n > < 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 C o l u m n s \ C u s t o m e r _ a g e < / K e y > < / a : K e y > < a : V a l u e   i : t y p e = " M e a s u r e G r i d N o d e V i e w S t a t e " > < C o l u m n > 3 < / 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 M o n t h   N a m e < / K e y > < / D i a g r a m O b j e c t K e y > < D i a g r a m O b j e c t K e y > < K e y > M e a s u r e s \ C o u n t   o f   M o n t h   N a m e \ T a g I n f o \ F o r m u l a < / K e y > < / D i a g r a m O b j e c t K e y > < D i a g r a m O b j e c t K e y > < K e y > M e a s u r e s \ C o u n t   o f   M o n t h   N a m e \ T a g I n f o \ V a l u e < / K e y > < / D i a g r a m O b j e c t K e y > < D i a g r a m O b j e c t K e y > < K e y > C o l u m n s \ O r d e r   D a t e < / K e y > < / D i a g r a m O b j e c t K e y > < D i a g r a m O b j e c t K e y > < K e y > C o l u m n s \ Y e a r < / K e y > < / D i a g r a m O b j e c t K e y > < D i a g r a m O b j e c t K e y > < K e y > C o l u m n s \ M o n t h   N a m e < / K e y > < / D i a g r a m O b j e c t K e y > < D i a g r a m O b j e c t K e y > < K e y > C o l u m n s \ M o n t h < / K e y > < / D i a g r a m O b j e c t K e y > < D i a g r a m O b j e c t K e y > < K e y > C o l u m n s \ D a y   o f   W e e k < / K e y > < / D i a g r a m O b j e c t K e y > < D i a g r a m O b j e c t K e y > < K e y > C o l u m n s \ D a y   N a m e < / K e y > < / D i a g r a m O b j e c t K e y > < D i a g r a m O b j e c t K e y > < K e y > C o l u m n s \ Q u a r t e r < / K e y > < / D i a g r a m O b j e c t K e y > < D i a g r a m O b j e c t K e y > < K e y > C o l u m n s \ d a y t y p e < / K e y > < / D i a g r a m O b j e c t K e y > < D i a g r a m O b j e c t K e y > < K e y > L i n k s \ & l t ; C o l u m n s \ C o u n t   o f   M o n t h   N a m e & g t ; - & l t ; M e a s u r e s \ M o n t h   N a m e & g t ; < / K e y > < / D i a g r a m O b j e c t K e y > < D i a g r a m O b j e c t K e y > < K e y > L i n k s \ & l t ; C o l u m n s \ C o u n t   o f   M o n t h   N a m e & g t ; - & l t ; M e a s u r e s \ M o n t h   N a m e & g t ; \ C O L U M N < / K e y > < / D i a g r a m O b j e c t K e y > < D i a g r a m O b j e c t K e y > < K e y > L i n k s \ & l t ; C o l u m n s \ C o u n t   o f   M o n t h   N a m e & g t ; - & l t ; M e a s u r e s \ M o n t h 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 M o n t h   N a m e < / K e y > < / a : K e y > < a : V a l u e   i : t y p e = " M e a s u r e G r i d N o d e V i e w S t a t e " > < C o l u m n > 2 < / C o l u m n > < L a y e d O u t > t r u e < / L a y e d O u t > < W a s U I I n v i s i b l e > t r u e < / W a s U I I n v i s i b l e > < / a : V a l u e > < / a : K e y V a l u e O f D i a g r a m O b j e c t K e y a n y T y p e z b w N T n L X > < a : K e y V a l u e O f D i a g r a m O b j e c t K e y a n y T y p e z b w N T n L X > < a : K e y > < K e y > M e a s u r e s \ C o u n t   o f   M o n t h   N a m e \ T a g I n f o \ F o r m u l a < / K e y > < / a : K e y > < a : V a l u e   i : t y p e = " M e a s u r e G r i d V i e w S t a t e I D i a g r a m T a g A d d i t i o n a l I n f o " / > < / a : K e y V a l u e O f D i a g r a m O b j e c t K e y a n y T y p e z b w N T n L X > < a : K e y V a l u e O f D i a g r a m O b j e c t K e y a n y T y p e z b w N T n L X > < a : K e y > < K e y > M e a s u r e s \ C o u n t   o f   M o n t h   N a m e \ T a g I n f o \ V a l u e 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 N a m e < / 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 C o l u m n s \ D a y   o f   W e e k < / K e y > < / a : K e y > < a : V a l u e   i : t y p e = " M e a s u r e G r i d N o d e V i e w S t a t e " > < C o l u m n > 4 < / C o l u m n > < L a y e d O u t > t r u e < / L a y e d O u t > < / a : V a l u e > < / a : K e y V a l u e O f D i a g r a m O b j e c t K e y a n y T y p e z b w N T n L X > < a : K e y V a l u e O f D i a g r a m O b j e c t K e y a n y T y p e z b w N T n L X > < a : K e y > < K e y > C o l u m n s \ D a y   N a m e < / K e y > < / a : K e y > < a : V a l u e   i : t y p e = " M e a s u r e G r i d N o d e V i e w S t a t e " > < C o l u m n > 5 < / C o l u m n > < L a y e d O u t > t r u e < / L a y e d O u t > < / a : V a l u e > < / a : K e y V a l u e O f D i a g r a m O b j e c t K e y a n y T y p e z b w N T n L X > < a : K e y V a l u e O f D i a g r a m O b j e c t K e y a n y T y p e z b w N T n L X > < a : K e y > < K e y > C o l u m n s \ Q u a r t e r < / K e y > < / a : K e y > < a : V a l u e   i : t y p e = " M e a s u r e G r i d N o d e V i e w S t a t e " > < C o l u m n > 6 < / C o l u m n > < L a y e d O u t > t r u e < / L a y e d O u t > < / a : V a l u e > < / a : K e y V a l u e O f D i a g r a m O b j e c t K e y a n y T y p e z b w N T n L X > < a : K e y V a l u e O f D i a g r a m O b j e c t K e y a n y T y p e z b w N T n L X > < a : K e y > < K e y > C o l u m n s \ d a y t y p e < / K e y > < / a : K e y > < a : V a l u e   i : t y p e = " M e a s u r e G r i d N o d e V i e w S t a t e " > < C o l u m n > 7 < / C o l u m n > < L a y e d O u t > t r u e < / L a y e d O u t > < / a : V a l u e > < / a : K e y V a l u e O f D i a g r a m O b j e c t K e y a n y T y p e z b w N T n L X > < a : K e y V a l u e O f D i a g r a m O b j e c t K e y a n y T y p e z b w N T n L X > < a : K e y > < K e y > L i n k s \ & l t ; C o l u m n s \ C o u n t   o f   M o n t h   N a m e & g t ; - & l t ; M e a s u r e s \ M o n t h   N a m e & g t ; < / K e y > < / a : K e y > < a : V a l u e   i : t y p e = " M e a s u r e G r i d V i e w S t a t e I D i a g r a m L i n k " / > < / a : K e y V a l u e O f D i a g r a m O b j e c t K e y a n y T y p e z b w N T n L X > < a : K e y V a l u e O f D i a g r a m O b j e c t K e y a n y T y p e z b w N T n L X > < a : K e y > < K e y > L i n k s \ & l t ; C o l u m n s \ C o u n t   o f   M o n t h   N a m e & g t ; - & l t ; M e a s u r e s \ M o n t h   N a m e & g t ; \ C O L U M N < / K e y > < / a : K e y > < a : V a l u e   i : t y p e = " M e a s u r e G r i d V i e w S t a t e I D i a g r a m L i n k E n d p o i n t " / > < / a : K e y V a l u e O f D i a g r a m O b j e c t K e y a n y T y p e z b w N T n L X > < a : K e y V a l u e O f D i a g r a m O b j e c t K e y a n y T y p e z b w N T n L X > < a : K e y > < K e y > L i n k s \ & l t ; C o l u m n s \ C o u n t   o f   M o n t h   N a m e & g t ; - & l t ; M e a s u r e s \ M o n t h   N a m e & g t ; \ M E A S U R E < / K e y > < / a : K e y > < a : V a l u e   i : t y p e = " M e a s u r e G r i d V i e w S t a t e I D i a g r a m L i n k E n d p o i n t " / > < / a : K e y V a l u e O f D i a g r a m O b j e c t K e y a n y T y p e z b w N T n L X > < / V i e w S t a t e s > < / D i a g r a m M a n a g e r . S e r i a l i z a b l e D i a g r a m > < D i a g r a m M a n a g e r . S e r i a l i z a b l e D i a g r a m > < A d a p t e r   i : t y p e = " M e a s u r e D i a g r a m S a n d b o x A d a p t e r " > < T a b l e N a m e > s a l e s _ p e r s o n s _ t a b l e 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 s a l e s _ p e r s o n s _ t a b l e 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 C o l u m n s \ N a m e < / K e y > < / D i a g r a m O b j e c t K e y > < D i a g r a m O b j e c t K e y > < K e y > C o l u m n s \ S t o r e   N a m e < / K e y > < / D i a g r a m O b j e c t K e y > < D i a g r a m O b j e c t K e y > < K e y > C o l u m n s \ s a l e s p e r s o n _ a g e 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 C o l u m n s \ N a m e < / K e y > < / a : K e y > < a : V a l u e   i : t y p e = " M e a s u r e G r i d N o d e V i e w S t a t e " > < C o l u m n > 3 < / C o l u m n > < L a y e d O u t > t r u e < / L a y e d O u t > < / a : V a l u e > < / a : K e y V a l u e O f D i a g r a m O b j e c t K e y a n y T y p e z b w N T n L X > < a : K e y V a l u e O f D i a g r a m O b j e c t K e y a n y T y p e z b w N T n L X > < a : K e y > < K e y > C o l u m n s \ S t o r e   N a m e < / K e y > < / a : K e y > < a : V a l u e   i : t y p e = " M e a s u r e G r i d N o d e V i e w S t a t e " > < C o l u m n > 1 < / C o l u m n > < L a y e d O u t > t r u e < / L a y e d O u t > < / a : V a l u e > < / a : K e y V a l u e O f D i a g r a m O b j e c t K e y a n y T y p e z b w N T n L X > < a : K e y V a l u e O f D i a g r a m O b j e c t K e y a n y T y p e z b w N T n L X > < a : K e y > < K e y > C o l u m n s \ s a l e s p e r s o n _ a g e < / K e y > < / a : K e y > < a : V a l u e   i : t y p e = " M e a s u r e G r i d N o d e V i e w S t a t e " > < C o l u m n > 2 < / 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 P r o d u c t   I D < / K e y > < / D i a g r a m O b j e c t K e y > < D i a g r a m O b j e c t K e y > < K e y > M e a s u r e s \ C o u n t   o f   P r o d u c t   I D \ T a g I n f o \ F o r m u l a < / K e y > < / D i a g r a m O b j e c t K e y > < D i a g r a m O b j e c t K e y > < K e y > M e a s u r e s \ C o u n t   o f   P r o d u c t   I D \ T a g I n f o \ V a l u e < / K e y > < / D i a g r a m O b j e c t K e y > < D i a g r a m O b j e c t K e y > < K e y > M e a s u r e s \ T o t a l   R e v e n u e < / K e y > < / D i a g r a m O b j e c t K e y > < D i a g r a m O b j e c t K e y > < K e y > M e a s u r e s \ T o t a l   R e v e n u e \ T a g I n f o \ F o r m u l a < / K e y > < / D i a g r a m O b j e c t K e y > < D i a g r a m O b j e c t K e y > < K e y > M e a s u r e s \ T o t a l   R e v e n u e \ T a g I n f o \ V a l u e < / K e y > < / D i a g r a m O b j e c t K e y > < D i a g r a m O b j e c t K e y > < K e y > M e a s u r e s \ v a r i a n c e < / K e y > < / D i a g r a m O b j e c t K e y > < D i a g r a m O b j e c t K e y > < K e y > M e a s u r e s \ v a r i a n c e \ T a g I n f o \ F o r m u l a < / K e y > < / D i a g r a m O b j e c t K e y > < D i a g r a m O b j e c t K e y > < K e y > M e a s u r e s \ v a r i a n c e \ T a g I n f o \ V a l u e < / K e y > < / D i a g r a m O b j e c t K e y > < D i a g r a m O b j e c t K e y > < K e y > M e a s u r e s \ T o t a l   C o s t < / K e y > < / D i a g r a m O b j e c t K e y > < D i a g r a m O b j e c t K e y > < K e y > M e a s u r e s \ T o t a l   C o s t \ T a g I n f o \ F o r m u l a < / K e y > < / D i a g r a m O b j e c t K e y > < D i a g r a m O b j e c t K e y > < K e y > M e a s u r e s \ T o t a l   C o s t \ T a g I n f o \ V a l u e < / K e y > < / D i a g r a m O b j e c t K e y > < D i a g r a m O b j e c t K e y > < K e y > M e a s u r e s \ T o t a l   P r o f i t < / K e y > < / D i a g r a m O b j e c t K e y > < D i a g r a m O b j e c t K e y > < K e y > M e a s u r e s \ T o t a l   P r o f i t \ T a g I n f o \ F o r m u l a < / K e y > < / D i a g r a m O b j e c t K e y > < D i a g r a m O b j e c t K e y > < K e y > M e a s u r e s \ T o t a l   P r o f i t \ T a g I n f o \ V a l u e < / K e y > < / D i a g r a m O b j e c t K e y > < D i a g r a m O b j e c t K e y > < K e y > M e a s u r e s \ # s a l e s < / K e y > < / D i a g r a m O b j e c t K e y > < D i a g r a m O b j e c t K e y > < K e y > M e a s u r e s \ # s a l e s \ T a g I n f o \ F o r m u l a < / K e y > < / D i a g r a m O b j e c t K e y > < D i a g r a m O b j e c t K e y > < K e y > M e a s u r e s \ # s a l e s \ T a g I n f o \ V a l u e < / K e y > < / D i a g r a m O b j e c t K e y > < D i a g r a m O b j e c t K e y > < K e y > M e a s u r e s \ T o t a l   r e t u r n s < / K e y > < / D i a g r a m O b j e c t K e y > < D i a g r a m O b j e c t K e y > < K e y > M e a s u r e s \ T o t a l   r e t u r n s \ T a g I n f o \ F o r m u l a < / K e y > < / D i a g r a m O b j e c t K e y > < D i a g r a m O b j e c t K e y > < K e y > M e a s u r e s \ T o t a l   r e t u r n s \ T a g I n f o \ V a l u e < / K e y > < / D i a g r a m O b j e c t K e y > < D i a g r a m O b j e c t K e y > < K e y > M e a s u r e s \ r e f u n d   r a t e < / K e y > < / D i a g r a m O b j e c t K e y > < D i a g r a m O b j e c t K e y > < K e y > M e a s u r e s \ r e f u n d   r a t e \ T a g I n f o \ F o r m u l a < / K e y > < / D i a g r a m O b j e c t K e y > < D i a g r a m O b j e c t K e y > < K e y > M e a s u r e s \ r e f u n d   r a t e \ T a g I n f o \ V a l u e < / 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D i a g r a m O b j e c t K e y > < K e y > L i n k s \ & l t ; C o l u m n s \ C o u n t   o f   P r o d u c t   I D & g t ; - & l t ; M e a s u r e s \ P r o d u c t   I D & g t ; < / K e y > < / D i a g r a m O b j e c t K e y > < D i a g r a m O b j e c t K e y > < K e y > L i n k s \ & l t ; C o l u m n s \ C o u n t   o f   P r o d u c t   I D & g t ; - & l t ; M e a s u r e s \ P r o d u c t   I D & g t ; \ C O L U M N < / K e y > < / D i a g r a m O b j e c t K e y > < D i a g r a m O b j e c t K e y > < K e y > L i n k s \ & l t ; C o l u m n s \ C o u n t   o f   P r o d u c t   I D & g t ; - & l t ; M e a s u r e s \ P r o d u c t 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 P r o d u c t   I D < / K e y > < / a : K e y > < a : V a l u e   i : t y p e = " M e a s u r e G r i d N o d e V i e w S t a t e " > < L a y e d O u t > t r u e < / L a y e d O u t > < W a s U I I n v i s i b l e > t r u e < / W a s U I I n v i s i b l e > < / a : V a l u e > < / a : K e y V a l u e O f D i a g r a m O b j e c t K e y a n y T y p e z b w N T n L X > < a : K e y V a l u e O f D i a g r a m O b j e c t K e y a n y T y p e z b w N T n L X > < a : K e y > < K e y > M e a s u r e s \ C o u n t   o f   P r o d u c t   I D \ T a g I n f o \ F o r m u l a < / K e y > < / a : K e y > < a : V a l u e   i : t y p e = " M e a s u r e G r i d V i e w S t a t e I D i a g r a m T a g A d d i t i o n a l I n f o " / > < / a : K e y V a l u e O f D i a g r a m O b j e c t K e y a n y T y p e z b w N T n L X > < a : K e y V a l u e O f D i a g r a m O b j e c t K e y a n y T y p e z b w N T n L X > < a : K e y > < K e y > M e a s u r e s \ C o u n t   o f   P r o d u c t   I D \ T a g I n f o \ V a l u e < / K e y > < / a : K e y > < a : V a l u e   i : t y p e = " M e a s u r e G r i d V i e w S t a t e I D i a g r a m T a g A d d i t i o n a l I n f o " / > < / a : K e y V a l u e O f D i a g r a m O b j e c t K e y a n y T y p e z b w N T n L X > < a : K e y V a l u e O f D i a g r a m O b j e c t K e y a n y T y p e z b w N T n L X > < a : K e y > < K e y > M e a s u r e s \ T o t a l   R e v e n u e < / K e y > < / a : K e y > < a : V a l u e   i : t y p e = " M e a s u r e G r i d N o d e V i e w S t a t e " > < C o l u m n > 3 < / C o l u m n > < 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 M e a s u r e s \ v a r i a n c e < / K e y > < / a : K e y > < a : V a l u e   i : t y p e = " M e a s u r e G r i d N o d e V i e w S t a t e " > < C o l u m n > 4 < / C o l u m n > < L a y e d O u t > t r u e < / L a y e d O u t > < R o w > 1 < / R o w > < / a : V a l u e > < / a : K e y V a l u e O f D i a g r a m O b j e c t K e y a n y T y p e z b w N T n L X > < a : K e y V a l u e O f D i a g r a m O b j e c t K e y a n y T y p e z b w N T n L X > < a : K e y > < K e y > M e a s u r e s \ v a r i a n c e \ T a g I n f o \ F o r m u l a < / K e y > < / a : K e y > < a : V a l u e   i : t y p e = " M e a s u r e G r i d V i e w S t a t e I D i a g r a m T a g A d d i t i o n a l I n f o " / > < / a : K e y V a l u e O f D i a g r a m O b j e c t K e y a n y T y p e z b w N T n L X > < a : K e y V a l u e O f D i a g r a m O b j e c t K e y a n y T y p e z b w N T n L X > < a : K e y > < K e y > M e a s u r e s \ v a r i a n c e \ T a g I n f o \ V a l u e < / K e y > < / a : K e y > < a : V a l u e   i : t y p e = " M e a s u r e G r i d V i e w S t a t e I D i a g r a m T a g A d d i t i o n a l I n f o " / > < / a : K e y V a l u e O f D i a g r a m O b j e c t K e y a n y T y p e z b w N T n L X > < a : K e y V a l u e O f D i a g r a m O b j e c t K e y a n y T y p e z b w N T n L X > < a : K e y > < K e y > M e a s u r e s \ T o t a l   C o s t < / K e y > < / a : K e y > < a : V a l u e   i : t y p e = " M e a s u r e G r i d N o d e V i e w S t a t e " > < C o l u m n > 5 < / C o l u m n > < 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 M e a s u r e s \ T o t a l   P r o f i t < / K e y > < / a : K e y > < a : V a l u e   i : t y p e = " M e a s u r e G r i d N o d e V i e w S t a t e " > < C o l u m n > 6 < / C o l u m n > < 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 M e a s u r e s \ # s a l e s < / K e y > < / a : K e y > < a : V a l u e   i : t y p e = " M e a s u r e G r i d N o d e V i e w S t a t e " > < C o l u m n > 2 < / C o l u m n > < L a y e d O u t > t r u e < / L a y e d O u t > < R o w > 1 < / R o w > < / 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 M e a s u r e s \ T o t a l   r e t u r n s < / K e y > < / a : K e y > < a : V a l u e   i : t y p e = " M e a s u r e G r i d N o d e V i e w S t a t e " > < L a y e d O u t > t r u e < / L a y e d O u t > < R o w > 1 < / R o w > < / a : V a l u e > < / a : K e y V a l u e O f D i a g r a m O b j e c t K e y a n y T y p e z b w N T n L X > < a : K e y V a l u e O f D i a g r a m O b j e c t K e y a n y T y p e z b w N T n L X > < a : K e y > < K e y > M e a s u r e s \ T o t a l   r e t u r n s \ T a g I n f o \ F o r m u l a < / K e y > < / a : K e y > < a : V a l u e   i : t y p e = " M e a s u r e G r i d V i e w S t a t e I D i a g r a m T a g A d d i t i o n a l I n f o " / > < / a : K e y V a l u e O f D i a g r a m O b j e c t K e y a n y T y p e z b w N T n L X > < a : K e y V a l u e O f D i a g r a m O b j e c t K e y a n y T y p e z b w N T n L X > < a : K e y > < K e y > M e a s u r e s \ T o t a l   r e t u r n s \ T a g I n f o \ V a l u e < / K e y > < / a : K e y > < a : V a l u e   i : t y p e = " M e a s u r e G r i d V i e w S t a t e I D i a g r a m T a g A d d i t i o n a l I n f o " / > < / a : K e y V a l u e O f D i a g r a m O b j e c t K e y a n y T y p e z b w N T n L X > < a : K e y V a l u e O f D i a g r a m O b j e c t K e y a n y T y p e z b w N T n L X > < a : K e y > < K e y > M e a s u r e s \ r e f u n d   r a t e < / K e y > < / a : K e y > < a : V a l u e   i : t y p e = " M e a s u r e G r i d N o d e V i e w S t a t e " > < C o l u m n > 1 < / C o l u m n > < L a y e d O u t > t r u e < / L a y e d O u t > < R o w > 1 < / R o w > < / a : V a l u e > < / a : K e y V a l u e O f D i a g r a m O b j e c t K e y a n y T y p e z b w N T n L X > < a : K e y V a l u e O f D i a g r a m O b j e c t K e y a n y T y p e z b w N T n L X > < a : K e y > < K e y > M e a s u r e s \ r e f u n d   r a t e \ T a g I n f o \ F o r m u l a < / K e y > < / a : K e y > < a : V a l u e   i : t y p e = " M e a s u r e G r i d V i e w S t a t e I D i a g r a m T a g A d d i t i o n a l I n f o " / > < / a : K e y V a l u e O f D i a g r a m O b j e c t K e y a n y T y p e z b w N T n L X > < a : K e y V a l u e O f D i a g r a m O b j e c t K e y a n y T y p e z b w N T n L X > < a : K e y > < K e y > M e a s u r e s \ r e f u n d   r a t e \ T a g I n f o \ V a l u e < / K e y > < / a : K e y > < a : V a l u e   i : t y p e = " M e a s u r e G r i d V i e w S t a t e I D i a g r a m T a g A d d i t i o n a l I n f o " / > < / 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a : K e y V a l u e O f D i a g r a m O b j e c t K e y a n y T y p e z b w N T n L X > < a : K e y > < K e y > L i n k s \ & l t ; C o l u m n s \ C o u n t   o f   P r o d u c t   I D & g t ; - & l t ; M e a s u r e s \ P r o d u c t   I D & g t ; < / K e y > < / a : K e y > < a : V a l u e   i : t y p e = " M e a s u r e G r i d V i e w S t a t e I D i a g r a m L i n k " / > < / a : K e y V a l u e O f D i a g r a m O b j e c t K e y a n y T y p e z b w N T n L X > < a : K e y V a l u e O f D i a g r a m O b j e c t K e y a n y T y p e z b w N T n L X > < a : K e y > < K e y > L i n k s \ & l t ; C o l u m n s \ C o u n t   o f   P r o d u c t   I D & g t ; - & l t ; M e a s u r e s \ P r o d u c t   I D & g t ; \ C O L U M N < / K e y > < / a : K e y > < a : V a l u e   i : t y p e = " M e a s u r e G r i d V i e w S t a t e I D i a g r a m L i n k E n d p o i n t " / > < / a : K e y V a l u e O f D i a g r a m O b j e c t K e y a n y T y p e z b w N T n L X > < a : K e y V a l u e O f D i a g r a m O b j e c t K e y a n y T y p e z b w N T n L X > < a : K e y > < K e y > L i n k s \ & l t ; C o l u m n s \ C o u n t   o f   P r o d u c t   I D & g t ; - & l t ; M e a s u r e s \ P r o d u c t   I D & g t ; \ M E A S U R E < / K e y > < / a : K e y > < a : V a l u e   i : t y p e = " M e a s u r e G r i d V i e w S t a t e I D i a g r a m L i n k E n d p o i n t " / > < / 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 M o n t h l y   T a r g e t < / K e y > < / D i a g r a m O b j e c t K e y > < D i a g r a m O b j e c t K e y > < K e y > M e a s u r e s \ S u m   o f   M o n t h l y   T a r g e t \ T a g I n f o \ F o r m u l a < / K e y > < / D i a g r a m O b j e c t K e y > < D i a g r a m O b j e c t K e y > < K e y > M e a s u r e s \ S u m   o f   M o n t h l y   T a r g e t \ T a g I n f o \ V a l u e < / K e y > < / D i a g r a m O b j e c t K e y > < D i a g r a m O b j e c t K e y > < K e y > M e a s u r e s \ T o t a l   T a r g e t < / K e y > < / D i a g r a m O b j e c t K e y > < D i a g r a m O b j e c t K e y > < K e y > M e a s u r e s \ T o t a l   T a r g e t \ T a g I n f o \ F o r m u l a < / K e y > < / D i a g r a m O b j e c t K e y > < D i a g r a m O b j e c t K e y > < K e y > M e a s u r e s \ T o t a l   T a r g e t \ T a g I n f o \ V a l u e < / K e y > < / D i a g r a m O b j e c t K e y > < D i a g r a m O b j e c t K e y > < K e y > C o l u m n s \ S t o r e   I D < / K e y > < / D i a g r a m O b j e c t K e y > < D i a g r a m O b j e c t K e y > < K e y > C o l u m n s \ D a t e < / K e y > < / D i a g r a m O b j e c t K e y > < D i a g r a m O b j e c t K e y > < K e y > C o l u m n s \ M o n t h l y   T a r g e t < / K e y > < / D i a g r a m O b j e c t K e y > < D i a g r a m O b j e c t K e y > < K e y > L i n k s \ & l t ; C o l u m n s \ S u m   o f   M o n t h l y   T a r g e t & g t ; - & l t ; M e a s u r e s \ M o n t h l y   T a r g e t & g t ; < / K e y > < / D i a g r a m O b j e c t K e y > < D i a g r a m O b j e c t K e y > < K e y > L i n k s \ & l t ; C o l u m n s \ S u m   o f   M o n t h l y   T a r g e t & g t ; - & l t ; M e a s u r e s \ M o n t h l y   T a r g e t & g t ; \ C O L U M N < / K e y > < / D i a g r a m O b j e c t K e y > < D i a g r a m O b j e c t K e y > < K e y > L i n k s \ & l t ; C o l u m n s \ S u m   o f   M o n t h l y   T a r g e t & g t ; - & l t ; M e a s u r e s \ M o n t h l y   T a r g e t & g t ; \ M E A S U R E 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 2 < / F o c u s R o w > < S e l e c t i o n E n d C o l u m n > 2 < / S e l e c t i o n E n d C o l u m n > < S e l e c t i o n E n d R o w > 2 < / S e l e c t i o n E n d R o w > < S e l e c t i o n S t a r t C o l u m n > 2 < / 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 M o n t h l y   T a r g e t < / K e y > < / a : K e y > < a : V a l u e   i : t y p e = " M e a s u r e G r i d N o d e V i e w S t a t e " > < C o l u m n > 2 < / C o l u m n > < L a y e d O u t > t r u e < / L a y e d O u t > < W a s U I I n v i s i b l e > t r u e < / W a s U I I n v i s i b l e > < / a : V a l u e > < / a : K e y V a l u e O f D i a g r a m O b j e c t K e y a n y T y p e z b w N T n L X > < a : K e y V a l u e O f D i a g r a m O b j e c t K e y a n y T y p e z b w N T n L X > < a : K e y > < K e y > M e a s u r e s \ S u m   o f   M o n t h l y   T a r g e t \ T a g I n f o \ F o r m u l a < / K e y > < / a : K e y > < a : V a l u e   i : t y p e = " M e a s u r e G r i d V i e w S t a t e I D i a g r a m T a g A d d i t i o n a l I n f o " / > < / a : K e y V a l u e O f D i a g r a m O b j e c t K e y a n y T y p e z b w N T n L X > < a : K e y V a l u e O f D i a g r a m O b j e c t K e y a n y T y p e z b w N T n L X > < a : K e y > < K e y > M e a s u r e s \ S u m   o f   M o n t h l y   T a r g e t \ T a g I n f o \ V a l u e < / K e y > < / a : K e y > < a : V a l u e   i : t y p e = " M e a s u r e G r i d V i e w S t a t e I D i a g r a m T a g A d d i t i o n a l I n f o " / > < / a : K e y V a l u e O f D i a g r a m O b j e c t K e y a n y T y p e z b w N T n L X > < a : K e y V a l u e O f D i a g r a m O b j e c t K e y a n y T y p e z b w N T n L X > < a : K e y > < K e y > M e a s u r e s \ T o t a l   T a r g e t < / K e y > < / a : K e y > < a : V a l u e   i : t y p e = " M e a s u r e G r i d N o d e V i e w S t a t e " > < C o l u m n > 2 < / C o l u m n > < L a y e d O u t > t r u e < / L a y e d O u t > < R o w > 2 < / 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 T a r g e t \ T a g I n f o \ V a l u e < / K e y > < / a : K e y > < a : V a l u e   i : t y p e = " M e a s u r e G r i d V i e w S t a t e I D i a g r a m T a g A d d i t i o n a l I n f o " / > < / 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 C o l u m n s \ M o n t h l y   T a r g e t < / K e y > < / a : K e y > < a : V a l u e   i : t y p e = " M e a s u r e G r i d N o d e V i e w S t a t e " > < C o l u m n > 2 < / C o l u m n > < L a y e d O u t > t r u e < / L a y e d O u t > < / a : V a l u e > < / a : K e y V a l u e O f D i a g r a m O b j e c t K e y a n y T y p e z b w N T n L X > < a : K e y V a l u e O f D i a g r a m O b j e c t K e y a n y T y p e z b w N T n L X > < a : K e y > < K e y > L i n k s \ & l t ; C o l u m n s \ S u m   o f   M o n t h l y   T a r g e t & g t ; - & l t ; M e a s u r e s \ M o n t h l y   T a r g e t & g t ; < / K e y > < / a : K e y > < a : V a l u e   i : t y p e = " M e a s u r e G r i d V i e w S t a t e I D i a g r a m L i n k " / > < / a : K e y V a l u e O f D i a g r a m O b j e c t K e y a n y T y p e z b w N T n L X > < a : K e y V a l u e O f D i a g r a m O b j e c t K e y a n y T y p e z b w N T n L X > < a : K e y > < K e y > L i n k s \ & l t ; C o l u m n s \ S u m   o f   M o n t h l y   T a r g e t & g t ; - & l t ; M e a s u r e s \ M o n t h l y   T a r g e t & g t ; \ C O L U M N < / K e y > < / a : K e y > < a : V a l u e   i : t y p e = " M e a s u r e G r i d V i e w S t a t e I D i a g r a m L i n k E n d p o i n t " / > < / a : K e y V a l u e O f D i a g r a m O b j e c t K e y a n y T y p e z b w N T n L X > < a : K e y V a l u e O f D i a g r a m O b j e c t K e y a n y T y p e z b w N T n L X > < a : K e y > < K e y > L i n k s \ & l t ; C o l u m n s \ S u m   o f   M o n t h l y   T a r g e t & g t ; - & l t ; M e a s u r e s \ M o n t h l y   T a r g e t & g t ; \ M E A S U R E 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 T a g s \ T a b l e s \ & l t ; T a b l e s \ f a c t _ t a b l e & g t ; < / K e y > < / D i a g r a m O b j e c t K e y > < D i a g r a m O b j e c t K e y > < K e y > D y n a m i c   T a g s \ T a b l e s \ & l t ; T a b l e s \ s a l e s _ p e r s o n s _ t a b l e & g t ; < / K e y > < / D i a g r a m O b j e c t K e y > < D i a g r a m O b j e c t K e y > < K e y > D y n a m i c   T a g s \ T a b l e s \ & l t ; T a b l e s \ p r o d u c t s _ t a b l e & g t ; < / K e y > < / D i a g r a m O b j e c t K e y > < D i a g r a m O b j e c t K e y > < K e y > D y n a m i c   T a g s \ T a b l e s \ & l t ; T a b l e s \ c u s t o m e r s _ t a b l e & g t ; < / K e y > < / D i a g r a m O b j e c t K e y > < D i a g r a m O b j e c t K e y > < K e y > D y n a m i c   T a g s \ T a b l e s \ & l t ; T a b l e s \ m o n t h l y _ s t o r e _ t a r g e t s & g t ; < / K e y > < / D i a g r a m O b j e c t K e y > < D i a g r a m O b j e c t K e y > < K e y > D y n a m i c   T a g s \ T a b l e s \ & l t ; T a b l e s \ D a t e & g t ; < / 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 T a b l e s \ f a c t _ t a b l e \ M e a s u r e s \ C o u n t   o f   P r o d u c t   I D < / K e y > < / D i a g r a m O b j e c t K e y > < D i a g r a m O b j e c t K e y > < K e y > T a b l e s \ f a c t _ t a b l e \ C o u n t   o f   P r o d u c t   I D \ A d d i t i o n a l   I n f o \ I m p l i c i t   M e a s u r e < / K e y > < / D i a g r a m O b j e c t K e y > < D i a g r a m O b j e c t K e y > < K e y > T a b l e s \ f a c t _ t a b l e \ M e a s u r e s \ T o t a l   R e v e n u e < / K e y > < / D i a g r a m O b j e c t K e y > < D i a g r a m O b j e c t K e y > < K e y > T a b l e s \ f a c t _ t a b l e \ M e a s u r e s \ v a r i a n c e < / K e y > < / D i a g r a m O b j e c t K e y > < D i a g r a m O b j e c t K e y > < K e y > T a b l e s \ f a c t _ t a b l e \ M e a s u r e s \ T o t a l   C o s t < / K e y > < / D i a g r a m O b j e c t K e y > < D i a g r a m O b j e c t K e y > < K e y > T a b l e s \ f a c t _ t a b l e \ M e a s u r e s \ T o t a l   P r o f i t < / K e y > < / D i a g r a m O b j e c t K e y > < D i a g r a m O b j e c t K e y > < K e y > T a b l e s \ f a c t _ t a b l e \ M e a s u r e s \ # s a l e s < / K e y > < / D i a g r a m O b j e c t K e y > < D i a g r a m O b j e c t K e y > < K e y > T a b l e s \ f a c t _ t a b l e \ M e a s u r e s \ T o t a l   r e t u r n s < / K e y > < / D i a g r a m O b j e c t K e y > < D i a g r a m O b j e c t K e y > < K e y > T a b l e s \ f a c t _ t a b l e \ M e a s u r e s \ r e f u n d   r a t e < / K e y > < / D i a g r a m O b j e c t K e y > < D i a g r a m O b j e c t K e y > < K e y > T a b l e s \ s a l e s _ p e r s o n s _ t a b l e < / K e y > < / D i a g r a m O b j e c t K e y > < D i a g r a m O b j e c t K e y > < K e y > T a b l e s \ s a l e s _ p e r s o n s _ t a b l e \ C o l u m n s \ S a l e s   P e r s o n   I D < / K e y > < / D i a g r a m O b j e c t K e y > < D i a g r a m O b j e c t K e y > < K e y > T a b l e s \ s a l e s _ p e r s o n s _ t a b l e \ C o l u m n s \ N a m e < / K e y > < / D i a g r a m O b j e c t K e y > < D i a g r a m O b j e c t K e y > < K e y > T a b l e s \ s a l e s _ p e r s o n s _ t a b l e \ C o l u m n s \ S t o r e   N a m e < / K e y > < / D i a g r a m O b j e c t K e y > < D i a g r a m O b j e c t K e y > < K e y > T a b l e s \ s a l e s _ p e r s o n s _ t a b l e \ C o l u m n s \ s a l e s p e r s o n _ a g e < / 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 T a b l e s \ c u s t o m e r s _ t a b l e < / K e y > < / D i a g r a m O b j e c t K e y > < D i a g r a m O b j e c t K e y > < K e y > T a b l e s \ c u s t o m e r s _ t a b l e \ C o l u m n s \ C u s t o m e r   I D < / K e y > < / D i a g r a m O b j e c t K e y > < D i a g r a m O b j e c t K e y > < K e y > T a b l e s \ c u s t o m e r s _ t a b l e \ C o l u m n s \ N a m e < / K e y > < / D i a g r a m O b j e c t K e y > < D i a g r a m O b j e c t K e y > < K e y > T a b l e s \ c u s t o m e r s _ t a b l e \ C o l u m n s \ G e n d e r < / K e y > < / D i a g r a m O b j e c t K e y > < D i a g r a m O b j e c t K e y > < K e y > T a b l e s \ c u s t o m e r s _ t a b l e \ C o l u m n s \ L o c a t i o n < / K e y > < / D i a g r a m O b j e c t K e y > < D i a g r a m O b j e c t K e y > < K e y > T a b l e s \ c u s t o m e r s _ t a b l e \ C o l u m n s \ C u s t o m e r _ a g e 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 T a b l e s \ m o n t h l y _ s t o r e _ t a r g e t s \ M e a s u r e s \ S u m   o f   M o n t h l y   T a r g e t < / K e y > < / D i a g r a m O b j e c t K e y > < D i a g r a m O b j e c t K e y > < K e y > T a b l e s \ m o n t h l y _ s t o r e _ t a r g e t s \ S u m   o f   M o n t h l y   T a r g e t \ A d d i t i o n a l   I n f o \ I m p l i c i t   M e a s u r e < / K e y > < / D i a g r a m O b j e c t K e y > < D i a g r a m O b j e c t K e y > < K e y > T a b l e s \ m o n t h l y _ s t o r e _ t a r g e t s \ M e a s u r e s \ T o t a l   T a r g e t < / K e y > < / D i a g r a m O b j e c t K e y > < D i a g r a m O b j e c t K e y > < K e y > T a b l e s \ D a t e < / K e y > < / D i a g r a m O b j e c t K e y > < D i a g r a m O b j e c t K e y > < K e y > T a b l e s \ D a t e \ C o l u m n s \ O r d e r   D a t e < / K e y > < / D i a g r a m O b j e c t K e y > < D i a g r a m O b j e c t K e y > < K e y > T a b l e s \ D a t e \ C o l u m n s \ Y e a r < / K e y > < / D i a g r a m O b j e c t K e y > < D i a g r a m O b j e c t K e y > < K e y > T a b l e s \ D a t e \ C o l u m n s \ M o n t h   N a m e < / K e y > < / D i a g r a m O b j e c t K e y > < D i a g r a m O b j e c t K e y > < K e y > T a b l e s \ D a t e \ C o l u m n s \ M o n t h < / K e y > < / D i a g r a m O b j e c t K e y > < D i a g r a m O b j e c t K e y > < K e y > T a b l e s \ D a t e \ C o l u m n s \ D a y   o f   W e e k < / K e y > < / D i a g r a m O b j e c t K e y > < D i a g r a m O b j e c t K e y > < K e y > T a b l e s \ D a t e \ C o l u m n s \ D a y   N a m e < / K e y > < / D i a g r a m O b j e c t K e y > < D i a g r a m O b j e c t K e y > < K e y > T a b l e s \ D a t e \ C o l u m n s \ Q u a r t e r < / K e y > < / D i a g r a m O b j e c t K e y > < D i a g r a m O b j e c t K e y > < K e y > T a b l e s \ D a t e \ C o l u m n s \ d a y t y p e < / K e y > < / D i a g r a m O b j e c t K e y > < D i a g r a m O b j e c t K e y > < K e y > T a b l e s \ D a t e \ M e a s u r e s \ C o u n t   o f   M o n t h   N a m e < / K e y > < / D i a g r a m O b j e c t K e y > < D i a g r a m O b j e c t K e y > < K e y > T a b l e s \ D a t e \ C o u n t   o f   M o n t h   N a m e \ A d d i t i o n a l   I n f o \ I m p l i c i t   M e a s u r e < / K e y > < / D i a g r a m O b j e c t K e y > < D i a g r a m O b j e c t K e y > < K e y > R e l a t i o n s h i p s \ & l t ; T a b l e s \ f a c t _ t a b l e \ C o l u m n s \ S a l e s   P e r s o n   I D & g t ; - & l t ; T a b l e s \ s a l e s _ p e r s o n s _ t a b l e \ C o l u m n s \ S a l e s   P e r s o n   I D & g t ; < / K e y > < / D i a g r a m O b j e c t K e y > < D i a g r a m O b j e c t K e y > < K e y > R e l a t i o n s h i p s \ & l t ; T a b l e s \ f a c t _ t a b l e \ C o l u m n s \ S a l e s   P e r s o n   I D & g t ; - & l t ; T a b l e s \ s a l e s _ p e r s o n s _ t a b l e \ C o l u m n s \ S a l e s   P e r s o n   I D & g t ; \ F K < / K e y > < / D i a g r a m O b j e c t K e y > < D i a g r a m O b j e c t K e y > < K e y > R e l a t i o n s h i p s \ & l t ; T a b l e s \ f a c t _ t a b l e \ C o l u m n s \ S a l e s   P e r s o n   I D & g t ; - & l t ; T a b l e s \ s a l e s _ p e r s o n s _ t a b l e \ C o l u m n s \ S a l e s   P e r s o n   I D & g t ; \ P K < / K e y > < / D i a g r a m O b j e c t K e y > < D i a g r a m O b j e c t K e y > < K e y > R e l a t i o n s h i p s \ & l t ; T a b l e s \ f a c t _ t a b l e \ C o l u m n s \ S a l e s   P e r s o n   I D & g t ; - & l t ; T a b l e s \ s a l e s _ p e r s o n s _ t a b l e \ C o l u m n s \ S a l e s   P e r s o n   I D & g t ; \ C r o s s F i l t e r < / 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 R e l a t i o n s h i p s \ & l t ; T a b l e s \ f a c t _ t a b l e \ C o l u m n s \ C u s t o m e r   I D & g t ; - & l t ; T a b l e s \ c u s t o m e r s _ t a b l e \ C o l u m n s \ C u s t o m e r   I D & g t ; < / K e y > < / D i a g r a m O b j e c t K e y > < D i a g r a m O b j e c t K e y > < K e y > R e l a t i o n s h i p s \ & l t ; T a b l e s \ f a c t _ t a b l e \ C o l u m n s \ C u s t o m e r   I D & g t ; - & l t ; T a b l e s \ c u s t o m e r s _ t a b l e \ C o l u m n s \ C u s t o m e r   I D & g t ; \ F K < / K e y > < / D i a g r a m O b j e c t K e y > < D i a g r a m O b j e c t K e y > < K e y > R e l a t i o n s h i p s \ & l t ; T a b l e s \ f a c t _ t a b l e \ C o l u m n s \ C u s t o m e r   I D & g t ; - & l t ; T a b l e s \ c u s t o m e r s _ t a b l e \ C o l u m n s \ C u s t o m e r   I D & g t ; \ P K < / K e y > < / D i a g r a m O b j e c t K e y > < D i a g r a m O b j e c t K e y > < K e y > R e l a t i o n s h i p s \ & l t ; T a b l e s \ f a c t _ t a b l e \ C o l u m n s \ C u s t o m e r   I D & g t ; - & l t ; T a b l e s \ c u s t o m e r s _ t a b l e \ C o l u m n s \ C u s t o m e r 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 I D & g t ; - & l t ; T a b l e s \ s a l e s _ p e r s o n s _ t a b l e \ C o l u m n s \ S a l e s   P e r s o n   I D & g t ; < / K e y > < / D i a g r a m O b j e c t K e y > < D i a g r a m O b j e c t K e y > < K e y > R e l a t i o n s h i p s \ & l t ; T a b l e s \ m o n t h l y _ s t o r e _ t a r g e t s \ C o l u m n s \ S t o r e   I D & g t ; - & l t ; T a b l e s \ s a l e s _ p e r s o n s _ t a b l e \ C o l u m n s \ S a l e s   P e r s o n   I D & g t ; \ F K < / K e y > < / D i a g r a m O b j e c t K e y > < D i a g r a m O b j e c t K e y > < K e y > R e l a t i o n s h i p s \ & l t ; T a b l e s \ m o n t h l y _ s t o r e _ t a r g e t s \ C o l u m n s \ S t o r e   I D & g t ; - & l t ; T a b l e s \ s a l e s _ p e r s o n s _ t a b l e \ C o l u m n s \ S a l e s   P e r s o n   I D & g t ; \ P K < / K e y > < / D i a g r a m O b j e c t K e y > < D i a g r a m O b j e c t K e y > < K e y > R e l a t i o n s h i p s \ & l t ; T a b l e s \ m o n t h l y _ s t o r e _ t a r g e t s \ C o l u m n s \ S t o r e   I D & g t ; - & l t ; T a b l e s \ s a l e s _ p e r s o n s _ t a b l e \ C o l u m n s \ S a l e s   P e r s o n   I D & g t ; \ C r o s s F i l t e r < / K e y > < / D i a g r a m O b j e c t K e y > < / A l l K e y s > < S e l e c t e d K e y s > < D i a g r a m O b j e c t K e y > < K e y > R e l a t i o n s h i p s \ & l t ; T a b l e s \ m o n t h l y _ s t o r e _ t a r g e t s \ C o l u m n s \ S t o r e   I D & g t ; - & l t ; T a b l e s \ s a l e s _ p e r s o n s _ t a b l e \ C o l u m n s \ S a l e s   P e r s o n   I D & g t ; 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 T a g s \ T a b l e s \ & l t ; T a b l e s \ s a l e s _ p e r s o n s _ t a b l e & g t ; 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 T a g s \ T a b l e s \ & l t ; T a b l e s \ c u s t o m e r s _ t a b l e & g t ; 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 T a b l e s \ f a c t _ t a b l e < / K e y > < / a : K e y > < a : V a l u e   i : t y p e = " D i a g r a m D i s p l a y N o d e V i e w S t a t e " > < H e i g h t > 3 0 9 < / H e i g h t > < I s E x p a n d e d > t r u e < / I s E x p a n d e d > < L a y e d O u t > t r u e < / L a y e d O u t > < L e f t > 4 0 0 < / L e f t > < S c r o l l V e r t i c a l O f f s e t > 7 4 . 5 4 9 9 9 9 9 9 9 9 9 9 9 5 5 < / S c r o l l V e r t i c a l O f f s e t > < W i d t h > 2 0 0 < / 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 T a b l e s \ f a c t _ t a b l e \ M e a s u r e s \ C o u n t   o f   P r o d u c t   I D < / K e y > < / a : K e y > < a : V a l u e   i : t y p e = " D i a g r a m D i s p l a y N o d e V i e w S t a t e " > < H e i g h t > 1 5 0 < / H e i g h t > < I s E x p a n d e d > t r u e < / I s E x p a n d e d > < W i d t h > 2 0 0 < / W i d t h > < / a : V a l u e > < / a : K e y V a l u e O f D i a g r a m O b j e c t K e y a n y T y p e z b w N T n L X > < a : K e y V a l u e O f D i a g r a m O b j e c t K e y a n y T y p e z b w N T n L X > < a : K e y > < K e y > T a b l e s \ f a c t _ t a b l e \ C o u n t   o f   P r o d u c t   I D \ A d d i t i o n a l   I n f o \ I m p l i c i t   M e a s u r e < / K e y > < / a : K e y > < a : V a l u e   i : t y p e = " D i a g r a m D i s p l a y V i e w S t a t e I D i a g r a m T a g A d d i t i o n a l I n f o " / > < / a : K e y V a l u e O f D i a g r a m O b j e c t K e y a n y T y p e z b w N T n L X > < a : K e y V a l u e O f D i a g r a m O b j e c t K e y a n y T y p e z b w N T n L X > < a : K e y > < K e y > T a b l e s \ f a c t _ t a b l e \ M e a s u r e s \ T o t a l   R e v e n u e < / K e y > < / a : K e y > < a : V a l u e   i : t y p e = " D i a g r a m D i s p l a y N o d e V i e w S t a t e " > < H e i g h t > 1 5 0 < / H e i g h t > < I s E x p a n d e d > t r u e < / I s E x p a n d e d > < W i d t h > 2 0 0 < / W i d t h > < / a : V a l u e > < / a : K e y V a l u e O f D i a g r a m O b j e c t K e y a n y T y p e z b w N T n L X > < a : K e y V a l u e O f D i a g r a m O b j e c t K e y a n y T y p e z b w N T n L X > < a : K e y > < K e y > T a b l e s \ f a c t _ t a b l e \ M e a s u r e s \ v a r i a n c e < / K e y > < / a : K e y > < a : V a l u e   i : t y p e = " D i a g r a m D i s p l a y N o d e V i e w S t a t e " > < H e i g h t > 1 5 0 < / H e i g h t > < I s E x p a n d e d > t r u e < / I s E x p a n d e d > < W i d t h > 2 0 0 < / W i d t h > < / a : V a l u e > < / a : K e y V a l u e O f D i a g r a m O b j e c t K e y a n y T y p e z b w N T n L X > < a : K e y V a l u e O f D i a g r a m O b j e c t K e y a n y T y p e z b w N T n L X > < a : K e y > < K e y > T a b l e s \ f a c t _ t a b l e \ M e a s u r e s \ T o t a l   C o s t < / K e y > < / a : K e y > < a : V a l u e   i : t y p e = " D i a g r a m D i s p l a y N o d e V i e w S t a t e " > < H e i g h t > 1 5 0 < / H e i g h t > < I s E x p a n d e d > t r u e < / I s E x p a n d e d > < W i d t h > 2 0 0 < / W i d t h > < / a : V a l u e > < / a : K e y V a l u e O f D i a g r a m O b j e c t K e y a n y T y p e z b w N T n L X > < a : K e y V a l u e O f D i a g r a m O b j e c t K e y a n y T y p e z b w N T n L X > < a : K e y > < K e y > T a b l e s \ f a c t _ t a b l e \ M e a s u r e s \ T o t a l   P r o f i t < / K e y > < / a : K e y > < a : V a l u e   i : t y p e = " D i a g r a m D i s p l a y N o d e V i e w S t a t e " > < H e i g h t > 1 5 0 < / H e i g h t > < I s E x p a n d e d > t r u e < / I s E x p a n d e d > < W i d t h > 2 0 0 < / W i d t h > < / a : V a l u e > < / a : K e y V a l u e O f D i a g r a m O b j e c t K e y a n y T y p e z b w N T n L X > < a : K e y V a l u e O f D i a g r a m O b j e c t K e y a n y T y p e z b w N T n L X > < a : K e y > < K e y > T a b l e s \ f a c t _ t a b l e \ M e a s u r e s \ # s a l e s < / K e y > < / a : K e y > < a : V a l u e   i : t y p e = " D i a g r a m D i s p l a y N o d e V i e w S t a t e " > < H e i g h t > 1 5 0 < / H e i g h t > < I s E x p a n d e d > t r u e < / I s E x p a n d e d > < W i d t h > 2 0 0 < / W i d t h > < / a : V a l u e > < / a : K e y V a l u e O f D i a g r a m O b j e c t K e y a n y T y p e z b w N T n L X > < a : K e y V a l u e O f D i a g r a m O b j e c t K e y a n y T y p e z b w N T n L X > < a : K e y > < K e y > T a b l e s \ f a c t _ t a b l e \ M e a s u r e s \ T o t a l   r e t u r n s < / K e y > < / a : K e y > < a : V a l u e   i : t y p e = " D i a g r a m D i s p l a y N o d e V i e w S t a t e " > < H e i g h t > 1 5 0 < / H e i g h t > < I s E x p a n d e d > t r u e < / I s E x p a n d e d > < W i d t h > 2 0 0 < / W i d t h > < / a : V a l u e > < / a : K e y V a l u e O f D i a g r a m O b j e c t K e y a n y T y p e z b w N T n L X > < a : K e y V a l u e O f D i a g r a m O b j e c t K e y a n y T y p e z b w N T n L X > < a : K e y > < K e y > T a b l e s \ f a c t _ t a b l e \ M e a s u r e s \ r e f u n d   r a t e < / K e y > < / a : K e y > < a : V a l u e   i : t y p e = " D i a g r a m D i s p l a y N o d e V i e w S t a t e " > < H e i g h t > 1 5 0 < / H e i g h t > < I s E x p a n d e d > t r u e < / I s E x p a n d e d > < W i d t h > 2 0 0 < / W i d t h > < / a : V a l u e > < / a : K e y V a l u e O f D i a g r a m O b j e c t K e y a n y T y p e z b w N T n L X > < a : K e y V a l u e O f D i a g r a m O b j e c t K e y a n y T y p e z b w N T n L X > < a : K e y > < K e y > T a b l e s \ s a l e s _ p e r s o n s _ t a b l e < / K e y > < / a : K e y > < a : V a l u e   i : t y p e = " D i a g r a m D i s p l a y N o d e V i e w S t a t e " > < H e i g h t > 2 0 4 < / H e i g h t > < I s E x p a n d e d > t r u e < / I s E x p a n d e d > < L a y e d O u t > t r u e < / L a y e d O u t > < L e f t > 4 8 . 9 0 3 8 1 0 5 6 7 6 6 5 8 < / L e f t > < T a b I n d e x > 1 < / T a b I n d e x > < T o p > 4 0 5 < / T o p > < W i d t h > 2 0 0 < / W i d t h > < / a : V a l u e > < / a : K e y V a l u e O f D i a g r a m O b j e c t K e y a n y T y p e z b w N T n L X > < a : K e y V a l u e O f D i a g r a m O b j e c t K e y a n y T y p e z b w N T n L X > < a : K e y > < K e y > T a b l e s \ s a l e s _ p e r s o n s _ t a b l e \ C o l u m n s \ S a l e s   P e r s o n   I D < / K e y > < / a : K e y > < a : V a l u e   i : t y p e = " D i a g r a m D i s p l a y N o d e V i e w S t a t e " > < H e i g h t > 1 5 0 < / H e i g h t > < I s E x p a n d e d > t r u e < / I s E x p a n d e d > < W i d t h > 2 0 0 < / W i d t h > < / a : V a l u e > < / a : K e y V a l u e O f D i a g r a m O b j e c t K e y a n y T y p e z b w N T n L X > < a : K e y V a l u e O f D i a g r a m O b j e c t K e y a n y T y p e z b w N T n L X > < a : K e y > < K e y > T a b l e s \ s a l e s _ p e r s o n s _ t a b l e \ C o l u m n s \ N a m e < / K e y > < / a : K e y > < a : V a l u e   i : t y p e = " D i a g r a m D i s p l a y N o d e V i e w S t a t e " > < H e i g h t > 1 5 0 < / H e i g h t > < I s E x p a n d e d > t r u e < / I s E x p a n d e d > < W i d t h > 2 0 0 < / W i d t h > < / a : V a l u e > < / a : K e y V a l u e O f D i a g r a m O b j e c t K e y a n y T y p e z b w N T n L X > < a : K e y V a l u e O f D i a g r a m O b j e c t K e y a n y T y p e z b w N T n L X > < a : K e y > < K e y > T a b l e s \ s a l e s _ p e r s o n s _ t a b l e \ C o l u m n s \ S t o r e   N a m e < / K e y > < / a : K e y > < a : V a l u e   i : t y p e = " D i a g r a m D i s p l a y N o d e V i e w S t a t e " > < H e i g h t > 1 5 0 < / H e i g h t > < I s E x p a n d e d > t r u e < / I s E x p a n d e d > < W i d t h > 2 0 0 < / W i d t h > < / a : V a l u e > < / a : K e y V a l u e O f D i a g r a m O b j e c t K e y a n y T y p e z b w N T n L X > < a : K e y V a l u e O f D i a g r a m O b j e c t K e y a n y T y p e z b w N T n L X > < a : K e y > < K e y > T a b l e s \ s a l e s _ p e r s o n s _ t a b l e \ C o l u m n s \ s a l e s p e r s o n _ a g e < / K e y > < / a : K e y > < a : V a l u e   i : t y p e = " D i a g r a m D i s p l a y N o d e V i e w S t a t e " > < H e i g h t > 1 5 0 < / H e i g h t > < I s E x p a n d e d > t r u e < / I s E x p a n d e d > < W i d t h > 2 0 0 < / W i d t h > < / a : V a l u e > < / a : K e y V a l u e O f D i a g r a m O b j e c t K e y a n y T y p e z b w N T n L X > < a : K e y V a l u e O f D i a g r a m O b j e c t K e y a n y T y p e z b w N T n L X > < a : K e y > < K e y > T a b l e s \ p r o d u c t s _ t a b l e < / K e y > < / a : K e y > < a : V a l u e   i : t y p e = " D i a g r a m D i s p l a y N o d e V i e w S t a t e " > < H e i g h t > 2 0 2 < / H e i g h t > < I s E x p a n d e d > t r u e < / I s E x p a n d e d > < L a y e d O u t > t r u e < / L a y e d O u t > < L e f t > 3 4 7 . 8 0 7 6 2 1 1 3 5 3 3 1 6 < / L e f t > < T a b I n d e x > 2 < / T a b I n d e x > < T o p > 4 1 1 < / T o p > < 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 T a b l e s \ c u s t o m e r s _ t a b l e < / K e y > < / a : K e y > < a : V a l u e   i : t y p e = " D i a g r a m D i s p l a y N o d e V i e w S t a t e " > < H e i g h t > 2 0 3 < / H e i g h t > < I s E x p a n d e d > t r u e < / I s E x p a n d e d > < L a y e d O u t > t r u e < / L a y e d O u t > < L e f t > 5 7 3 . 7 1 1 4 3 1 7 0 2 9 9 7 2 9 < / L e f t > < T a b I n d e x > 3 < / T a b I n d e x > < T o p > 4 0 9 < / T o p > < W i d t h > 2 0 0 < / W i d t h > < / a : V a l u e > < / a : K e y V a l u e O f D i a g r a m O b j e c t K e y a n y T y p e z b w N T n L X > < a : K e y V a l u e O f D i a g r a m O b j e c t K e y a n y T y p e z b w N T n L X > < a : K e y > < K e y > T a b l e s \ c u s t o m e r s _ t a b l e \ C o l u m n s \ C u s t o m e r   I D < / K e y > < / a : K e y > < a : V a l u e   i : t y p e = " D i a g r a m D i s p l a y N o d e V i e w S t a t e " > < H e i g h t > 1 5 0 < / H e i g h t > < I s E x p a n d e d > t r u e < / I s E x p a n d e d > < W i d t h > 2 0 0 < / W i d t h > < / a : V a l u e > < / a : K e y V a l u e O f D i a g r a m O b j e c t K e y a n y T y p e z b w N T n L X > < a : K e y V a l u e O f D i a g r a m O b j e c t K e y a n y T y p e z b w N T n L X > < a : K e y > < K e y > T a b l e s \ c u s t o m e r s _ t a b l e \ C o l u m n s \ N a m e < / K e y > < / a : K e y > < a : V a l u e   i : t y p e = " D i a g r a m D i s p l a y N o d e V i e w S t a t e " > < H e i g h t > 1 5 0 < / H e i g h t > < I s E x p a n d e d > t r u e < / I s E x p a n d e d > < W i d t h > 2 0 0 < / W i d t h > < / a : V a l u e > < / a : K e y V a l u e O f D i a g r a m O b j e c t K e y a n y T y p e z b w N T n L X > < a : K e y V a l u e O f D i a g r a m O b j e c t K e y a n y T y p e z b w N T n L X > < a : K e y > < K e y > T a b l e s \ c u s t o m e r s _ t a b l e \ C o l u m n s \ G e n d e r < / K e y > < / a : K e y > < a : V a l u e   i : t y p e = " D i a g r a m D i s p l a y N o d e V i e w S t a t e " > < H e i g h t > 1 5 0 < / H e i g h t > < I s E x p a n d e d > t r u e < / I s E x p a n d e d > < W i d t h > 2 0 0 < / W i d t h > < / a : V a l u e > < / a : K e y V a l u e O f D i a g r a m O b j e c t K e y a n y T y p e z b w N T n L X > < a : K e y V a l u e O f D i a g r a m O b j e c t K e y a n y T y p e z b w N T n L X > < a : K e y > < K e y > T a b l e s \ c u s t o m e r s _ t a b l e \ C o l u m n s \ L o c a t i o n < / K e y > < / a : K e y > < a : V a l u e   i : t y p e = " D i a g r a m D i s p l a y N o d e V i e w S t a t e " > < H e i g h t > 1 5 0 < / H e i g h t > < I s E x p a n d e d > t r u e < / I s E x p a n d e d > < W i d t h > 2 0 0 < / W i d t h > < / a : V a l u e > < / a : K e y V a l u e O f D i a g r a m O b j e c t K e y a n y T y p e z b w N T n L X > < a : K e y V a l u e O f D i a g r a m O b j e c t K e y a n y T y p e z b w N T n L X > < a : K e y > < K e y > T a b l e s \ c u s t o m e r s _ t a b l e \ C o l u m n s \ C u s t o m e r _ a g e < / K e y > < / a : K e y > < a : V a l u e   i : t y p e = " D i a g r a m D i s p l a y N o d e V i e w S t a t e " > < H e i g h t > 1 5 0 < / H e i g h t > < I s E x p a n d e d > t r u e < / I s E x p a n d e d > < W i d t h > 2 0 0 < / W i d t h > < / a : V a l u e > < / a : K e y V a l u e O f D i a g r a m O b j e c t K e y a n y T y p e z b w N T n L X > < a : K e y V a l u e O f D i a g r a m O b j e c t K e y a n y T y p e z b w N T n L X > < a : K e y > < K e y > T a b l e s \ m o n t h l y _ s t o r e _ t a r g e t s < / K e y > < / a : K e y > < a : V a l u e   i : t y p e = " D i a g r a m D i s p l a y N o d e V i e w S t a t e " > < H e i g h t > 1 5 0 < / H e i g h t > < I s E x p a n d e d > t r u e < / I s E x p a n d e d > < L a y e d O u t > t r u e < / L a y e d O u t > < L e f t > 1 1 7 5 . 6 1 5 2 4 2 2 7 0 6 6 3 2 < / L e f t > < T a b I n d e x > 5 < / T a b I n d e x > < T o p > 5 4 5 < / T o p > < W i d t h > 2 0 0 < / 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 T a b l e s \ m o n t h l y _ s t o r e _ t a r g e t s \ M e a s u r e s \ S u m   o f   M o n t h l y   T a r g e t < / K e y > < / a : K e y > < a : V a l u e   i : t y p e = " D i a g r a m D i s p l a y N o d e V i e w S t a t e " > < H e i g h t > 1 5 0 < / H e i g h t > < I s E x p a n d e d > t r u e < / I s E x p a n d e d > < W i d t h > 2 0 0 < / W i d t h > < / a : V a l u e > < / a : K e y V a l u e O f D i a g r a m O b j e c t K e y a n y T y p e z b w N T n L X > < a : K e y V a l u e O f D i a g r a m O b j e c t K e y a n y T y p e z b w N T n L X > < a : K e y > < K e y > T a b l e s \ m o n t h l y _ s t o r e _ t a r g e t s \ S u m   o f   M o n t h l y   T a r g e t \ A d d i t i o n a l   I n f o \ I m p l i c i t   M e a s u r e < / K e y > < / a : K e y > < a : V a l u e   i : t y p e = " D i a g r a m D i s p l a y V i e w S t a t e I D i a g r a m T a g A d d i t i o n a l I n f o " / > < / a : K e y V a l u e O f D i a g r a m O b j e c t K e y a n y T y p e z b w N T n L X > < a : K e y V a l u e O f D i a g r a m O b j e c t K e y a n y T y p e z b w N T n L X > < a : K e y > < K e y > T a b l e s \ m o n t h l y _ s t o r e _ t a r g e t s \ M e a s u r e s \ T o t a l   T a r g e t < / K e y > < / a : K e y > < a : V a l u e   i : t y p e = " D i a g r a m D i s p l a y N o d e V i e w S t a t e " > < H e i g h t > 1 5 0 < / H e i g h t > < I s E x p a n d e d > t r u e < / I s E x p a n d e d > < W i d t h > 2 0 0 < / W i d t h > < / a : V a l u e > < / a : K e y V a l u e O f D i a g r a m O b j e c t K e y a n y T y p e z b w N T n L X > < a : K e y V a l u e O f D i a g r a m O b j e c t K e y a n y T y p e z b w N T n L X > < a : K e y > < K e y > T a b l e s \ D a t e < / K e y > < / a : K e y > < a : V a l u e   i : t y p e = " D i a g r a m D i s p l a y N o d e V i e w S t a t e " > < H e i g h t > 1 5 0 < / H e i g h t > < I s E x p a n d e d > t r u e < / I s E x p a n d e d > < L a y e d O u t > t r u e < / L a y e d O u t > < L e f t > 8 8 8 . 5 1 9 0 5 2 8 3 8 3 2 9 1 2 < / L e f t > < T a b I n d e x > 4 < / T a b I n d e x > < T o p > 3 5 1 < / T o p > < W i d t h > 2 0 0 < / 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  N a m e < / 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 T a b l e s \ D a t e \ C o l u m n s \ D a y   o f   W e e k < / K e y > < / a : K e y > < a : V a l u e   i : t y p e = " D i a g r a m D i s p l a y N o d e V i e w S t a t e " > < H e i g h t > 1 5 0 < / H e i g h t > < I s E x p a n d e d > t r u e < / I s E x p a n d e d > < W i d t h > 2 0 0 < / W i d t h > < / a : V a l u e > < / a : K e y V a l u e O f D i a g r a m O b j e c t K e y a n y T y p e z b w N T n L X > < a : K e y V a l u e O f D i a g r a m O b j e c t K e y a n y T y p e z b w N T n L X > < a : K e y > < K e y > T a b l e s \ D a t e \ C o l u m n s \ D a y   N a m e 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 T a b l e s \ D a t e \ C o l u m n s \ d a y t y p e < / K e y > < / a : K e y > < a : V a l u e   i : t y p e = " D i a g r a m D i s p l a y N o d e V i e w S t a t e " > < H e i g h t > 1 5 0 < / H e i g h t > < I s E x p a n d e d > t r u e < / I s E x p a n d e d > < W i d t h > 2 0 0 < / W i d t h > < / a : V a l u e > < / a : K e y V a l u e O f D i a g r a m O b j e c t K e y a n y T y p e z b w N T n L X > < a : K e y V a l u e O f D i a g r a m O b j e c t K e y a n y T y p e z b w N T n L X > < a : K e y > < K e y > T a b l e s \ D a t e \ M e a s u r e s \ C o u n t   o f   M o n t h   N a m e < / K e y > < / a : K e y > < a : V a l u e   i : t y p e = " D i a g r a m D i s p l a y N o d e V i e w S t a t e " > < H e i g h t > 1 5 0 < / H e i g h t > < I s E x p a n d e d > t r u e < / I s E x p a n d e d > < W i d t h > 2 0 0 < / W i d t h > < / a : V a l u e > < / a : K e y V a l u e O f D i a g r a m O b j e c t K e y a n y T y p e z b w N T n L X > < a : K e y V a l u e O f D i a g r a m O b j e c t K e y a n y T y p e z b w N T n L X > < a : K e y > < K e y > T a b l e s \ D a t e \ C o u n t   o f   M o n t h   N a m e \ A d d i t i o n a l   I n f o \ I m p l i c i t   M e a s u r e < / K e y > < / a : K e y > < a : V a l u e   i : t y p e = " D i a g r a m D i s p l a y V i e w S t a t e I D i a g r a m T a g A d d i t i o n a l I n f o " / > < / a : K e y V a l u e O f D i a g r a m O b j e c t K e y a n y T y p e z b w N T n L X > < a : K e y V a l u e O f D i a g r a m O b j e c t K e y a n y T y p e z b w N T n L X > < a : K e y > < K e y > R e l a t i o n s h i p s \ & l t ; T a b l e s \ f a c t _ t a b l e \ C o l u m n s \ S a l e s   P e r s o n   I D & g t ; - & l t ; T a b l e s \ s a l e s _ p e r s o n s _ t a b l e \ C o l u m n s \ S a l e s   P e r s o n   I D & g t ; < / K e y > < / a : K e y > < a : V a l u e   i : t y p e = " D i a g r a m D i s p l a y L i n k V i e w S t a t e " > < A u t o m a t i o n P r o p e r t y H e l p e r T e x t > E n d   p o i n t   1 :   ( 4 7 0 , 3 2 5 ) .   E n d   p o i n t   2 :   ( 1 4 8 . 9 0 3 8 1 1 , 3 8 9 )   < / A u t o m a t i o n P r o p e r t y H e l p e r T e x t > < L a y e d O u t > t r u e < / L a y e d O u t > < P o i n t s   x m l n s : b = " h t t p : / / s c h e m a s . d a t a c o n t r a c t . o r g / 2 0 0 4 / 0 7 / S y s t e m . W i n d o w s " > < b : P o i n t > < b : _ x > 4 7 0 < / b : _ x > < b : _ y > 3 2 5 < / b : _ y > < / b : P o i n t > < b : P o i n t > < b : _ x > 4 7 0 < / b : _ x > < b : _ y > 3 5 4 < / b : _ y > < / b : P o i n t > < b : P o i n t > < b : _ x > 4 6 8 < / b : _ x > < b : _ y > 3 5 6 < / b : _ y > < / b : P o i n t > < b : P o i n t > < b : _ x > 1 5 0 . 9 0 3 8 1 1 < / b : _ x > < b : _ y > 3 5 6 < / b : _ y > < / b : P o i n t > < b : P o i n t > < b : _ x > 1 4 8 . 9 0 3 8 1 1 < / b : _ x > < b : _ y > 3 5 8 < / b : _ y > < / b : P o i n t > < b : P o i n t > < b : _ x > 1 4 8 . 9 0 3 8 1 1 < / b : _ x > < b : _ y > 3 8 9 < / b : _ y > < / b : P o i n t > < / P o i n t s > < / a : V a l u e > < / a : K e y V a l u e O f D i a g r a m O b j e c t K e y a n y T y p e z b w N T n L X > < a : K e y V a l u e O f D i a g r a m O b j e c t K e y a n y T y p e z b w N T n L X > < a : K e y > < K e y > R e l a t i o n s h i p s \ & l t ; T a b l e s \ f a c t _ t a b l e \ C o l u m n s \ S a l e s   P e r s o n   I D & g t ; - & l t ; T a b l e s \ s a l e s _ p e r s o n s _ t a b l e \ C o l u m n s \ S a l e s   P e r s o n   I D & g t ; \ F K < / K e y > < / a : K e y > < a : V a l u e   i : t y p e = " D i a g r a m D i s p l a y L i n k E n d p o i n t V i e w S t a t e " > < H e i g h t > 1 6 < / H e i g h t > < L a b e l L o c a t i o n   x m l n s : b = " h t t p : / / s c h e m a s . d a t a c o n t r a c t . o r g / 2 0 0 4 / 0 7 / S y s t e m . W i n d o w s " > < b : _ x > 4 6 2 < / b : _ x > < b : _ y > 3 0 9 < / b : _ y > < / L a b e l L o c a t i o n > < L o c a t i o n   x m l n s : b = " h t t p : / / s c h e m a s . d a t a c o n t r a c t . o r g / 2 0 0 4 / 0 7 / S y s t e m . W i n d o w s " > < b : _ x > 4 7 0 < / b : _ x > < b : _ y > 3 0 9 < / b : _ y > < / L o c a t i o n > < S h a p e R o t a t e A n g l e > 9 0 < / S h a p e R o t a t e A n g l e > < W i d t h > 1 6 < / W i d t h > < / a : V a l u e > < / a : K e y V a l u e O f D i a g r a m O b j e c t K e y a n y T y p e z b w N T n L X > < a : K e y V a l u e O f D i a g r a m O b j e c t K e y a n y T y p e z b w N T n L X > < a : K e y > < K e y > R e l a t i o n s h i p s \ & l t ; T a b l e s \ f a c t _ t a b l e \ C o l u m n s \ S a l e s   P e r s o n   I D & g t ; - & l t ; T a b l e s \ s a l e s _ p e r s o n s _ t a b l e \ C o l u m n s \ S a l e s   P e r s o n   I D & g t ; \ P K < / K e y > < / a : K e y > < a : V a l u e   i : t y p e = " D i a g r a m D i s p l a y L i n k E n d p o i n t V i e w S t a t e " > < H e i g h t > 1 6 < / H e i g h t > < L a b e l L o c a t i o n   x m l n s : b = " h t t p : / / s c h e m a s . d a t a c o n t r a c t . o r g / 2 0 0 4 / 0 7 / S y s t e m . W i n d o w s " > < b : _ x > 1 4 0 . 9 0 3 8 1 1 < / b : _ x > < b : _ y > 3 8 9 < / b : _ y > < / L a b e l L o c a t i o n > < L o c a t i o n   x m l n s : b = " h t t p : / / s c h e m a s . d a t a c o n t r a c t . o r g / 2 0 0 4 / 0 7 / S y s t e m . W i n d o w s " > < b : _ x > 1 4 8 . 9 0 3 8 1 1 < / b : _ x > < b : _ y > 4 0 5 < / b : _ y > < / L o c a t i o n > < S h a p e R o t a t e A n g l e > 2 7 0 < / S h a p e R o t a t e A n g l e > < W i d t h > 1 6 < / W i d t h > < / a : V a l u e > < / a : K e y V a l u e O f D i a g r a m O b j e c t K e y a n y T y p e z b w N T n L X > < a : K e y V a l u e O f D i a g r a m O b j e c t K e y a n y T y p e z b w N T n L X > < a : K e y > < K e y > R e l a t i o n s h i p s \ & l t ; T a b l e s \ f a c t _ t a b l e \ C o l u m n s \ S a l e s   P e r s o n   I D & g t ; - & l t ; T a b l e s \ s a l e s _ p e r s o n s _ t a b l e \ C o l u m n s \ S a l e s   P e r s o n   I D & g t ; \ C r o s s F i l t e r < / K e y > < / a : K e y > < a : V a l u e   i : t y p e = " D i a g r a m D i s p l a y L i n k C r o s s F i l t e r V i e w S t a t e " > < P o i n t s   x m l n s : b = " h t t p : / / s c h e m a s . d a t a c o n t r a c t . o r g / 2 0 0 4 / 0 7 / S y s t e m . W i n d o w s " > < b : P o i n t > < b : _ x > 4 7 0 < / b : _ x > < b : _ y > 3 2 5 < / b : _ y > < / b : P o i n t > < b : P o i n t > < b : _ x > 4 7 0 < / b : _ x > < b : _ y > 3 5 4 < / b : _ y > < / b : P o i n t > < b : P o i n t > < b : _ x > 4 6 8 < / b : _ x > < b : _ y > 3 5 6 < / b : _ y > < / b : P o i n t > < b : P o i n t > < b : _ x > 1 5 0 . 9 0 3 8 1 1 < / b : _ x > < b : _ y > 3 5 6 < / b : _ y > < / b : P o i n t > < b : P o i n t > < b : _ x > 1 4 8 . 9 0 3 8 1 1 < / b : _ x > < b : _ y > 3 5 8 < / b : _ y > < / b : P o i n t > < b : P o i n t > < b : _ x > 1 4 8 . 9 0 3 8 1 1 < / b : _ x > < b : _ y > 3 8 9 < / b : _ y > < / b : P o i n t > < / P o i n t s > < / a : V a l u e > < / a : K e y V a l u e O f D i a g r a m O b j e c t K e y a n y T y p e z b w N T n L X > < a : K e y V a l u e O f D i a g r a m O b j e c t K e y a n y T y p e z b w N T n L X > < a : K e y > < K e y > R e l a t i o n s h i p s \ & l t ; T a b l e s \ f a c t _ t a b l e \ C o l u m n s \ P r o d u c t   I D & g t ; - & l t ; T a b l e s \ p r o d u c t s _ t a b l e \ C o l u m n s \ P r o d u c t   I D & g t ; < / K e y > < / a : K e y > < a : V a l u e   i : t y p e = " D i a g r a m D i s p l a y L i n k V i e w S t a t e " > < A u t o m a t i o n P r o p e r t y H e l p e r T e x t > E n d   p o i n t   1 :   ( 4 9 0 , 3 2 5 ) .   E n d   p o i n t   2 :   ( 4 4 7 . 8 0 7 6 2 1 , 3 9 5 )   < / A u t o m a t i o n P r o p e r t y H e l p e r T e x t > < L a y e d O u t > t r u e < / L a y e d O u t > < P o i n t s   x m l n s : b = " h t t p : / / s c h e m a s . d a t a c o n t r a c t . o r g / 2 0 0 4 / 0 7 / S y s t e m . W i n d o w s " > < b : P o i n t > < b : _ x > 4 9 0 < / b : _ x > < b : _ y > 3 2 5 < / b : _ y > < / b : P o i n t > < b : P o i n t > < b : _ x > 4 9 0 < / b : _ x > < b : _ y > 3 5 9 < / b : _ y > < / b : P o i n t > < b : P o i n t > < b : _ x > 4 8 8 < / b : _ x > < b : _ y > 3 6 1 < / b : _ y > < / b : P o i n t > < b : P o i n t > < b : _ x > 4 4 9 . 8 0 7 6 2 1 < / b : _ x > < b : _ y > 3 6 1 < / b : _ y > < / b : P o i n t > < b : P o i n t > < b : _ x > 4 4 7 . 8 0 7 6 2 1 < / b : _ x > < b : _ y > 3 6 3 < / b : _ y > < / b : P o i n t > < b : P o i n t > < b : _ x > 4 4 7 . 8 0 7 6 2 1 0 0 0 0 0 0 0 4 < / b : _ x > < b : _ y > 3 9 4 . 9 9 9 9 9 9 9 9 9 9 9 9 9 4 < / 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 4 8 2 < / b : _ x > < b : _ y > 3 0 9 < / b : _ y > < / L a b e l L o c a t i o n > < L o c a t i o n   x m l n s : b = " h t t p : / / s c h e m a s . d a t a c o n t r a c t . o r g / 2 0 0 4 / 0 7 / S y s t e m . W i n d o w s " > < b : _ x > 4 9 0 < / b : _ x > < b : _ y > 3 0 9 < / b : _ y > < / L o c a t i o n > < S h a p e R o t a t e A n g l e > 9 0 < / 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 4 3 9 . 8 0 7 6 2 1 0 0 0 0 0 0 0 4 < / b : _ x > < b : _ y > 3 9 4 . 9 9 9 9 9 9 9 9 9 9 9 9 9 4 < / b : _ y > < / L a b e l L o c a t i o n > < L o c a t i o n   x m l n s : b = " h t t p : / / s c h e m a s . d a t a c o n t r a c t . o r g / 2 0 0 4 / 0 7 / S y s t e m . W i n d o w s " > < b : _ x > 4 4 7 . 8 0 7 6 2 1 0 0 0 0 0 0 0 4 < / b : _ x > < b : _ y > 4 1 0 . 9 9 9 9 9 9 9 9 9 9 9 9 9 4 < / b : _ y > < / L o c a t i o n > < S h a p e R o t a t e A n g l e > 2 7 0 < / 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 4 9 0 < / b : _ x > < b : _ y > 3 2 5 < / b : _ y > < / b : P o i n t > < b : P o i n t > < b : _ x > 4 9 0 < / b : _ x > < b : _ y > 3 5 9 < / b : _ y > < / b : P o i n t > < b : P o i n t > < b : _ x > 4 8 8 < / b : _ x > < b : _ y > 3 6 1 < / b : _ y > < / b : P o i n t > < b : P o i n t > < b : _ x > 4 4 9 . 8 0 7 6 2 1 < / b : _ x > < b : _ y > 3 6 1 < / b : _ y > < / b : P o i n t > < b : P o i n t > < b : _ x > 4 4 7 . 8 0 7 6 2 1 < / b : _ x > < b : _ y > 3 6 3 < / b : _ y > < / b : P o i n t > < b : P o i n t > < b : _ x > 4 4 7 . 8 0 7 6 2 1 0 0 0 0 0 0 0 4 < / b : _ x > < b : _ y > 3 9 4 . 9 9 9 9 9 9 9 9 9 9 9 9 9 4 < / b : _ y > < / b : P o i n t > < / P o i n t s > < / a : V a l u e > < / a : K e y V a l u e O f D i a g r a m O b j e c t K e y a n y T y p e z b w N T n L X > < a : K e y V a l u e O f D i a g r a m O b j e c t K e y a n y T y p e z b w N T n L X > < a : K e y > < K e y > R e l a t i o n s h i p s \ & l t ; T a b l e s \ f a c t _ t a b l e \ C o l u m n s \ C u s t o m e r   I D & g t ; - & l t ; T a b l e s \ c u s t o m e r s _ t a b l e \ C o l u m n s \ C u s t o m e r   I D & g t ; < / K e y > < / a : K e y > < a : V a l u e   i : t y p e = " D i a g r a m D i s p l a y L i n k V i e w S t a t e " > < A u t o m a t i o n P r o p e r t y H e l p e r T e x t > E n d   p o i n t   1 :   ( 5 1 0 , 3 2 5 ) .   E n d   p o i n t   2 :   ( 6 7 3 . 7 1 1 4 3 2 , 3 9 3 )   < / A u t o m a t i o n P r o p e r t y H e l p e r T e x t > < L a y e d O u t > t r u e < / L a y e d O u t > < P o i n t s   x m l n s : b = " h t t p : / / s c h e m a s . d a t a c o n t r a c t . o r g / 2 0 0 4 / 0 7 / S y s t e m . W i n d o w s " > < b : P o i n t > < b : _ x > 5 1 0 < / b : _ x > < b : _ y > 3 2 5 < / b : _ y > < / b : P o i n t > < b : P o i n t > < b : _ x > 5 1 0 < / b : _ x > < b : _ y > 3 6 3 . 7 5 < / b : _ y > < / b : P o i n t > < b : P o i n t > < b : _ x > 5 1 2 < / b : _ x > < b : _ y > 3 6 5 . 7 5 < / b : _ y > < / b : P o i n t > < b : P o i n t > < b : _ x > 6 7 1 . 7 1 1 4 3 2 < / b : _ x > < b : _ y > 3 6 5 . 7 5 < / b : _ y > < / b : P o i n t > < b : P o i n t > < b : _ x > 6 7 3 . 7 1 1 4 3 2 < / b : _ x > < b : _ y > 3 6 7 . 7 5 < / b : _ y > < / b : P o i n t > < b : P o i n t > < b : _ x > 6 7 3 . 7 1 1 4 3 2 < / b : _ x > < b : _ y > 3 9 3 < / b : _ y > < / b : P o i n t > < / P o i n t s > < / a : V a l u e > < / a : K e y V a l u e O f D i a g r a m O b j e c t K e y a n y T y p e z b w N T n L X > < a : K e y V a l u e O f D i a g r a m O b j e c t K e y a n y T y p e z b w N T n L X > < a : K e y > < K e y > R e l a t i o n s h i p s \ & l t ; T a b l e s \ f a c t _ t a b l e \ C o l u m n s \ C u s t o m e r   I D & g t ; - & l t ; T a b l e s \ c u s t o m e r s _ t a b l e \ C o l u m n s \ C u s t o m e r   I D & g t ; \ F K < / K e y > < / a : K e y > < a : V a l u e   i : t y p e = " D i a g r a m D i s p l a y L i n k E n d p o i n t V i e w S t a t e " > < H e i g h t > 1 6 < / H e i g h t > < L a b e l L o c a t i o n   x m l n s : b = " h t t p : / / s c h e m a s . d a t a c o n t r a c t . o r g / 2 0 0 4 / 0 7 / S y s t e m . W i n d o w s " > < b : _ x > 5 0 2 < / b : _ x > < b : _ y > 3 0 9 < / b : _ y > < / L a b e l L o c a t i o n > < L o c a t i o n   x m l n s : b = " h t t p : / / s c h e m a s . d a t a c o n t r a c t . o r g / 2 0 0 4 / 0 7 / S y s t e m . W i n d o w s " > < b : _ x > 5 1 0 < / b : _ x > < b : _ y > 3 0 9 < / b : _ y > < / L o c a t i o n > < S h a p e R o t a t e A n g l e > 9 0 < / S h a p e R o t a t e A n g l e > < W i d t h > 1 6 < / W i d t h > < / a : V a l u e > < / a : K e y V a l u e O f D i a g r a m O b j e c t K e y a n y T y p e z b w N T n L X > < a : K e y V a l u e O f D i a g r a m O b j e c t K e y a n y T y p e z b w N T n L X > < a : K e y > < K e y > R e l a t i o n s h i p s \ & l t ; T a b l e s \ f a c t _ t a b l e \ C o l u m n s \ C u s t o m e r   I D & g t ; - & l t ; T a b l e s \ c u s t o m e r s _ t a b l e \ C o l u m n s \ C u s t o m e r   I D & g t ; \ P K < / K e y > < / a : K e y > < a : V a l u e   i : t y p e = " D i a g r a m D i s p l a y L i n k E n d p o i n t V i e w S t a t e " > < H e i g h t > 1 6 < / H e i g h t > < L a b e l L o c a t i o n   x m l n s : b = " h t t p : / / s c h e m a s . d a t a c o n t r a c t . o r g / 2 0 0 4 / 0 7 / S y s t e m . W i n d o w s " > < b : _ x > 6 6 5 . 7 1 1 4 3 2 < / b : _ x > < b : _ y > 3 9 3 < / b : _ y > < / L a b e l L o c a t i o n > < L o c a t i o n   x m l n s : b = " h t t p : / / s c h e m a s . d a t a c o n t r a c t . o r g / 2 0 0 4 / 0 7 / S y s t e m . W i n d o w s " > < b : _ x > 6 7 3 . 7 1 1 4 3 2 < / b : _ x > < b : _ y > 4 0 9 < / b : _ y > < / L o c a t i o n > < S h a p e R o t a t e A n g l e > 2 7 0 < / S h a p e R o t a t e A n g l e > < W i d t h > 1 6 < / W i d t h > < / a : V a l u e > < / a : K e y V a l u e O f D i a g r a m O b j e c t K e y a n y T y p e z b w N T n L X > < a : K e y V a l u e O f D i a g r a m O b j e c t K e y a n y T y p e z b w N T n L X > < a : K e y > < K e y > R e l a t i o n s h i p s \ & l t ; T a b l e s \ f a c t _ t a b l e \ C o l u m n s \ C u s t o m e r   I D & g t ; - & l t ; T a b l e s \ c u s t o m e r s _ t a b l e \ C o l u m n s \ C u s t o m e r   I D & g t ; \ C r o s s F i l t e r < / K e y > < / a : K e y > < a : V a l u e   i : t y p e = " D i a g r a m D i s p l a y L i n k C r o s s F i l t e r V i e w S t a t e " > < P o i n t s   x m l n s : b = " h t t p : / / s c h e m a s . d a t a c o n t r a c t . o r g / 2 0 0 4 / 0 7 / S y s t e m . W i n d o w s " > < b : P o i n t > < b : _ x > 5 1 0 < / b : _ x > < b : _ y > 3 2 5 < / b : _ y > < / b : P o i n t > < b : P o i n t > < b : _ x > 5 1 0 < / b : _ x > < b : _ y > 3 6 3 . 7 5 < / b : _ y > < / b : P o i n t > < b : P o i n t > < b : _ x > 5 1 2 < / b : _ x > < b : _ y > 3 6 5 . 7 5 < / b : _ y > < / b : P o i n t > < b : P o i n t > < b : _ x > 6 7 1 . 7 1 1 4 3 2 < / b : _ x > < b : _ y > 3 6 5 . 7 5 < / b : _ y > < / b : P o i n t > < b : P o i n t > < b : _ x > 6 7 3 . 7 1 1 4 3 2 < / b : _ x > < b : _ y > 3 6 7 . 7 5 < / b : _ y > < / b : P o i n t > < b : P o i n t > < b : _ x > 6 7 3 . 7 1 1 4 3 2 < / b : _ x > < b : _ y > 3 9 3 < / b : _ y > < / b : P o i n t > < / P o i n t s > < / a : V a l u e > < / a : K e y V a l u e O f D i a g r a m O b j e c t K e y a n y T y p e z b w N T n L X > < a : K e y V a l u e O f D i a g r a m O b j e c t K e y a n y T y p e z b w N T n L X > < a : K e y > < K e y > R e l a t i o n s h i p s \ & l t ; T a b l e s \ f a c t _ t a b l e \ C o l u m n s \ O r d e r   D a t e & g t ; - & l t ; T a b l e s \ D a t e \ C o l u m n s \ O r d e r   D a t e & g t ; < / K e y > < / a : K e y > < a : V a l u e   i : t y p e = " D i a g r a m D i s p l a y L i n k V i e w S t a t e " > < A u t o m a t i o n P r o p e r t y H e l p e r T e x t > E n d   p o i n t   1 :   ( 5 3 0 , 3 2 5 ) .   E n d   p o i n t   2 :   ( 8 7 2 . 5 1 9 0 5 2 8 3 8 3 2 9 , 4 2 6 )   < / A u t o m a t i o n P r o p e r t y H e l p e r T e x t > < L a y e d O u t > t r u e < / L a y e d O u t > < P o i n t s   x m l n s : b = " h t t p : / / s c h e m a s . d a t a c o n t r a c t . o r g / 2 0 0 4 / 0 7 / S y s t e m . W i n d o w s " > < b : P o i n t > < b : _ x > 5 3 0 < / b : _ x > < b : _ y > 3 2 5 < / b : _ y > < / b : P o i n t > < b : P o i n t > < b : _ x > 5 3 0 < / b : _ x > < b : _ y > 3 5 8 . 7 5 < / b : _ y > < / b : P o i n t > < b : P o i n t > < b : _ x > 5 3 2 < / b : _ x > < b : _ y > 3 6 0 . 7 5 < / b : _ y > < / b : P o i n t > < b : P o i n t > < b : _ x > 7 9 1 . 2 1 1 4 3 1 9 9 1 < / b : _ x > < b : _ y > 3 6 0 . 7 5 < / b : _ y > < / b : P o i n t > < b : P o i n t > < b : _ x > 7 9 3 . 2 1 1 4 3 1 9 9 1 < / b : _ x > < b : _ y > 3 6 2 . 7 5 < / b : _ y > < / b : P o i n t > < b : P o i n t > < b : _ x > 7 9 3 . 2 1 1 4 3 1 9 9 1 < / b : _ x > < b : _ y > 4 2 4 < / b : _ y > < / b : P o i n t > < b : P o i n t > < b : _ x > 7 9 5 . 2 1 1 4 3 1 9 9 1 < / b : _ x > < b : _ y > 4 2 6 < / b : _ y > < / b : P o i n t > < b : P o i n t > < b : _ x > 8 7 2 . 5 1 9 0 5 2 8 3 8 3 2 8 8 9 < / b : _ x > < b : _ y > 4 2 6 < / 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 5 2 2 < / b : _ x > < b : _ y > 3 0 9 < / b : _ y > < / L a b e l L o c a t i o n > < L o c a t i o n   x m l n s : b = " h t t p : / / s c h e m a s . d a t a c o n t r a c t . o r g / 2 0 0 4 / 0 7 / S y s t e m . W i n d o w s " > < b : _ x > 5 3 0 < / b : _ x > < b : _ y > 3 0 9 < / b : _ y > < / L o c a t i o n > < S h a p e R o t a t e A n g l e > 9 0 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 8 7 2 . 5 1 9 0 5 2 8 3 8 3 2 8 8 9 < / b : _ x > < b : _ y > 4 1 8 < / b : _ y > < / L a b e l L o c a t i o n > < L o c a t i o n   x m l n s : b = " h t t p : / / s c h e m a s . d a t a c o n t r a c t . o r g / 2 0 0 4 / 0 7 / S y s t e m . W i n d o w s " > < b : _ x > 8 8 8 . 5 1 9 0 5 2 8 3 8 3 2 8 8 9 < / b : _ x > < b : _ y > 4 2 6 < / b : _ y > < / L o c a t i o n > < S h a p e R o t a t e A n g l e > 1 8 0 < / 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 5 3 0 < / b : _ x > < b : _ y > 3 2 5 < / b : _ y > < / b : P o i n t > < b : P o i n t > < b : _ x > 5 3 0 < / b : _ x > < b : _ y > 3 5 8 . 7 5 < / b : _ y > < / b : P o i n t > < b : P o i n t > < b : _ x > 5 3 2 < / b : _ x > < b : _ y > 3 6 0 . 7 5 < / b : _ y > < / b : P o i n t > < b : P o i n t > < b : _ x > 7 9 1 . 2 1 1 4 3 1 9 9 1 < / b : _ x > < b : _ y > 3 6 0 . 7 5 < / b : _ y > < / b : P o i n t > < b : P o i n t > < b : _ x > 7 9 3 . 2 1 1 4 3 1 9 9 1 < / b : _ x > < b : _ y > 3 6 2 . 7 5 < / b : _ y > < / b : P o i n t > < b : P o i n t > < b : _ x > 7 9 3 . 2 1 1 4 3 1 9 9 1 < / b : _ x > < b : _ y > 4 2 4 < / b : _ y > < / b : P o i n t > < b : P o i n t > < b : _ x > 7 9 5 . 2 1 1 4 3 1 9 9 1 < / b : _ x > < b : _ y > 4 2 6 < / b : _ y > < / b : P o i n t > < b : P o i n t > < b : _ x > 8 7 2 . 5 1 9 0 5 2 8 3 8 3 2 8 8 9 < / b : _ x > < b : _ y > 4 2 6 < / 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 ( 1 1 5 9 . 6 1 5 2 4 2 2 7 0 6 6 , 6 0 5 . 1 6 6 6 6 7 ) .   E n d   p o i n t   2 :   ( 1 1 0 4 . 5 1 9 0 5 2 8 3 8 3 3 , 4 2 6 )   < / A u t o m a t i o n P r o p e r t y H e l p e r T e x t > < L a y e d O u t > t r u e < / L a y e d O u t > < P o i n t s   x m l n s : b = " h t t p : / / s c h e m a s . d a t a c o n t r a c t . o r g / 2 0 0 4 / 0 7 / S y s t e m . W i n d o w s " > < b : P o i n t > < b : _ x > 1 1 5 9 . 6 1 5 2 4 2 2 7 0 6 6 3 2 < / b : _ x > < b : _ y > 6 0 5 . 1 6 6 6 6 7 < / b : _ y > < / b : P o i n t > < b : P o i n t > < b : _ x > 1 1 3 4 . 0 6 7 1 4 7 5 < / b : _ x > < b : _ y > 6 0 5 . 1 6 6 6 6 7 < / b : _ y > < / b : P o i n t > < b : P o i n t > < b : _ x > 1 1 3 2 . 0 6 7 1 4 7 5 < / b : _ x > < b : _ y > 6 0 3 . 1 6 6 6 6 7 < / b : _ y > < / b : P o i n t > < b : P o i n t > < b : _ x > 1 1 3 2 . 0 6 7 1 4 7 5 < / b : _ x > < b : _ y > 4 2 8 < / b : _ y > < / b : P o i n t > < b : P o i n t > < b : _ x > 1 1 3 0 . 0 6 7 1 4 7 5 < / b : _ x > < b : _ y > 4 2 6 < / b : _ y > < / b : P o i n t > < b : P o i n t > < b : _ x > 1 1 0 4 . 5 1 9 0 5 2 8 3 8 3 2 9 1 < / b : _ x > < b : _ y > 4 2 6 < / 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 1 1 5 9 . 6 1 5 2 4 2 2 7 0 6 6 3 2 < / b : _ x > < b : _ y > 5 9 7 . 1 6 6 6 6 7 < / b : _ y > < / L a b e l L o c a t i o n > < L o c a t i o n   x m l n s : b = " h t t p : / / s c h e m a s . d a t a c o n t r a c t . o r g / 2 0 0 4 / 0 7 / S y s t e m . W i n d o w s " > < b : _ x > 1 1 7 5 . 6 1 5 2 4 2 2 7 0 6 6 3 2 < / b : _ x > < b : _ y > 6 0 5 . 1 6 6 6 6 7 < / b : _ y > < / L o c a t i o n > < S h a p e R o t a t e A n g l e > 1 8 0 < / 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 1 0 8 8 . 5 1 9 0 5 2 8 3 8 3 2 9 1 < / b : _ x > < b : _ y > 4 1 8 < / b : _ y > < / L a b e l L o c a t i o n > < L o c a t i o n   x m l n s : b = " h t t p : / / s c h e m a s . d a t a c o n t r a c t . o r g / 2 0 0 4 / 0 7 / S y s t e m . W i n d o w s " > < b : _ x > 1 0 8 8 . 5 1 9 0 5 2 8 3 8 3 2 9 1 < / b : _ x > < b : _ y > 4 2 6 < / b : _ y > < / L o c a t i o n > < S h a p e R o t a t e A n g l e > 3 6 0 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 1 1 5 9 . 6 1 5 2 4 2 2 7 0 6 6 3 2 < / b : _ x > < b : _ y > 6 0 5 . 1 6 6 6 6 7 < / b : _ y > < / b : P o i n t > < b : P o i n t > < b : _ x > 1 1 3 4 . 0 6 7 1 4 7 5 < / b : _ x > < b : _ y > 6 0 5 . 1 6 6 6 6 7 < / b : _ y > < / b : P o i n t > < b : P o i n t > < b : _ x > 1 1 3 2 . 0 6 7 1 4 7 5 < / b : _ x > < b : _ y > 6 0 3 . 1 6 6 6 6 7 < / b : _ y > < / b : P o i n t > < b : P o i n t > < b : _ x > 1 1 3 2 . 0 6 7 1 4 7 5 < / b : _ x > < b : _ y > 4 2 8 < / b : _ y > < / b : P o i n t > < b : P o i n t > < b : _ x > 1 1 3 0 . 0 6 7 1 4 7 5 < / b : _ x > < b : _ y > 4 2 6 < / b : _ y > < / b : P o i n t > < b : P o i n t > < b : _ x > 1 1 0 4 . 5 1 9 0 5 2 8 3 8 3 2 9 1 < / b : _ x > < b : _ y > 4 2 6 < / b : _ y > < / b : P o i n t > < / P o i n t s > < / a : V a l u e > < / a : K e y V a l u e O f D i a g r a m O b j e c t K e y a n y T y p e z b w N T n L X > < a : K e y V a l u e O f D i a g r a m O b j e c t K e y a n y T y p e z b w N T n L X > < a : K e y > < K e y > R e l a t i o n s h i p s \ & l t ; T a b l e s \ m o n t h l y _ s t o r e _ t a r g e t s \ C o l u m n s \ S t o r e   I D & g t ; - & l t ; T a b l e s \ s a l e s _ p e r s o n s _ t a b l e \ C o l u m n s \ S a l e s   P e r s o n   I D & g t ; < / K e y > < / a : K e y > < a : V a l u e   i : t y p e = " D i a g r a m D i s p l a y L i n k V i e w S t a t e " > < A u t o m a t i o n P r o p e r t y H e l p e r T e x t > E n d   p o i n t   1 :   ( 1 1 5 9 . 6 1 5 2 4 2 2 7 0 6 6 , 6 2 5 . 1 6 6 6 6 7 ) .   E n d   p o i n t   2 :   ( 1 4 8 . 9 0 3 8 1 1 , 6 2 5 )   < / A u t o m a t i o n P r o p e r t y H e l p e r T e x t > < I s F o c u s e d > t r u e < / I s F o c u s e d > < L a y e d O u t > t r u e < / L a y e d O u t > < P o i n t s   x m l n s : b = " h t t p : / / s c h e m a s . d a t a c o n t r a c t . o r g / 2 0 0 4 / 0 7 / S y s t e m . W i n d o w s " > < b : P o i n t > < b : _ x > 1 1 5 9 . 6 1 5 2 4 2 2 7 0 6 6 3 2 < / b : _ x > < b : _ y > 6 2 5 . 1 6 6 6 6 7 < / b : _ y > < / b : P o i n t > < b : P o i n t > < b : _ x > 7 9 5 . 2 1 1 4 3 1 9 9 1 < / b : _ x > < b : _ y > 6 2 5 . 1 6 6 6 6 7 < / b : _ y > < / b : P o i n t > < b : P o i n t > < b : _ x > 7 9 3 . 2 1 1 4 3 1 9 9 1 < / b : _ x > < b : _ y > 6 2 7 . 1 6 6 6 6 7 < / b : _ y > < / b : P o i n t > < b : P o i n t > < b : _ x > 7 9 3 . 2 1 1 4 3 1 9 9 1 < / b : _ x > < b : _ y > 6 3 5 . 6 6 6 6 6 7 < / b : _ y > < / b : P o i n t > < b : P o i n t > < b : _ x > 7 9 1 . 2 1 1 4 3 1 9 9 1 < / b : _ x > < b : _ y > 6 3 7 . 6 6 6 6 6 7 < / b : _ y > < / b : P o i n t > < b : P o i n t > < b : _ x > 1 5 0 . 9 0 3 8 1 1 < / b : _ x > < b : _ y > 6 3 7 . 6 6 6 6 6 7 < / b : _ y > < / b : P o i n t > < b : P o i n t > < b : _ x > 1 4 8 . 9 0 3 8 1 1 < / b : _ x > < b : _ y > 6 3 5 . 6 6 6 6 6 7 < / b : _ y > < / b : P o i n t > < b : P o i n t > < b : _ x > 1 4 8 . 9 0 3 8 1 1 < / b : _ x > < b : _ y > 6 2 5 < / b : _ y > < / b : P o i n t > < / P o i n t s > < / a : V a l u e > < / a : K e y V a l u e O f D i a g r a m O b j e c t K e y a n y T y p e z b w N T n L X > < a : K e y V a l u e O f D i a g r a m O b j e c t K e y a n y T y p e z b w N T n L X > < a : K e y > < K e y > R e l a t i o n s h i p s \ & l t ; T a b l e s \ m o n t h l y _ s t o r e _ t a r g e t s \ C o l u m n s \ S t o r e   I D & g t ; - & l t ; T a b l e s \ s a l e s _ p e r s o n s _ t a b l e \ C o l u m n s \ S a l e s   P e r s o n   I D & g t ; \ F K < / K e y > < / a : K e y > < a : V a l u e   i : t y p e = " D i a g r a m D i s p l a y L i n k E n d p o i n t V i e w S t a t e " > < H e i g h t > 1 6 < / H e i g h t > < L a b e l L o c a t i o n   x m l n s : b = " h t t p : / / s c h e m a s . d a t a c o n t r a c t . o r g / 2 0 0 4 / 0 7 / S y s t e m . W i n d o w s " > < b : _ x > 1 1 5 9 . 6 1 5 2 4 2 2 7 0 6 6 3 2 < / b : _ x > < b : _ y > 6 1 7 . 1 6 6 6 6 7 < / b : _ y > < / L a b e l L o c a t i o n > < L o c a t i o n   x m l n s : b = " h t t p : / / s c h e m a s . d a t a c o n t r a c t . o r g / 2 0 0 4 / 0 7 / S y s t e m . W i n d o w s " > < b : _ x > 1 1 7 5 . 6 1 5 2 4 2 2 7 0 6 6 3 2 < / b : _ x > < b : _ y > 6 2 5 . 1 6 6 6 6 7 < / b : _ y > < / L o c a t i o n > < S h a p e R o t a t e A n g l e > 1 8 0 < / S h a p e R o t a t e A n g l e > < W i d t h > 1 6 < / W i d t h > < / a : V a l u e > < / a : K e y V a l u e O f D i a g r a m O b j e c t K e y a n y T y p e z b w N T n L X > < a : K e y V a l u e O f D i a g r a m O b j e c t K e y a n y T y p e z b w N T n L X > < a : K e y > < K e y > R e l a t i o n s h i p s \ & l t ; T a b l e s \ m o n t h l y _ s t o r e _ t a r g e t s \ C o l u m n s \ S t o r e   I D & g t ; - & l t ; T a b l e s \ s a l e s _ p e r s o n s _ t a b l e \ C o l u m n s \ S a l e s   P e r s o n   I D & g t ; \ P K < / K e y > < / a : K e y > < a : V a l u e   i : t y p e = " D i a g r a m D i s p l a y L i n k E n d p o i n t V i e w S t a t e " > < H e i g h t > 1 6 < / H e i g h t > < L a b e l L o c a t i o n   x m l n s : b = " h t t p : / / s c h e m a s . d a t a c o n t r a c t . o r g / 2 0 0 4 / 0 7 / S y s t e m . W i n d o w s " > < b : _ x > 1 4 0 . 9 0 3 8 1 1 < / b : _ x > < b : _ y > 6 0 9 < / b : _ y > < / L a b e l L o c a t i o n > < L o c a t i o n   x m l n s : b = " h t t p : / / s c h e m a s . d a t a c o n t r a c t . o r g / 2 0 0 4 / 0 7 / S y s t e m . W i n d o w s " > < b : _ x > 1 4 8 . 9 0 3 8 1 1 < / b : _ x > < b : _ y > 6 0 9 < / b : _ y > < / L o c a t i o n > < S h a p e R o t a t e A n g l e > 9 0 < / S h a p e R o t a t e A n g l e > < W i d t h > 1 6 < / W i d t h > < / a : V a l u e > < / a : K e y V a l u e O f D i a g r a m O b j e c t K e y a n y T y p e z b w N T n L X > < a : K e y V a l u e O f D i a g r a m O b j e c t K e y a n y T y p e z b w N T n L X > < a : K e y > < K e y > R e l a t i o n s h i p s \ & l t ; T a b l e s \ m o n t h l y _ s t o r e _ t a r g e t s \ C o l u m n s \ S t o r e   I D & g t ; - & l t ; T a b l e s \ s a l e s _ p e r s o n s _ t a b l e \ C o l u m n s \ S a l e s   P e r s o n   I D & g t ; \ C r o s s F i l t e r < / K e y > < / a : K e y > < a : V a l u e   i : t y p e = " D i a g r a m D i s p l a y L i n k C r o s s F i l t e r V i e w S t a t e " > < P o i n t s   x m l n s : b = " h t t p : / / s c h e m a s . d a t a c o n t r a c t . o r g / 2 0 0 4 / 0 7 / S y s t e m . W i n d o w s " > < b : P o i n t > < b : _ x > 1 1 5 9 . 6 1 5 2 4 2 2 7 0 6 6 3 2 < / b : _ x > < b : _ y > 6 2 5 . 1 6 6 6 6 7 < / b : _ y > < / b : P o i n t > < b : P o i n t > < b : _ x > 7 9 5 . 2 1 1 4 3 1 9 9 1 < / b : _ x > < b : _ y > 6 2 5 . 1 6 6 6 6 7 < / b : _ y > < / b : P o i n t > < b : P o i n t > < b : _ x > 7 9 3 . 2 1 1 4 3 1 9 9 1 < / b : _ x > < b : _ y > 6 2 7 . 1 6 6 6 6 7 < / b : _ y > < / b : P o i n t > < b : P o i n t > < b : _ x > 7 9 3 . 2 1 1 4 3 1 9 9 1 < / b : _ x > < b : _ y > 6 3 5 . 6 6 6 6 6 7 < / b : _ y > < / b : P o i n t > < b : P o i n t > < b : _ x > 7 9 1 . 2 1 1 4 3 1 9 9 1 < / b : _ x > < b : _ y > 6 3 7 . 6 6 6 6 6 7 < / b : _ y > < / b : P o i n t > < b : P o i n t > < b : _ x > 1 5 0 . 9 0 3 8 1 1 < / b : _ x > < b : _ y > 6 3 7 . 6 6 6 6 6 7 < / b : _ y > < / b : P o i n t > < b : P o i n t > < b : _ x > 1 4 8 . 9 0 3 8 1 1 < / b : _ x > < b : _ y > 6 3 5 . 6 6 6 6 6 7 < / b : _ y > < / b : P o i n t > < b : P o i n t > < b : _ x > 1 4 8 . 9 0 3 8 1 1 < / b : _ x > < b : _ y > 6 2 5 < / b : _ y > < / b : P o i n t > < / P o i n t s > < / a : V a l u e > < / a : K e y V a l u e O f D i a g r a m O b j e c t K e y a n y T y p e z b w N T n L X > < / V i e w S t a t e s > < / D i a g r a m M a n a g e r . S e r i a l i z a b l e D i a g r a m > < / A r r a y O f D i a g r a m M a n a g e r . S e r i a l i z a b l e D i a g r a m > ] ] > < / C u s t o m C o n t e n t > < / G e m i n i > 
</file>

<file path=customXml/item3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 s a l e s _ p e r s o n s _ t a b l e 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 s a l e s _ p e r s o n s _ t a b l e 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 C o l u m n s \ s a l e s p e r s o n _ a g e 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 C o l u m n s \ d a y t y p e 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 C o l u m n s \ C u s t o m e r _ a g e 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7.xml>��< ? x m l   v e r s i o n = " 1 . 0 "   e n c o d i n g = " U T F - 1 6 " ? > < G e m i n i   x m l n s = " h t t p : / / g e m i n i / p i v o t c u s t o m i z a t i o n / S a n d b o x N o n E m p t y " > < C u s t o m C o n t e n t > < ! [ C D A T A [ 1 ] ] > < / C u s t o m C o n t e n t > < / G e m i n i > 
</file>

<file path=customXml/item38.xml>��< ? x m l   v e r s i o n = " 1 . 0 "   e n c o d i n g = " U T F - 1 6 " ? > < G e m i n i   x m l n s = " h t t p : / / g e m i n i / p i v o t c u s t o m i z a t i o n / I s S a n d b o x E m b e d d e d " > < C u s t o m C o n t e n t > < ! [ C D A T A [ y e s ] ] > < / C u s t o m C o n t e n t > < / G e m i n i > 
</file>

<file path=customXml/item39.xml>��< ? x m l   v e r s i o n = " 1 . 0 "   e n c o d i n g = " U T F - 1 6 " ? > < G e m i n i   x m l n s = " h t t p : / / g e m i n i / p i v o t c u s t o m i z a t i o n / P o w e r P i v o t V e r s i o n " > < C u s t o m C o n t e n t > < ! [ C D A T A [ 2 0 1 5 . 1 3 0 . 1 6 0 5 . 1 5 6 7 ] ] > < / 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0.xml>��< ? x m l   v e r s i o n = " 1 . 0 "   e n c o d i n g = " U T F - 1 6 " ? > < G e m i n i   x m l n s = " h t t p : / / g e m i n i / p i v o t c u s t o m i z a t i o n / R e l a t i o n s h i p A u t o D e t e c t i o n E n a b l e d " > < C u s t o m C o n t e n t > < ! [ C D A T A [ T r u e ] ] > < / C u s t o m C o n t e n t > < / G e m i n i > 
</file>

<file path=customXml/item4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 2 0 2 4 - 0 8 - 1 6 T 1 7 : 4 0 : 3 3 . 6 3 8 2 1 4 8 + 0 3 : 0 0 < / L a s t P r o c e s s e d T i m e > < / D a t a M o d e l i n g S a n d b o x . S e r i a l i z e d S a n d b o x E r r o r C a c h e > ] ] > < / C u s t o m C o n t e n t > < / G e m i n i > 
</file>

<file path=customXml/item5.xml>��< ? x m l   v e r s i o n = " 1 . 0 "   e n c o d i n g = " U T F - 1 6 " ? > < G e m i n i   x m l n s = " h t t p : / / g e m i n i / p i v o t c u s t o m i z a t i o n / a 1 5 c d b 8 e - 4 f 2 6 - 4 d c 0 - a 5 b d - c e 3 3 f 0 d 9 1 1 c 6 " > < 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6.xml>��< ? x m l   v e r s i o n = " 1 . 0 "   e n c o d i n g = " U T F - 1 6 " ? > < G e m i n i   x m l n s = " h t t p : / / g e m i n i / p i v o t c u s t o m i z a t i o n / b f a e 4 4 6 f - 4 2 0 5 - 4 5 e a - b 3 2 8 - 3 e e 9 b b 5 4 d 7 d c " > < 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7.xml>��< ? x m l   v e r s i o n = " 1 . 0 "   e n c o d i n g = " U T F - 1 6 " ? > < G e m i n i   x m l n s = " h t t p : / / g e m i n i / p i v o t c u s t o m i z a t i o n / b 5 f 3 7 7 7 7 - f b c 7 - 4 c 0 d - 8 3 f c - 1 0 3 a f c 1 9 d 6 b 5 " > < C u s t o m C o n t e n t > < ! [ C D A T A [ < ? x m l   v e r s i o n = " 1 . 0 "   e n c o d i n g = " u t f - 1 6 " ? > < S e t t i n g s > < C a l c u l a t e d F i e l d s > < i t e m > < M e a s u r e N a m e > T o t a l   R e v e n u e < / M e a s u r e N a m e > < D i s p l a y N a m e > T o t a l   R e v e n u e < / D i s p l a y N a m e > < V i s i b l e > F a l s e < / V i s i b l e > < / i t e m > < i t e m > < M e a s u r e N a m e > T o t a l   T a r g e t < / M e a s u r e N a m e > < D i s p l a y N a m e > T o t a l   T a r g e t < / D i s p l a y N a m e > < V i s i b l e > F a l s e < / V i s i b l e > < / i t e m > < i t e m > < M e a s u r e N a m e > v a r i a n c e < / M e a s u r e N a m e > < D i s p l a y N a m e > v a r i a n c e < / D i s p l a y N a m e > < V i s i b l e > F a l s e < / V i s i b l e > < / i t e m > < i t e m > < M e a s u r e N a m e > T o t a l   C o s t < / M e a s u r e N a m e > < D i s p l a y N a m e > T o t a l   C o s t < / D i s p l a y N a m e > < V i s i b l e > F a l s e < / V i s i b l e > < / i t e m > < i t e m > < M e a s u r e N a m e > T o t a l   P r o f i t < / M e a s u r e N a m e > < D i s p l a y N a m e > T o t a l   P r o f i t < / D i s p l a y N a m e > < V i s i b l e > F a l s e < / V i s i b l e > < / i t e m > < i t e m > < M e a s u r e N a m e > # s a l e s < / M e a s u r e N a m e > < D i s p l a y N a m e > # s a l e s < / D i s p l a y N a m e > < V i s i b l e > F a l s e < / V i s i b l e > < / i t e m > < i t e m > < M e a s u r e N a m e > T o t a l   r e t u r n s < / M e a s u r e N a m e > < D i s p l a y N a m e > T o t a l   r e t u r n s < / D i s p l a y N a m e > < V i s i b l e > F a l s e < / V i s i b l e > < / i t e m > < i t e m > < M e a s u r e N a m e > r e f u n d   r a t e < / M e a s u r e N a m e > < D i s p l a y N a m e > r e f u n d   r a t e < / D i s p l a y N a m e > < V i s i b l e > F a l s e < / V i s i b l e > < / i t e m > < / C a l c u l a t e d F i e l d s > < S A H o s t H a s h > 0 < / S A H o s t H a s h > < G e m i n i F i e l d L i s t V i s i b l e > T r u e < / G e m i n i F i e l d L i s t V i s i b l e > < / S e t t i n g s > ] ] > < / C u s t o m C o n t e n t > < / G e m i n i > 
</file>

<file path=customXml/item8.xml>��< ? x m l   v e r s i o n = " 1 . 0 "   e n c o d i n g = " U T F - 1 6 " ? > < G e m i n i   x m l n s = " h t t p : / / g e m i n i / p i v o t c u s t o m i z a t i o n / T a b l e O r d e r " > < C u s t o m C o n t e n t > < ! [ C D A T A [ f a c t _ t a b l e _ 6 1 3 8 3 8 0 a - b 1 2 f - 4 e 6 7 - 9 6 c 0 - 1 5 c 1 7 d 6 c 9 3 3 d , s a l e s _ p e r s o n s _ t a b l e _ 1 3 8 e 0 5 e 7 - 2 a 7 9 - 4 2 e c - 9 1 8 4 - 3 f 1 7 c b c 3 a 4 4 c , p r o d u c t s _ t a b l e _ 0 8 c 3 d a 8 3 - c c c 9 - 4 6 8 0 - a 1 8 d - b 8 b 7 b 6 d 5 e b 1 e , c u s t o m e r s _ t a b l e _ d a e 3 0 d 8 9 - 1 1 9 8 - 4 8 7 b - b 1 0 c - 3 3 f 7 7 c 5 e 7 a 8 8 , m o n t h l y _ s t o r e _ t a r g e t s _ c 1 d e c 8 d 0 - 5 4 0 b - 4 b 6 4 - 8 7 9 a - 9 9 b 3 c 3 1 9 8 b a f , D a t e _ 5 f 7 7 c d 8 c - 3 4 d 3 - 4 0 1 2 - a 2 8 8 - 5 5 e a c 5 d 7 8 1 f 4 ] ] > < / C u s t o m C o n t e n t > < / G e m i n i > 
</file>

<file path=customXml/item9.xml>��< ? x m l   v e r s i o n = " 1 . 0 "   e n c o d i n g = " U T F - 1 6 " ? > < G e m i n i   x m l n s = " h t t p : / / g e m i n i / p i v o t c u s t o m i z a t i o n / T a b l e X M L _ p r o d u c t s _ t a b l e _ 0 8 c 3 d a 8 3 - c c c 9 - 4 6 8 0 - a 1 8 d - b 8 b 7 b 6 d 5 e b 1 e " > < 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 1 0 0 < / i n t > < / v a l u e > < / i t e m > < i t e m > < k e y > < s t r i n g > P r o d u c t   N a m e < / s t r i n g > < / k e y > < v a l u e > < i n t > 1 2 4 < / i n t > < / v a l u e > < / i t e m > < i t e m > < k e y > < s t r i n g > C a t e g o r y < / s t r i n g > < / k e y > < v a l u e > < i n t > 9 1 < / i n t > < / v a l u e > < / i t e m > < i t e m > < k e y > < s t r i n g > S a l e s   P r i c e < / s t r i n g > < / k e y > < v a l u e > < i n t > 1 0 2 < / i n t > < / v a l u e > < / i t e m > < i t e m > < k e y > < s t r i n g > C o s t   P r i c e < / s t r i n g > < / k e y > < v a l u e > < i n t > 9 7 < / 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4A0939D-3DD0-4D92-B233-473AC66D45D7}">
  <ds:schemaRefs/>
</ds:datastoreItem>
</file>

<file path=customXml/itemProps10.xml><?xml version="1.0" encoding="utf-8"?>
<ds:datastoreItem xmlns:ds="http://schemas.openxmlformats.org/officeDocument/2006/customXml" ds:itemID="{8826D70C-F92F-44B6-A4D7-243A6B8506E5}">
  <ds:schemaRefs/>
</ds:datastoreItem>
</file>

<file path=customXml/itemProps11.xml><?xml version="1.0" encoding="utf-8"?>
<ds:datastoreItem xmlns:ds="http://schemas.openxmlformats.org/officeDocument/2006/customXml" ds:itemID="{38F1D87F-EB5B-45D0-85DD-338773B9660E}">
  <ds:schemaRefs/>
</ds:datastoreItem>
</file>

<file path=customXml/itemProps12.xml><?xml version="1.0" encoding="utf-8"?>
<ds:datastoreItem xmlns:ds="http://schemas.openxmlformats.org/officeDocument/2006/customXml" ds:itemID="{BFC32F92-4503-4D64-83CF-950CC732FA9C}">
  <ds:schemaRefs/>
</ds:datastoreItem>
</file>

<file path=customXml/itemProps13.xml><?xml version="1.0" encoding="utf-8"?>
<ds:datastoreItem xmlns:ds="http://schemas.openxmlformats.org/officeDocument/2006/customXml" ds:itemID="{0CAEA673-14EB-4BCD-AB58-F7E02715475C}">
  <ds:schemaRefs/>
</ds:datastoreItem>
</file>

<file path=customXml/itemProps14.xml><?xml version="1.0" encoding="utf-8"?>
<ds:datastoreItem xmlns:ds="http://schemas.openxmlformats.org/officeDocument/2006/customXml" ds:itemID="{A93DCDB2-2D9B-48D5-BD18-1D0E7D06EF66}">
  <ds:schemaRefs/>
</ds:datastoreItem>
</file>

<file path=customXml/itemProps15.xml><?xml version="1.0" encoding="utf-8"?>
<ds:datastoreItem xmlns:ds="http://schemas.openxmlformats.org/officeDocument/2006/customXml" ds:itemID="{D292DF6F-A5DB-45AD-A473-6499C7DC2630}">
  <ds:schemaRefs/>
</ds:datastoreItem>
</file>

<file path=customXml/itemProps16.xml><?xml version="1.0" encoding="utf-8"?>
<ds:datastoreItem xmlns:ds="http://schemas.openxmlformats.org/officeDocument/2006/customXml" ds:itemID="{D7AF3E96-18B5-4564-8035-144AC01D5DB5}">
  <ds:schemaRefs/>
</ds:datastoreItem>
</file>

<file path=customXml/itemProps17.xml><?xml version="1.0" encoding="utf-8"?>
<ds:datastoreItem xmlns:ds="http://schemas.openxmlformats.org/officeDocument/2006/customXml" ds:itemID="{9BB559D0-1EBD-4DCF-8758-494930A006E7}">
  <ds:schemaRefs/>
</ds:datastoreItem>
</file>

<file path=customXml/itemProps18.xml><?xml version="1.0" encoding="utf-8"?>
<ds:datastoreItem xmlns:ds="http://schemas.openxmlformats.org/officeDocument/2006/customXml" ds:itemID="{610EF297-1AB7-4A6E-93F1-191B09356ED2}">
  <ds:schemaRefs/>
</ds:datastoreItem>
</file>

<file path=customXml/itemProps19.xml><?xml version="1.0" encoding="utf-8"?>
<ds:datastoreItem xmlns:ds="http://schemas.openxmlformats.org/officeDocument/2006/customXml" ds:itemID="{1169C470-C763-41EB-A7DD-28A75B6E5CC6}">
  <ds:schemaRefs/>
</ds:datastoreItem>
</file>

<file path=customXml/itemProps2.xml><?xml version="1.0" encoding="utf-8"?>
<ds:datastoreItem xmlns:ds="http://schemas.openxmlformats.org/officeDocument/2006/customXml" ds:itemID="{6E72C475-7FE1-4DD5-A5D2-181CDAEDDA61}">
  <ds:schemaRefs/>
</ds:datastoreItem>
</file>

<file path=customXml/itemProps20.xml><?xml version="1.0" encoding="utf-8"?>
<ds:datastoreItem xmlns:ds="http://schemas.openxmlformats.org/officeDocument/2006/customXml" ds:itemID="{4F7FFA3E-69CD-4AF0-9D37-51044A19D84B}">
  <ds:schemaRefs/>
</ds:datastoreItem>
</file>

<file path=customXml/itemProps21.xml><?xml version="1.0" encoding="utf-8"?>
<ds:datastoreItem xmlns:ds="http://schemas.openxmlformats.org/officeDocument/2006/customXml" ds:itemID="{30FA920F-D3BF-452C-A47E-55935BAE9E16}">
  <ds:schemaRefs/>
</ds:datastoreItem>
</file>

<file path=customXml/itemProps22.xml><?xml version="1.0" encoding="utf-8"?>
<ds:datastoreItem xmlns:ds="http://schemas.openxmlformats.org/officeDocument/2006/customXml" ds:itemID="{B661579D-9F0F-40C9-986E-69039C58C1EC}">
  <ds:schemaRefs/>
</ds:datastoreItem>
</file>

<file path=customXml/itemProps23.xml><?xml version="1.0" encoding="utf-8"?>
<ds:datastoreItem xmlns:ds="http://schemas.openxmlformats.org/officeDocument/2006/customXml" ds:itemID="{7C10227D-A06D-4EEF-A66A-FCB3447CD498}">
  <ds:schemaRefs/>
</ds:datastoreItem>
</file>

<file path=customXml/itemProps24.xml><?xml version="1.0" encoding="utf-8"?>
<ds:datastoreItem xmlns:ds="http://schemas.openxmlformats.org/officeDocument/2006/customXml" ds:itemID="{56481386-4341-4A63-BCF3-B023F4291124}">
  <ds:schemaRefs/>
</ds:datastoreItem>
</file>

<file path=customXml/itemProps25.xml><?xml version="1.0" encoding="utf-8"?>
<ds:datastoreItem xmlns:ds="http://schemas.openxmlformats.org/officeDocument/2006/customXml" ds:itemID="{C3F6760D-E4C0-46C7-80AF-7681C48BA696}">
  <ds:schemaRefs/>
</ds:datastoreItem>
</file>

<file path=customXml/itemProps26.xml><?xml version="1.0" encoding="utf-8"?>
<ds:datastoreItem xmlns:ds="http://schemas.openxmlformats.org/officeDocument/2006/customXml" ds:itemID="{E3EE8BCD-C868-41E4-8837-D2FC52FAC478}">
  <ds:schemaRefs/>
</ds:datastoreItem>
</file>

<file path=customXml/itemProps27.xml><?xml version="1.0" encoding="utf-8"?>
<ds:datastoreItem xmlns:ds="http://schemas.openxmlformats.org/officeDocument/2006/customXml" ds:itemID="{B48C3FED-BEAD-4444-B0CA-DD23392D4C7E}">
  <ds:schemaRefs/>
</ds:datastoreItem>
</file>

<file path=customXml/itemProps28.xml><?xml version="1.0" encoding="utf-8"?>
<ds:datastoreItem xmlns:ds="http://schemas.openxmlformats.org/officeDocument/2006/customXml" ds:itemID="{2858D354-3A60-493C-BF04-26DC94605D8B}">
  <ds:schemaRefs/>
</ds:datastoreItem>
</file>

<file path=customXml/itemProps29.xml><?xml version="1.0" encoding="utf-8"?>
<ds:datastoreItem xmlns:ds="http://schemas.openxmlformats.org/officeDocument/2006/customXml" ds:itemID="{4EBA7322-23C5-4166-8026-6BAE45573D63}">
  <ds:schemaRefs/>
</ds:datastoreItem>
</file>

<file path=customXml/itemProps3.xml><?xml version="1.0" encoding="utf-8"?>
<ds:datastoreItem xmlns:ds="http://schemas.openxmlformats.org/officeDocument/2006/customXml" ds:itemID="{04363730-9E50-4224-9783-4B6CF28DB828}">
  <ds:schemaRefs/>
</ds:datastoreItem>
</file>

<file path=customXml/itemProps30.xml><?xml version="1.0" encoding="utf-8"?>
<ds:datastoreItem xmlns:ds="http://schemas.openxmlformats.org/officeDocument/2006/customXml" ds:itemID="{5163AAAE-F529-4A1C-87E6-C374A72EE1C4}">
  <ds:schemaRefs/>
</ds:datastoreItem>
</file>

<file path=customXml/itemProps31.xml><?xml version="1.0" encoding="utf-8"?>
<ds:datastoreItem xmlns:ds="http://schemas.openxmlformats.org/officeDocument/2006/customXml" ds:itemID="{1976A8D5-373D-4F20-B516-E4D271DB21D7}">
  <ds:schemaRefs/>
</ds:datastoreItem>
</file>

<file path=customXml/itemProps32.xml><?xml version="1.0" encoding="utf-8"?>
<ds:datastoreItem xmlns:ds="http://schemas.openxmlformats.org/officeDocument/2006/customXml" ds:itemID="{52C93219-095A-4205-A51B-6D3B6430075D}">
  <ds:schemaRefs/>
</ds:datastoreItem>
</file>

<file path=customXml/itemProps33.xml><?xml version="1.0" encoding="utf-8"?>
<ds:datastoreItem xmlns:ds="http://schemas.openxmlformats.org/officeDocument/2006/customXml" ds:itemID="{E7C67BBA-E509-4C7B-B541-E6C840103640}">
  <ds:schemaRefs>
    <ds:schemaRef ds:uri="http://schemas.microsoft.com/DataMashup"/>
  </ds:schemaRefs>
</ds:datastoreItem>
</file>

<file path=customXml/itemProps34.xml><?xml version="1.0" encoding="utf-8"?>
<ds:datastoreItem xmlns:ds="http://schemas.openxmlformats.org/officeDocument/2006/customXml" ds:itemID="{D7A314C4-478B-4D02-9C3D-2A8F109E809D}">
  <ds:schemaRefs/>
</ds:datastoreItem>
</file>

<file path=customXml/itemProps35.xml><?xml version="1.0" encoding="utf-8"?>
<ds:datastoreItem xmlns:ds="http://schemas.openxmlformats.org/officeDocument/2006/customXml" ds:itemID="{6F9B8FB4-16A7-4098-BAA2-E88C765450E1}">
  <ds:schemaRefs/>
</ds:datastoreItem>
</file>

<file path=customXml/itemProps36.xml><?xml version="1.0" encoding="utf-8"?>
<ds:datastoreItem xmlns:ds="http://schemas.openxmlformats.org/officeDocument/2006/customXml" ds:itemID="{045B71F9-3152-4F78-A94B-7041E79D084F}">
  <ds:schemaRefs/>
</ds:datastoreItem>
</file>

<file path=customXml/itemProps37.xml><?xml version="1.0" encoding="utf-8"?>
<ds:datastoreItem xmlns:ds="http://schemas.openxmlformats.org/officeDocument/2006/customXml" ds:itemID="{B2EC6469-6613-4953-9DBF-B36EE9E75EB3}">
  <ds:schemaRefs/>
</ds:datastoreItem>
</file>

<file path=customXml/itemProps38.xml><?xml version="1.0" encoding="utf-8"?>
<ds:datastoreItem xmlns:ds="http://schemas.openxmlformats.org/officeDocument/2006/customXml" ds:itemID="{D9CE2981-C7EF-4D33-9109-3462E943254C}">
  <ds:schemaRefs/>
</ds:datastoreItem>
</file>

<file path=customXml/itemProps39.xml><?xml version="1.0" encoding="utf-8"?>
<ds:datastoreItem xmlns:ds="http://schemas.openxmlformats.org/officeDocument/2006/customXml" ds:itemID="{CBB56B94-1E38-492F-BE32-0E01750EF655}">
  <ds:schemaRefs/>
</ds:datastoreItem>
</file>

<file path=customXml/itemProps4.xml><?xml version="1.0" encoding="utf-8"?>
<ds:datastoreItem xmlns:ds="http://schemas.openxmlformats.org/officeDocument/2006/customXml" ds:itemID="{D001A2A8-6BDB-4F6A-A638-9F00A3D9FFD9}">
  <ds:schemaRefs/>
</ds:datastoreItem>
</file>

<file path=customXml/itemProps40.xml><?xml version="1.0" encoding="utf-8"?>
<ds:datastoreItem xmlns:ds="http://schemas.openxmlformats.org/officeDocument/2006/customXml" ds:itemID="{381FD391-2F14-4291-8A95-38EC16B46921}">
  <ds:schemaRefs/>
</ds:datastoreItem>
</file>

<file path=customXml/itemProps41.xml><?xml version="1.0" encoding="utf-8"?>
<ds:datastoreItem xmlns:ds="http://schemas.openxmlformats.org/officeDocument/2006/customXml" ds:itemID="{0DE7F54C-3ED3-4021-AE26-C46E1DCC04FA}">
  <ds:schemaRefs/>
</ds:datastoreItem>
</file>

<file path=customXml/itemProps5.xml><?xml version="1.0" encoding="utf-8"?>
<ds:datastoreItem xmlns:ds="http://schemas.openxmlformats.org/officeDocument/2006/customXml" ds:itemID="{29F182C5-0BD1-4490-95DD-7B7136BDCE6E}">
  <ds:schemaRefs/>
</ds:datastoreItem>
</file>

<file path=customXml/itemProps6.xml><?xml version="1.0" encoding="utf-8"?>
<ds:datastoreItem xmlns:ds="http://schemas.openxmlformats.org/officeDocument/2006/customXml" ds:itemID="{AE6A61DF-6E06-4E8F-981C-C51E8E51DBCF}">
  <ds:schemaRefs/>
</ds:datastoreItem>
</file>

<file path=customXml/itemProps7.xml><?xml version="1.0" encoding="utf-8"?>
<ds:datastoreItem xmlns:ds="http://schemas.openxmlformats.org/officeDocument/2006/customXml" ds:itemID="{A8B061AE-8FE3-4740-B08B-5AAED7B4C3A7}">
  <ds:schemaRefs/>
</ds:datastoreItem>
</file>

<file path=customXml/itemProps8.xml><?xml version="1.0" encoding="utf-8"?>
<ds:datastoreItem xmlns:ds="http://schemas.openxmlformats.org/officeDocument/2006/customXml" ds:itemID="{B6635A80-203C-4144-860B-F6C9B44D1D05}">
  <ds:schemaRefs/>
</ds:datastoreItem>
</file>

<file path=customXml/itemProps9.xml><?xml version="1.0" encoding="utf-8"?>
<ds:datastoreItem xmlns:ds="http://schemas.openxmlformats.org/officeDocument/2006/customXml" ds:itemID="{58576538-4114-4888-BA50-67EA24A8C9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charts</vt:lpstr>
      <vt:lpstr>dashborad</vt:lpstr>
      <vt:lpstr>KPIs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amr abdelra'oof</dc:creator>
  <cp:lastModifiedBy>amr abdelra'oof</cp:lastModifiedBy>
  <dcterms:created xsi:type="dcterms:W3CDTF">2024-07-19T02:40:39Z</dcterms:created>
  <dcterms:modified xsi:type="dcterms:W3CDTF">2024-08-16T14:40:34Z</dcterms:modified>
</cp:coreProperties>
</file>