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IM-A Docs\OPB\DEA\"/>
    </mc:Choice>
  </mc:AlternateContent>
  <xr:revisionPtr revIDLastSave="0" documentId="13_ncr:1_{FCCC22A7-BA6C-46C7-87F0-EE1A6CDEE617}" xr6:coauthVersionLast="45" xr6:coauthVersionMax="45" xr10:uidLastSave="{00000000-0000-0000-0000-000000000000}"/>
  <bookViews>
    <workbookView xWindow="-120" yWindow="-120" windowWidth="20730" windowHeight="11160" tabRatio="966" firstSheet="1" activeTab="1" xr2:uid="{80639697-FF86-44F9-9DF1-5B9D55444172}"/>
  </bookViews>
  <sheets>
    <sheet name="Cost Mini-Original" sheetId="1" state="hidden" r:id="rId1"/>
    <sheet name="Return Maximization 2%" sheetId="38" r:id="rId2"/>
    <sheet name="Answer Report 2%" sheetId="49" r:id="rId3"/>
    <sheet name="Sensitivity Report 2%" sheetId="50" r:id="rId4"/>
    <sheet name="Limits Report 2%" sheetId="51" r:id="rId5"/>
    <sheet name="Return Maximization 0%" sheetId="52" r:id="rId6"/>
    <sheet name="Answer Report 0%" sheetId="53" r:id="rId7"/>
    <sheet name="Sensitivity Report 0%" sheetId="54" r:id="rId8"/>
    <sheet name="Limits Report 0%" sheetId="55" r:id="rId9"/>
  </sheets>
  <definedNames>
    <definedName name="solver_adj" localSheetId="0" hidden="1">'Cost Mini-Original'!$C$4:$M$4</definedName>
    <definedName name="solver_adj" localSheetId="5" hidden="1">'Return Maximization 0%'!$C$4:$N$4</definedName>
    <definedName name="solver_adj" localSheetId="1" hidden="1">'Return Maximization 2%'!$C$4:$N$4</definedName>
    <definedName name="solver_cvg" localSheetId="0" hidden="1">0.0001</definedName>
    <definedName name="solver_cvg" localSheetId="5" hidden="1">0.0001</definedName>
    <definedName name="solver_cvg" localSheetId="1" hidden="1">0.0001</definedName>
    <definedName name="solver_drv" localSheetId="0" hidden="1">2</definedName>
    <definedName name="solver_drv" localSheetId="5" hidden="1">2</definedName>
    <definedName name="solver_drv" localSheetId="1" hidden="1">2</definedName>
    <definedName name="solver_eng" localSheetId="0" hidden="1">2</definedName>
    <definedName name="solver_eng" localSheetId="5" hidden="1">2</definedName>
    <definedName name="solver_eng" localSheetId="1" hidden="1">2</definedName>
    <definedName name="solver_est" localSheetId="0" hidden="1">1</definedName>
    <definedName name="solver_est" localSheetId="5" hidden="1">1</definedName>
    <definedName name="solver_est" localSheetId="1" hidden="1">1</definedName>
    <definedName name="solver_itr" localSheetId="0" hidden="1">2147483647</definedName>
    <definedName name="solver_itr" localSheetId="5" hidden="1">2147483647</definedName>
    <definedName name="solver_itr" localSheetId="1" hidden="1">2147483647</definedName>
    <definedName name="solver_lhs1" localSheetId="0" hidden="1">'Cost Mini-Original'!$P$5:$P$15</definedName>
    <definedName name="solver_lhs1" localSheetId="5" hidden="1">'Return Maximization 0%'!$Q$11:$Q$15</definedName>
    <definedName name="solver_lhs1" localSheetId="1" hidden="1">'Return Maximization 2%'!$Q$11:$Q$15</definedName>
    <definedName name="solver_lhs2" localSheetId="0" hidden="1">'Cost Mini-Original'!$P$8:$P$10</definedName>
    <definedName name="solver_lhs2" localSheetId="5" hidden="1">'Return Maximization 0%'!$Q$5</definedName>
    <definedName name="solver_lhs2" localSheetId="1" hidden="1">'Return Maximization 2%'!$Q$5</definedName>
    <definedName name="solver_lhs3" localSheetId="5" hidden="1">'Return Maximization 0%'!$Q$6:$Q$10</definedName>
    <definedName name="solver_lhs3" localSheetId="1" hidden="1">'Return Maximization 2%'!$Q$6:$Q$10</definedName>
    <definedName name="solver_mip" localSheetId="0" hidden="1">2147483647</definedName>
    <definedName name="solver_mip" localSheetId="5" hidden="1">2147483647</definedName>
    <definedName name="solver_mip" localSheetId="1" hidden="1">2147483647</definedName>
    <definedName name="solver_mni" localSheetId="0" hidden="1">30</definedName>
    <definedName name="solver_mni" localSheetId="5" hidden="1">30</definedName>
    <definedName name="solver_mni" localSheetId="1" hidden="1">30</definedName>
    <definedName name="solver_mrt" localSheetId="0" hidden="1">0.075</definedName>
    <definedName name="solver_mrt" localSheetId="5" hidden="1">0.075</definedName>
    <definedName name="solver_mrt" localSheetId="1" hidden="1">0.075</definedName>
    <definedName name="solver_msl" localSheetId="0" hidden="1">2</definedName>
    <definedName name="solver_msl" localSheetId="5" hidden="1">2</definedName>
    <definedName name="solver_msl" localSheetId="1" hidden="1">2</definedName>
    <definedName name="solver_neg" localSheetId="0" hidden="1">1</definedName>
    <definedName name="solver_neg" localSheetId="5" hidden="1">1</definedName>
    <definedName name="solver_neg" localSheetId="1" hidden="1">1</definedName>
    <definedName name="solver_nod" localSheetId="0" hidden="1">2147483647</definedName>
    <definedName name="solver_nod" localSheetId="5" hidden="1">2147483647</definedName>
    <definedName name="solver_nod" localSheetId="1" hidden="1">2147483647</definedName>
    <definedName name="solver_num" localSheetId="0" hidden="1">1</definedName>
    <definedName name="solver_num" localSheetId="5" hidden="1">3</definedName>
    <definedName name="solver_num" localSheetId="1" hidden="1">3</definedName>
    <definedName name="solver_nwt" localSheetId="0" hidden="1">1</definedName>
    <definedName name="solver_nwt" localSheetId="5" hidden="1">1</definedName>
    <definedName name="solver_nwt" localSheetId="1" hidden="1">1</definedName>
    <definedName name="solver_opt" localSheetId="0" hidden="1">'Cost Mini-Original'!$P$16</definedName>
    <definedName name="solver_opt" localSheetId="5" hidden="1">'Return Maximization 0%'!$Q$16</definedName>
    <definedName name="solver_opt" localSheetId="1" hidden="1">'Return Maximization 2%'!$Q$16</definedName>
    <definedName name="solver_pre" localSheetId="0" hidden="1">0.000001</definedName>
    <definedName name="solver_pre" localSheetId="5" hidden="1">0.000001</definedName>
    <definedName name="solver_pre" localSheetId="1" hidden="1">0.000001</definedName>
    <definedName name="solver_rbv" localSheetId="0" hidden="1">2</definedName>
    <definedName name="solver_rbv" localSheetId="5" hidden="1">2</definedName>
    <definedName name="solver_rbv" localSheetId="1" hidden="1">2</definedName>
    <definedName name="solver_rel1" localSheetId="0" hidden="1">3</definedName>
    <definedName name="solver_rel1" localSheetId="5" hidden="1">2</definedName>
    <definedName name="solver_rel1" localSheetId="1" hidden="1">2</definedName>
    <definedName name="solver_rel2" localSheetId="0" hidden="1">1</definedName>
    <definedName name="solver_rel2" localSheetId="5" hidden="1">2</definedName>
    <definedName name="solver_rel2" localSheetId="1" hidden="1">2</definedName>
    <definedName name="solver_rel3" localSheetId="5" hidden="1">3</definedName>
    <definedName name="solver_rel3" localSheetId="1" hidden="1">3</definedName>
    <definedName name="solver_rhs1" localSheetId="0" hidden="1">'Cost Mini-Original'!$O$5:$O$15</definedName>
    <definedName name="solver_rhs1" localSheetId="5" hidden="1">'Return Maximization 0%'!$P$11:$P$15</definedName>
    <definedName name="solver_rhs1" localSheetId="1" hidden="1">'Return Maximization 2%'!$P$11:$P$15</definedName>
    <definedName name="solver_rhs2" localSheetId="0" hidden="1">'Cost Mini-Original'!$O$8:$O$10</definedName>
    <definedName name="solver_rhs2" localSheetId="5" hidden="1">'Return Maximization 0%'!$P$5</definedName>
    <definedName name="solver_rhs2" localSheetId="1" hidden="1">'Return Maximization 2%'!$P$5</definedName>
    <definedName name="solver_rhs3" localSheetId="5" hidden="1">'Return Maximization 0%'!$P$6:$P$10</definedName>
    <definedName name="solver_rhs3" localSheetId="1" hidden="1">'Return Maximization 2%'!$P$6:$P$10</definedName>
    <definedName name="solver_rlx" localSheetId="0" hidden="1">2</definedName>
    <definedName name="solver_rlx" localSheetId="5" hidden="1">2</definedName>
    <definedName name="solver_rlx" localSheetId="1" hidden="1">2</definedName>
    <definedName name="solver_rsd" localSheetId="0" hidden="1">0</definedName>
    <definedName name="solver_rsd" localSheetId="5" hidden="1">0</definedName>
    <definedName name="solver_rsd" localSheetId="1" hidden="1">0</definedName>
    <definedName name="solver_scl" localSheetId="0" hidden="1">1</definedName>
    <definedName name="solver_scl" localSheetId="5" hidden="1">1</definedName>
    <definedName name="solver_scl" localSheetId="1" hidden="1">1</definedName>
    <definedName name="solver_sho" localSheetId="0" hidden="1">2</definedName>
    <definedName name="solver_sho" localSheetId="8" hidden="1">2</definedName>
    <definedName name="solver_sho" localSheetId="4" hidden="1">2</definedName>
    <definedName name="solver_sho" localSheetId="5" hidden="1">2</definedName>
    <definedName name="solver_sho" localSheetId="1" hidden="1">2</definedName>
    <definedName name="solver_ssz" localSheetId="0" hidden="1">100</definedName>
    <definedName name="solver_ssz" localSheetId="5" hidden="1">100</definedName>
    <definedName name="solver_ssz" localSheetId="1" hidden="1">100</definedName>
    <definedName name="solver_tim" localSheetId="0" hidden="1">2147483647</definedName>
    <definedName name="solver_tim" localSheetId="5" hidden="1">2147483647</definedName>
    <definedName name="solver_tim" localSheetId="1" hidden="1">2147483647</definedName>
    <definedName name="solver_tol" localSheetId="0" hidden="1">0.01</definedName>
    <definedName name="solver_tol" localSheetId="5" hidden="1">0.01</definedName>
    <definedName name="solver_tol" localSheetId="1" hidden="1">0.01</definedName>
    <definedName name="solver_typ" localSheetId="0" hidden="1">2</definedName>
    <definedName name="solver_typ" localSheetId="5" hidden="1">1</definedName>
    <definedName name="solver_typ" localSheetId="1" hidden="1">1</definedName>
    <definedName name="solver_val" localSheetId="0" hidden="1">0</definedName>
    <definedName name="solver_val" localSheetId="5" hidden="1">0</definedName>
    <definedName name="solver_val" localSheetId="1" hidden="1">0</definedName>
    <definedName name="solver_ver" localSheetId="0" hidden="1">3</definedName>
    <definedName name="solver_ver" localSheetId="5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52" l="1"/>
  <c r="J13" i="54" l="1"/>
  <c r="J12" i="54"/>
  <c r="J11" i="54"/>
  <c r="J10" i="54"/>
  <c r="J9" i="54"/>
  <c r="J20" i="54"/>
  <c r="J19" i="54"/>
  <c r="J18" i="54"/>
  <c r="J17" i="54"/>
  <c r="J16" i="54"/>
  <c r="J15" i="54"/>
  <c r="J14" i="54"/>
  <c r="Q15" i="52"/>
  <c r="Q14" i="52"/>
  <c r="Q13" i="52"/>
  <c r="Q12" i="52"/>
  <c r="Q11" i="52"/>
  <c r="Q10" i="52"/>
  <c r="Q9" i="52"/>
  <c r="Q8" i="52"/>
  <c r="Q7" i="52"/>
  <c r="Q6" i="52"/>
  <c r="Q5" i="52"/>
  <c r="J15" i="50"/>
  <c r="J14" i="50"/>
  <c r="J18" i="50"/>
  <c r="J17" i="50"/>
  <c r="J20" i="50"/>
  <c r="J19" i="50"/>
  <c r="J16" i="50"/>
  <c r="Q15" i="38"/>
  <c r="Q14" i="38"/>
  <c r="Q13" i="38"/>
  <c r="Q12" i="38"/>
  <c r="Q11" i="38"/>
  <c r="Q10" i="38"/>
  <c r="Q9" i="38"/>
  <c r="Q8" i="38"/>
  <c r="Q7" i="38"/>
  <c r="Q6" i="38"/>
  <c r="Q16" i="38"/>
  <c r="Q18" i="52" s="1"/>
  <c r="Q5" i="38"/>
  <c r="M2" i="1" l="1"/>
  <c r="L2" i="1"/>
  <c r="K2" i="1"/>
  <c r="J2" i="1"/>
  <c r="I2" i="1"/>
  <c r="H2" i="1"/>
  <c r="G2" i="1"/>
  <c r="F2" i="1"/>
  <c r="E2" i="1"/>
  <c r="D2" i="1"/>
  <c r="C2" i="1"/>
  <c r="P15" i="1" l="1"/>
  <c r="P14" i="1"/>
  <c r="P13" i="1"/>
  <c r="P12" i="1"/>
  <c r="P11" i="1"/>
  <c r="P10" i="1"/>
  <c r="P9" i="1"/>
  <c r="P8" i="1"/>
  <c r="P7" i="1"/>
  <c r="P6" i="1"/>
  <c r="P16" i="1"/>
  <c r="P5" i="1"/>
</calcChain>
</file>

<file path=xl/sharedStrings.xml><?xml version="1.0" encoding="utf-8"?>
<sst xmlns="http://schemas.openxmlformats.org/spreadsheetml/2006/main" count="588" uniqueCount="153">
  <si>
    <t>Objective Coefficients</t>
  </si>
  <si>
    <t>Decision Variable</t>
  </si>
  <si>
    <t>Objective Function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</si>
  <si>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</si>
  <si>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</si>
  <si>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</si>
  <si>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</si>
  <si>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</si>
  <si>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</si>
  <si>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</si>
  <si>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</si>
  <si>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</si>
  <si>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t110</t>
  </si>
  <si>
    <t>t111</t>
  </si>
  <si>
    <t>&gt;=</t>
  </si>
  <si>
    <t>11AM-12PM</t>
  </si>
  <si>
    <t>12PM-1PM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</si>
  <si>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</si>
  <si>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</si>
  <si>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</si>
  <si>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</si>
  <si>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</si>
  <si>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</si>
  <si>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</si>
  <si>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</si>
  <si>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</si>
  <si>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</si>
  <si>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</si>
  <si>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</si>
  <si>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</si>
  <si>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</si>
  <si>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</si>
  <si>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</si>
  <si>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</si>
  <si>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</si>
  <si>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</si>
  <si>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</si>
  <si>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</si>
  <si>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</si>
  <si>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</si>
  <si>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</si>
  <si>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</si>
  <si>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</si>
  <si>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</si>
  <si>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$C$4</t>
  </si>
  <si>
    <t>Contin</t>
  </si>
  <si>
    <t>$D$4</t>
  </si>
  <si>
    <t>$E$4</t>
  </si>
  <si>
    <t>$F$4</t>
  </si>
  <si>
    <t>$G$4</t>
  </si>
  <si>
    <t>$H$4</t>
  </si>
  <si>
    <t>Not Binding</t>
  </si>
  <si>
    <t>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</si>
  <si>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</si>
  <si>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</si>
  <si>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</si>
  <si>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</si>
  <si>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</si>
  <si>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</si>
  <si>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</si>
  <si>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</si>
  <si>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</si>
  <si>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</si>
  <si>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</si>
  <si>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</si>
  <si>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</si>
  <si>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</si>
  <si>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Constraint-1</t>
  </si>
  <si>
    <t>Constraint-2</t>
  </si>
  <si>
    <t>Constraint-3</t>
  </si>
  <si>
    <t>Constraint-4</t>
  </si>
  <si>
    <t>Constraint-5</t>
  </si>
  <si>
    <t>Constraint-6</t>
  </si>
  <si>
    <t>Constraint-7</t>
  </si>
  <si>
    <t>Constraint-8</t>
  </si>
  <si>
    <t>Objective Cell (Max)</t>
  </si>
  <si>
    <t>Microsoft Excel 16.0 Limits Report</t>
  </si>
  <si>
    <t>Variable</t>
  </si>
  <si>
    <t>Lower</t>
  </si>
  <si>
    <t>Limit</t>
  </si>
  <si>
    <t>Result</t>
  </si>
  <si>
    <t>Upper</t>
  </si>
  <si>
    <t>S1</t>
  </si>
  <si>
    <t>S2</t>
  </si>
  <si>
    <t>S3</t>
  </si>
  <si>
    <t>S4</t>
  </si>
  <si>
    <t>S5</t>
  </si>
  <si>
    <t>LC</t>
  </si>
  <si>
    <t>MC</t>
  </si>
  <si>
    <t>SC</t>
  </si>
  <si>
    <t>ES</t>
  </si>
  <si>
    <t>HS</t>
  </si>
  <si>
    <t>TS</t>
  </si>
  <si>
    <t>RES</t>
  </si>
  <si>
    <t>Constraint-9</t>
  </si>
  <si>
    <t>Constraint-10</t>
  </si>
  <si>
    <t>Constraint-11</t>
  </si>
  <si>
    <t>=</t>
  </si>
  <si>
    <t>Iterations: 17 Subproblems: 0</t>
  </si>
  <si>
    <t>$Q$16</t>
  </si>
  <si>
    <t>Decision Variable S1</t>
  </si>
  <si>
    <t>Decision Variable S2</t>
  </si>
  <si>
    <t>Decision Variable S3</t>
  </si>
  <si>
    <t>Decision Variable S4</t>
  </si>
  <si>
    <t>Decision Variable S5</t>
  </si>
  <si>
    <t>Decision Variable LC</t>
  </si>
  <si>
    <t>$I$4</t>
  </si>
  <si>
    <t>Decision Variable MC</t>
  </si>
  <si>
    <t>$J$4</t>
  </si>
  <si>
    <t>Decision Variable SC</t>
  </si>
  <si>
    <t>$K$4</t>
  </si>
  <si>
    <t>Decision Variable ES</t>
  </si>
  <si>
    <t>$L$4</t>
  </si>
  <si>
    <t>Decision Variable HS</t>
  </si>
  <si>
    <t>$M$4</t>
  </si>
  <si>
    <t>Decision Variable TS</t>
  </si>
  <si>
    <t>$N$4</t>
  </si>
  <si>
    <t>Decision Variable RES</t>
  </si>
  <si>
    <t>$Q$11</t>
  </si>
  <si>
    <t>$Q$11=$P$11</t>
  </si>
  <si>
    <t>$Q$12</t>
  </si>
  <si>
    <t>$Q$12=$P$12</t>
  </si>
  <si>
    <t>$Q$13</t>
  </si>
  <si>
    <t>$Q$13=$P$13</t>
  </si>
  <si>
    <t>$Q$14</t>
  </si>
  <si>
    <t>$Q$14=$P$14</t>
  </si>
  <si>
    <t>$Q$15</t>
  </si>
  <si>
    <t>$Q$15=$P$15</t>
  </si>
  <si>
    <t>$Q$5</t>
  </si>
  <si>
    <t>$Q$5=$P$5</t>
  </si>
  <si>
    <t>$Q$6</t>
  </si>
  <si>
    <t>$Q$6&gt;=$P$6</t>
  </si>
  <si>
    <t>$Q$7</t>
  </si>
  <si>
    <t>$Q$7&gt;=$P$7</t>
  </si>
  <si>
    <t>$Q$8</t>
  </si>
  <si>
    <t>$Q$8&gt;=$P$8</t>
  </si>
  <si>
    <t>$Q$9</t>
  </si>
  <si>
    <t>$Q$9&gt;=$P$9</t>
  </si>
  <si>
    <t>$Q$10</t>
  </si>
  <si>
    <t>$Q$10&gt;=$P$10</t>
  </si>
  <si>
    <t>Worksheet: [Ch5_09_MutualFunds.xlsx]Return Maximization</t>
  </si>
  <si>
    <t>Report Created: 11/3/2020 8:00:46 PM</t>
  </si>
  <si>
    <t>Solution Time: 0.031 Seconds.</t>
  </si>
  <si>
    <t>Report Created: 11/3/2020 8:00:47 PM</t>
  </si>
  <si>
    <t>Worksheet: [Ch5_09_MutualFunds.xlsx]Return Maximization-No Risk</t>
  </si>
  <si>
    <t>Report Created: 11/3/2020 8:24:47 PM</t>
  </si>
  <si>
    <t>Iterations: 19 Subproblems: 0</t>
  </si>
  <si>
    <t>Report Created: 11/3/2020 8:24:48 PM</t>
  </si>
  <si>
    <t>Portfolio-1</t>
  </si>
  <si>
    <t>Portfolio-2</t>
  </si>
  <si>
    <t>Portfolio-3</t>
  </si>
  <si>
    <t>Portfolio-4</t>
  </si>
  <si>
    <t>Portfolio-5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</si>
</sst>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23"/>
      </top>
      <bottom/>
      <diagonal/>
    </border>
    <border>
      <left/>
      <right style="medium">
        <color indexed="64"/>
      </right>
      <top style="thin">
        <color indexed="23"/>
      </top>
      <bottom/>
      <diagonal/>
    </border>
    <border>
      <left style="medium">
        <color indexed="64"/>
      </left>
      <right/>
      <top style="thin">
        <color indexed="23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6" xfId="0" applyFill="1" applyBorder="1" applyAlignment="1"/>
    <xf numFmtId="0" fontId="0" fillId="0" borderId="7" xfId="0" applyFill="1" applyBorder="1" applyAlignment="1"/>
    <xf numFmtId="1" fontId="0" fillId="0" borderId="7" xfId="0" applyNumberFormat="1" applyFill="1" applyBorder="1" applyAlignment="1"/>
    <xf numFmtId="1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0" xfId="0" applyFont="1" applyFill="1" applyAlignment="1">
      <alignment horizontal="center"/>
    </xf>
    <xf numFmtId="0" fontId="0" fillId="0" borderId="0" xfId="1" applyNumberFormat="1" applyFont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0" fillId="0" borderId="6" xfId="0" applyNumberFormat="1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0" fillId="0" borderId="6" xfId="0" applyNumberFormat="1" applyFill="1" applyBorder="1" applyAlignment="1"/>
    <xf numFmtId="0" fontId="0" fillId="3" borderId="7" xfId="0" applyFill="1" applyBorder="1" applyAlignment="1"/>
    <xf numFmtId="2" fontId="0" fillId="3" borderId="7" xfId="0" applyNumberFormat="1" applyFill="1" applyBorder="1" applyAlignment="1">
      <alignment horizontal="center"/>
    </xf>
    <xf numFmtId="0" fontId="0" fillId="4" borderId="7" xfId="0" applyFill="1" applyBorder="1" applyAlignment="1"/>
    <xf numFmtId="0" fontId="0" fillId="4" borderId="6" xfId="0" applyFill="1" applyBorder="1" applyAlignment="1"/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0" fontId="1" fillId="4" borderId="7" xfId="2" applyNumberFormat="1" applyFont="1" applyFill="1" applyBorder="1" applyAlignment="1">
      <alignment horizontal="center"/>
    </xf>
    <xf numFmtId="10" fontId="0" fillId="4" borderId="7" xfId="2" applyNumberFormat="1" applyFont="1" applyFill="1" applyBorder="1" applyAlignment="1">
      <alignment horizontal="center"/>
    </xf>
    <xf numFmtId="10" fontId="0" fillId="4" borderId="6" xfId="2" applyNumberFormat="1" applyFont="1" applyFill="1" applyBorder="1" applyAlignment="1">
      <alignment horizontal="center"/>
    </xf>
    <xf numFmtId="2" fontId="0" fillId="4" borderId="7" xfId="0" applyNumberFormat="1" applyFill="1" applyBorder="1" applyAlignment="1"/>
    <xf numFmtId="2" fontId="0" fillId="4" borderId="6" xfId="0" applyNumberFormat="1" applyFill="1" applyBorder="1" applyAlignment="1"/>
    <xf numFmtId="2" fontId="0" fillId="3" borderId="7" xfId="0" applyNumberFormat="1" applyFill="1" applyBorder="1" applyAlignment="1"/>
    <xf numFmtId="0" fontId="0" fillId="3" borderId="14" xfId="0" applyFill="1" applyBorder="1" applyAlignment="1"/>
    <xf numFmtId="2" fontId="0" fillId="3" borderId="15" xfId="0" applyNumberForma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2" fontId="0" fillId="3" borderId="17" xfId="0" applyNumberFormat="1" applyFill="1" applyBorder="1" applyAlignment="1"/>
    <xf numFmtId="2" fontId="0" fillId="3" borderId="18" xfId="0" applyNumberFormat="1" applyFill="1" applyBorder="1" applyAlignment="1"/>
    <xf numFmtId="0" fontId="0" fillId="6" borderId="11" xfId="0" applyFill="1" applyBorder="1" applyAlignment="1"/>
    <xf numFmtId="0" fontId="0" fillId="6" borderId="12" xfId="0" applyFill="1" applyBorder="1" applyAlignment="1"/>
    <xf numFmtId="2" fontId="0" fillId="6" borderId="12" xfId="0" applyNumberFormat="1" applyFill="1" applyBorder="1" applyAlignment="1"/>
    <xf numFmtId="2" fontId="0" fillId="6" borderId="13" xfId="0" applyNumberFormat="1" applyFill="1" applyBorder="1" applyAlignment="1"/>
    <xf numFmtId="0" fontId="0" fillId="6" borderId="14" xfId="0" applyFill="1" applyBorder="1" applyAlignment="1"/>
    <xf numFmtId="0" fontId="0" fillId="6" borderId="7" xfId="0" applyFill="1" applyBorder="1" applyAlignment="1"/>
    <xf numFmtId="2" fontId="0" fillId="6" borderId="7" xfId="0" applyNumberFormat="1" applyFill="1" applyBorder="1" applyAlignment="1"/>
    <xf numFmtId="2" fontId="0" fillId="6" borderId="15" xfId="0" applyNumberFormat="1" applyFill="1" applyBorder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11AE-0256-4153-8E8E-EDA0BD384BA1}">
  <dimension ref="B1:P16"/>
  <sheetViews>
    <sheetView showGridLines="0" zoomScale="110" zoomScaleNormal="110" workbookViewId="0">
      <selection activeCell="C2" sqref="C2"/>
    </sheetView>
  </sheetViews>
  <sheetFormatPr defaultRowHeight="15" x14ac:dyDescent="0.25"/>
  <cols>
    <col min="1" max="1" width="3" customWidth="1"/>
    <col min="2" max="2" width="18" bestFit="1" customWidth="1"/>
    <col min="5" max="13" width="9.140625" customWidth="1"/>
    <col min="14" max="14" width="5.140625" customWidth="1"/>
    <col min="16" max="16" width="12.140625" customWidth="1"/>
  </cols>
  <sheetData>
    <row r="1" spans="2:16" x14ac:dyDescent="0.25"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  <c r="K1" s="9" t="s">
        <v>23</v>
      </c>
      <c r="L1" s="9" t="s">
        <v>24</v>
      </c>
      <c r="M1" s="9" t="s">
        <v>25</v>
      </c>
    </row>
    <row r="2" spans="2:16" ht="30" x14ac:dyDescent="0.25">
      <c r="B2" s="1" t="s">
        <v>0</v>
      </c>
      <c r="C2" s="2">
        <f>7.6*4</f>
        <v>30.4</v>
      </c>
      <c r="D2" s="2">
        <f t="shared" ref="D2:M2" si="0">7.6*4</f>
        <v>30.4</v>
      </c>
      <c r="E2" s="2">
        <f t="shared" si="0"/>
        <v>30.4</v>
      </c>
      <c r="F2" s="2">
        <f t="shared" si="0"/>
        <v>30.4</v>
      </c>
      <c r="G2" s="2">
        <f t="shared" si="0"/>
        <v>30.4</v>
      </c>
      <c r="H2" s="2">
        <f t="shared" si="0"/>
        <v>30.4</v>
      </c>
      <c r="I2" s="2">
        <f t="shared" si="0"/>
        <v>30.4</v>
      </c>
      <c r="J2" s="2">
        <f t="shared" si="0"/>
        <v>30.4</v>
      </c>
      <c r="K2" s="2">
        <f t="shared" si="0"/>
        <v>30.4</v>
      </c>
      <c r="L2" s="2">
        <f t="shared" si="0"/>
        <v>30.4</v>
      </c>
      <c r="M2" s="2">
        <f t="shared" si="0"/>
        <v>30.4</v>
      </c>
      <c r="N2" s="2"/>
      <c r="O2" s="2"/>
    </row>
    <row r="3" spans="2:16" x14ac:dyDescent="0.25"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/>
    </row>
    <row r="4" spans="2:16" x14ac:dyDescent="0.25">
      <c r="B4" t="s">
        <v>1</v>
      </c>
      <c r="C4" s="7">
        <v>9</v>
      </c>
      <c r="D4" s="7">
        <v>9</v>
      </c>
      <c r="E4" s="7">
        <v>9</v>
      </c>
      <c r="F4" s="7">
        <v>3</v>
      </c>
      <c r="G4" s="7">
        <v>3</v>
      </c>
      <c r="H4" s="7">
        <v>3</v>
      </c>
      <c r="I4" s="7">
        <v>6</v>
      </c>
      <c r="J4" s="7">
        <v>12</v>
      </c>
      <c r="K4" s="7">
        <v>12</v>
      </c>
      <c r="L4" s="7">
        <v>7</v>
      </c>
      <c r="M4" s="7">
        <v>7</v>
      </c>
      <c r="N4" s="2"/>
    </row>
    <row r="5" spans="2:16" x14ac:dyDescent="0.25">
      <c r="B5" t="s">
        <v>15</v>
      </c>
      <c r="C5" s="2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t="s">
        <v>14</v>
      </c>
      <c r="O5" s="6">
        <v>9</v>
      </c>
      <c r="P5" s="2">
        <f>SUMPRODUCT(C4:M4,C5:M5)</f>
        <v>9</v>
      </c>
    </row>
    <row r="6" spans="2:16" x14ac:dyDescent="0.25">
      <c r="B6" t="s">
        <v>16</v>
      </c>
      <c r="C6" s="2"/>
      <c r="D6" s="2">
        <v>1</v>
      </c>
      <c r="E6" s="2"/>
      <c r="F6" s="2"/>
      <c r="G6" s="2"/>
      <c r="H6" s="2"/>
      <c r="I6" s="2"/>
      <c r="J6" s="2"/>
      <c r="K6" s="2"/>
      <c r="L6" s="2"/>
      <c r="M6" s="2"/>
      <c r="N6" t="s">
        <v>14</v>
      </c>
      <c r="O6" s="6">
        <v>9</v>
      </c>
      <c r="P6" s="2">
        <f>SUMPRODUCT(C4:M4,C6:M6)</f>
        <v>9</v>
      </c>
    </row>
    <row r="7" spans="2:16" x14ac:dyDescent="0.25">
      <c r="B7" t="s">
        <v>17</v>
      </c>
      <c r="C7" s="2"/>
      <c r="D7" s="2"/>
      <c r="E7" s="2">
        <v>1</v>
      </c>
      <c r="F7" s="2"/>
      <c r="G7" s="2"/>
      <c r="H7" s="2"/>
      <c r="I7" s="2"/>
      <c r="J7" s="2"/>
      <c r="K7" s="2"/>
      <c r="L7" s="2"/>
      <c r="M7" s="2"/>
      <c r="N7" t="s">
        <v>14</v>
      </c>
      <c r="O7" s="6">
        <v>9</v>
      </c>
      <c r="P7" s="2">
        <f>SUMPRODUCT(C4:M4,C7:M7)</f>
        <v>9</v>
      </c>
    </row>
    <row r="8" spans="2:16" x14ac:dyDescent="0.25">
      <c r="B8" t="s">
        <v>18</v>
      </c>
      <c r="C8" s="5"/>
      <c r="D8" s="2"/>
      <c r="F8" s="2">
        <v>1</v>
      </c>
      <c r="G8" s="5"/>
      <c r="H8" s="5"/>
      <c r="I8" s="5"/>
      <c r="J8" s="5"/>
      <c r="K8" s="5"/>
      <c r="L8" s="5"/>
      <c r="M8" s="5"/>
      <c r="N8" t="s">
        <v>14</v>
      </c>
      <c r="O8" s="6">
        <v>3</v>
      </c>
      <c r="P8" s="2">
        <f>SUMPRODUCT(C4:M4,C8:M8)</f>
        <v>3</v>
      </c>
    </row>
    <row r="9" spans="2:16" x14ac:dyDescent="0.25">
      <c r="B9" t="s">
        <v>19</v>
      </c>
      <c r="C9" s="5"/>
      <c r="D9" s="5"/>
      <c r="E9" s="2"/>
      <c r="G9" s="2">
        <v>1</v>
      </c>
      <c r="H9" s="2"/>
      <c r="I9" s="2"/>
      <c r="J9" s="2"/>
      <c r="K9" s="2"/>
      <c r="L9" s="2"/>
      <c r="M9" s="2"/>
      <c r="N9" t="s">
        <v>14</v>
      </c>
      <c r="O9" s="6">
        <v>3</v>
      </c>
      <c r="P9" s="2">
        <f>SUMPRODUCT(C4:M4,C9:M9)</f>
        <v>3</v>
      </c>
    </row>
    <row r="10" spans="2:16" x14ac:dyDescent="0.25">
      <c r="B10" t="s">
        <v>20</v>
      </c>
      <c r="C10" s="5"/>
      <c r="D10" s="5"/>
      <c r="E10" s="2"/>
      <c r="F10" s="2"/>
      <c r="G10" s="2"/>
      <c r="H10" s="2">
        <v>1</v>
      </c>
      <c r="I10" s="2"/>
      <c r="J10" s="2"/>
      <c r="K10" s="2"/>
      <c r="L10" s="2"/>
      <c r="M10" s="2"/>
      <c r="N10" t="s">
        <v>14</v>
      </c>
      <c r="O10" s="6">
        <v>3</v>
      </c>
      <c r="P10" s="2">
        <f>SUMPRODUCT(C4:M4,C10:M10)</f>
        <v>3</v>
      </c>
    </row>
    <row r="11" spans="2:16" x14ac:dyDescent="0.25">
      <c r="B11" t="s">
        <v>21</v>
      </c>
      <c r="C11" s="5"/>
      <c r="D11" s="5"/>
      <c r="E11" s="2"/>
      <c r="F11" s="2"/>
      <c r="G11" s="2"/>
      <c r="H11" s="2"/>
      <c r="I11" s="2">
        <v>1</v>
      </c>
      <c r="J11" s="2"/>
      <c r="K11" s="2"/>
      <c r="L11" s="2"/>
      <c r="M11" s="2"/>
      <c r="N11" t="s">
        <v>14</v>
      </c>
      <c r="O11" s="6">
        <v>6</v>
      </c>
      <c r="P11" s="2">
        <f>SUMPRODUCT(C4:M4,C11:M11)</f>
        <v>6</v>
      </c>
    </row>
    <row r="12" spans="2:16" x14ac:dyDescent="0.25">
      <c r="B12" t="s">
        <v>22</v>
      </c>
      <c r="C12" s="5"/>
      <c r="D12" s="5"/>
      <c r="E12" s="2"/>
      <c r="F12" s="2"/>
      <c r="G12" s="2"/>
      <c r="H12" s="2"/>
      <c r="I12" s="2"/>
      <c r="J12" s="2">
        <v>1</v>
      </c>
      <c r="K12" s="2"/>
      <c r="L12" s="2"/>
      <c r="M12" s="2"/>
      <c r="N12" t="s">
        <v>14</v>
      </c>
      <c r="O12" s="6">
        <v>12</v>
      </c>
      <c r="P12" s="2">
        <f>SUMPRODUCT(C4:M4,C12:M12)</f>
        <v>12</v>
      </c>
    </row>
    <row r="13" spans="2:16" x14ac:dyDescent="0.25">
      <c r="B13" t="s">
        <v>23</v>
      </c>
      <c r="C13" s="5"/>
      <c r="D13" s="5"/>
      <c r="E13" s="2"/>
      <c r="F13" s="2"/>
      <c r="G13" s="2"/>
      <c r="H13" s="2"/>
      <c r="I13" s="2"/>
      <c r="J13" s="2"/>
      <c r="K13" s="2">
        <v>1</v>
      </c>
      <c r="L13" s="2"/>
      <c r="M13" s="2"/>
      <c r="N13" t="s">
        <v>14</v>
      </c>
      <c r="O13" s="6">
        <v>12</v>
      </c>
      <c r="P13" s="2">
        <f>SUMPRODUCT(C4:M4,C13:M13)</f>
        <v>12</v>
      </c>
    </row>
    <row r="14" spans="2:16" x14ac:dyDescent="0.25">
      <c r="B14" t="s">
        <v>24</v>
      </c>
      <c r="C14" s="5"/>
      <c r="D14" s="5"/>
      <c r="E14" s="2"/>
      <c r="F14" s="2"/>
      <c r="G14" s="2"/>
      <c r="H14" s="2"/>
      <c r="I14" s="2"/>
      <c r="J14" s="2"/>
      <c r="K14" s="2"/>
      <c r="L14" s="2">
        <v>1</v>
      </c>
      <c r="M14" s="2"/>
      <c r="N14" t="s">
        <v>14</v>
      </c>
      <c r="O14" s="6">
        <v>7</v>
      </c>
      <c r="P14" s="2">
        <f>SUMPRODUCT(C4:M4,C14:M14)</f>
        <v>7</v>
      </c>
    </row>
    <row r="15" spans="2:16" ht="15.75" thickBot="1" x14ac:dyDescent="0.3">
      <c r="B15" t="s">
        <v>25</v>
      </c>
      <c r="C15" s="5"/>
      <c r="D15" s="5"/>
      <c r="E15" s="2"/>
      <c r="F15" s="2"/>
      <c r="G15" s="2"/>
      <c r="H15" s="2"/>
      <c r="I15" s="2"/>
      <c r="J15" s="2"/>
      <c r="K15" s="2"/>
      <c r="L15" s="2"/>
      <c r="M15" s="2">
        <v>1</v>
      </c>
      <c r="N15" t="s">
        <v>14</v>
      </c>
      <c r="O15" s="6">
        <v>7</v>
      </c>
      <c r="P15" s="2">
        <f>SUMPRODUCT(C4:M4,C15:M15)</f>
        <v>7</v>
      </c>
    </row>
    <row r="16" spans="2:16" ht="21.75" thickBot="1" x14ac:dyDescent="0.3">
      <c r="B16" s="3" t="s">
        <v>2</v>
      </c>
      <c r="E16" s="4"/>
      <c r="F16" s="4"/>
      <c r="G16" s="4"/>
      <c r="H16" s="4"/>
      <c r="I16" s="4"/>
      <c r="J16" s="4"/>
      <c r="K16" s="4"/>
      <c r="L16" s="4"/>
      <c r="M16" s="4"/>
      <c r="N16" s="4"/>
      <c r="P16" s="8">
        <f>SUMPRODUCT(C4:M4,C2:M2)</f>
        <v>2432.0000000000005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647F4-19EB-4720-85CD-17B40ED67357}">
  <dimension ref="B2:Q16"/>
  <sheetViews>
    <sheetView showGridLines="0" tabSelected="1" zoomScale="90" zoomScaleNormal="90" workbookViewId="0">
      <selection activeCell="D19" sqref="D19"/>
    </sheetView>
  </sheetViews>
  <sheetFormatPr defaultRowHeight="15" x14ac:dyDescent="0.25"/>
  <cols>
    <col min="1" max="1" width="3" customWidth="1"/>
    <col min="2" max="2" width="18" bestFit="1" customWidth="1"/>
    <col min="5" max="14" width="9.140625" customWidth="1"/>
    <col min="15" max="15" width="5.140625" customWidth="1"/>
    <col min="17" max="17" width="12.140625" customWidth="1"/>
    <col min="18" max="18" width="12.28515625" bestFit="1" customWidth="1"/>
  </cols>
  <sheetData>
    <row r="2" spans="2:17" ht="30" x14ac:dyDescent="0.25">
      <c r="B2" s="1" t="s">
        <v>0</v>
      </c>
      <c r="C2" s="16">
        <v>0.1</v>
      </c>
      <c r="D2" s="16">
        <v>0.3</v>
      </c>
      <c r="E2" s="16">
        <v>0.1</v>
      </c>
      <c r="F2" s="16">
        <v>0.1</v>
      </c>
      <c r="G2" s="16">
        <v>0.4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2"/>
      <c r="P2" s="2"/>
    </row>
    <row r="3" spans="2:17" x14ac:dyDescent="0.25">
      <c r="C3" s="2" t="s">
        <v>82</v>
      </c>
      <c r="D3" s="2" t="s">
        <v>83</v>
      </c>
      <c r="E3" s="2" t="s">
        <v>84</v>
      </c>
      <c r="F3" s="2" t="s">
        <v>85</v>
      </c>
      <c r="G3" s="2" t="s">
        <v>86</v>
      </c>
      <c r="H3" s="2" t="s">
        <v>87</v>
      </c>
      <c r="I3" s="2" t="s">
        <v>88</v>
      </c>
      <c r="J3" s="2" t="s">
        <v>89</v>
      </c>
      <c r="K3" s="2" t="s">
        <v>90</v>
      </c>
      <c r="L3" s="2" t="s">
        <v>91</v>
      </c>
      <c r="M3" s="2" t="s">
        <v>92</v>
      </c>
      <c r="N3" s="2" t="s">
        <v>93</v>
      </c>
      <c r="O3" s="2"/>
    </row>
    <row r="4" spans="2:17" x14ac:dyDescent="0.25">
      <c r="B4" t="s">
        <v>1</v>
      </c>
      <c r="C4" s="34">
        <v>24.325551313541187</v>
      </c>
      <c r="D4" s="34">
        <v>29.994362718923515</v>
      </c>
      <c r="E4" s="34">
        <v>2</v>
      </c>
      <c r="F4" s="34">
        <v>30.985685871422451</v>
      </c>
      <c r="G4" s="34">
        <v>2.0000000000000009</v>
      </c>
      <c r="H4" s="35">
        <v>0</v>
      </c>
      <c r="I4" s="35">
        <v>0</v>
      </c>
      <c r="J4" s="35">
        <v>0.5031236651003852</v>
      </c>
      <c r="K4" s="35">
        <v>0</v>
      </c>
      <c r="L4" s="35">
        <v>0</v>
      </c>
      <c r="M4" s="35">
        <v>0.14298109782144328</v>
      </c>
      <c r="N4" s="35">
        <v>0.35389523707817078</v>
      </c>
      <c r="O4" s="2"/>
    </row>
    <row r="5" spans="2:17" x14ac:dyDescent="0.25">
      <c r="B5" t="s">
        <v>67</v>
      </c>
      <c r="C5" s="5"/>
      <c r="D5" s="5"/>
      <c r="E5" s="5"/>
      <c r="F5" s="5"/>
      <c r="G5" s="5"/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t="s">
        <v>97</v>
      </c>
      <c r="P5" s="15">
        <v>1</v>
      </c>
      <c r="Q5" s="2">
        <f>SUMPRODUCT(C4:N4,C5:N5)</f>
        <v>0.99999999999999933</v>
      </c>
    </row>
    <row r="6" spans="2:17" x14ac:dyDescent="0.25">
      <c r="B6" t="s">
        <v>68</v>
      </c>
      <c r="C6" s="5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t="s">
        <v>14</v>
      </c>
      <c r="P6" s="15">
        <v>2</v>
      </c>
      <c r="Q6" s="2">
        <f>SUMPRODUCT(C4:N4,C6:N6)</f>
        <v>24.325551313541187</v>
      </c>
    </row>
    <row r="7" spans="2:17" x14ac:dyDescent="0.25">
      <c r="B7" t="s">
        <v>69</v>
      </c>
      <c r="C7" s="5"/>
      <c r="D7" s="5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t="s">
        <v>14</v>
      </c>
      <c r="P7" s="15">
        <v>2</v>
      </c>
      <c r="Q7" s="2">
        <f>SUMPRODUCT(C4:N4,C7:N7)</f>
        <v>29.994362718923515</v>
      </c>
    </row>
    <row r="8" spans="2:17" x14ac:dyDescent="0.25">
      <c r="B8" t="s">
        <v>70</v>
      </c>
      <c r="C8" s="5"/>
      <c r="D8" s="5"/>
      <c r="E8" s="5">
        <v>1</v>
      </c>
      <c r="F8" s="5"/>
      <c r="G8" s="5"/>
      <c r="H8" s="5"/>
      <c r="I8" s="5"/>
      <c r="J8" s="5"/>
      <c r="K8" s="5"/>
      <c r="L8" s="5"/>
      <c r="M8" s="5"/>
      <c r="N8" s="5"/>
      <c r="O8" t="s">
        <v>14</v>
      </c>
      <c r="P8" s="15">
        <v>2</v>
      </c>
      <c r="Q8" s="2">
        <f>SUMPRODUCT(C4:N4,C8:N8)</f>
        <v>2</v>
      </c>
    </row>
    <row r="9" spans="2:17" x14ac:dyDescent="0.25">
      <c r="B9" t="s">
        <v>71</v>
      </c>
      <c r="C9" s="5"/>
      <c r="D9" s="5"/>
      <c r="E9" s="5"/>
      <c r="F9" s="5">
        <v>1</v>
      </c>
      <c r="G9" s="5"/>
      <c r="H9" s="5"/>
      <c r="I9" s="5"/>
      <c r="J9" s="5"/>
      <c r="K9" s="5"/>
      <c r="L9" s="5"/>
      <c r="M9" s="5"/>
      <c r="N9" s="5"/>
      <c r="O9" t="s">
        <v>14</v>
      </c>
      <c r="P9" s="15">
        <v>2</v>
      </c>
      <c r="Q9" s="2">
        <f>SUMPRODUCT(C4:N4,C9:N9)</f>
        <v>30.985685871422451</v>
      </c>
    </row>
    <row r="10" spans="2:17" x14ac:dyDescent="0.25">
      <c r="B10" t="s">
        <v>72</v>
      </c>
      <c r="C10" s="5"/>
      <c r="D10" s="5"/>
      <c r="E10" s="5"/>
      <c r="F10" s="5"/>
      <c r="G10" s="5">
        <v>1</v>
      </c>
      <c r="H10" s="5"/>
      <c r="I10" s="5"/>
      <c r="J10" s="5"/>
      <c r="K10" s="5"/>
      <c r="L10" s="5"/>
      <c r="M10" s="5"/>
      <c r="N10" s="5"/>
      <c r="O10" t="s">
        <v>14</v>
      </c>
      <c r="P10" s="15">
        <v>2</v>
      </c>
      <c r="Q10" s="2">
        <f>SUMPRODUCT(C4:N4,C10:N10)</f>
        <v>2.0000000000000009</v>
      </c>
    </row>
    <row r="11" spans="2:17" x14ac:dyDescent="0.25">
      <c r="B11" t="s">
        <v>73</v>
      </c>
      <c r="C11" s="5">
        <v>-1</v>
      </c>
      <c r="D11" s="5"/>
      <c r="E11" s="5"/>
      <c r="F11" s="5"/>
      <c r="G11" s="5"/>
      <c r="H11" s="5">
        <v>35.299999999999997</v>
      </c>
      <c r="I11" s="5">
        <v>32.299999999999997</v>
      </c>
      <c r="J11" s="5">
        <v>20.8</v>
      </c>
      <c r="K11" s="5">
        <v>25.3</v>
      </c>
      <c r="L11" s="5">
        <v>49.1</v>
      </c>
      <c r="M11" s="5">
        <v>46.2</v>
      </c>
      <c r="N11" s="5">
        <v>20.5</v>
      </c>
      <c r="O11" t="s">
        <v>97</v>
      </c>
      <c r="P11" s="15">
        <v>0</v>
      </c>
      <c r="Q11" s="2">
        <f>SUMPRODUCT(C4:N4,C11:N11)</f>
        <v>7.1054273576010019E-15</v>
      </c>
    </row>
    <row r="12" spans="2:17" x14ac:dyDescent="0.25">
      <c r="B12" t="s">
        <v>74</v>
      </c>
      <c r="C12" s="5"/>
      <c r="D12" s="5">
        <v>-1</v>
      </c>
      <c r="E12" s="5"/>
      <c r="F12" s="5"/>
      <c r="G12" s="5"/>
      <c r="H12" s="5">
        <v>20</v>
      </c>
      <c r="I12" s="5">
        <v>23.2</v>
      </c>
      <c r="J12" s="5">
        <v>22.5</v>
      </c>
      <c r="K12" s="5">
        <v>33.9</v>
      </c>
      <c r="L12" s="5">
        <v>5.5</v>
      </c>
      <c r="M12" s="5">
        <v>21.7</v>
      </c>
      <c r="N12" s="5">
        <v>44</v>
      </c>
      <c r="O12" t="s">
        <v>97</v>
      </c>
      <c r="P12" s="15">
        <v>0</v>
      </c>
      <c r="Q12" s="2">
        <f>SUMPRODUCT(C4:N4,C12:N12)</f>
        <v>-1.5987211554602254E-14</v>
      </c>
    </row>
    <row r="13" spans="2:17" x14ac:dyDescent="0.25">
      <c r="B13" t="s">
        <v>94</v>
      </c>
      <c r="C13" s="5"/>
      <c r="D13" s="5"/>
      <c r="E13" s="5">
        <v>-1</v>
      </c>
      <c r="F13" s="5"/>
      <c r="G13" s="5"/>
      <c r="H13" s="5">
        <v>28.3</v>
      </c>
      <c r="I13" s="5">
        <v>-0.9</v>
      </c>
      <c r="J13" s="5">
        <v>6</v>
      </c>
      <c r="K13" s="5">
        <v>-20.5</v>
      </c>
      <c r="L13" s="5">
        <v>29.7</v>
      </c>
      <c r="M13" s="5">
        <v>45.1</v>
      </c>
      <c r="N13" s="5">
        <v>-21.1</v>
      </c>
      <c r="O13" t="s">
        <v>97</v>
      </c>
      <c r="P13" s="15">
        <v>0</v>
      </c>
      <c r="Q13" s="2">
        <f>SUMPRODUCT(C4:N4,C13:N13)</f>
        <v>-1.7763568394002505E-15</v>
      </c>
    </row>
    <row r="14" spans="2:17" x14ac:dyDescent="0.25">
      <c r="B14" t="s">
        <v>95</v>
      </c>
      <c r="C14" s="5"/>
      <c r="D14" s="5"/>
      <c r="E14" s="5"/>
      <c r="F14" s="5">
        <v>-1</v>
      </c>
      <c r="G14" s="5"/>
      <c r="H14" s="5">
        <v>10.4</v>
      </c>
      <c r="I14" s="5">
        <v>49.3</v>
      </c>
      <c r="J14" s="5">
        <v>33.299999999999997</v>
      </c>
      <c r="K14" s="5">
        <v>20.9</v>
      </c>
      <c r="L14" s="5">
        <v>77.7</v>
      </c>
      <c r="M14" s="5">
        <v>93.1</v>
      </c>
      <c r="N14" s="5">
        <v>2.6</v>
      </c>
      <c r="O14" t="s">
        <v>97</v>
      </c>
      <c r="P14" s="15">
        <v>0</v>
      </c>
      <c r="Q14" s="2">
        <f>SUMPRODUCT(C4:N4,C14:N14)</f>
        <v>-1.2323475573339238E-14</v>
      </c>
    </row>
    <row r="15" spans="2:17" ht="15.75" thickBot="1" x14ac:dyDescent="0.3">
      <c r="B15" t="s">
        <v>96</v>
      </c>
      <c r="C15" s="5"/>
      <c r="D15" s="5"/>
      <c r="E15" s="5"/>
      <c r="F15" s="5"/>
      <c r="G15" s="5">
        <v>-1</v>
      </c>
      <c r="H15" s="5">
        <v>-9.3000000000000007</v>
      </c>
      <c r="I15" s="5">
        <v>-22.8</v>
      </c>
      <c r="J15" s="5">
        <v>6.1</v>
      </c>
      <c r="K15" s="5">
        <v>-2.5</v>
      </c>
      <c r="L15" s="5">
        <v>-24.9</v>
      </c>
      <c r="M15" s="5">
        <v>-20.100000000000001</v>
      </c>
      <c r="N15" s="5">
        <v>5.0999999999999996</v>
      </c>
      <c r="O15" t="s">
        <v>97</v>
      </c>
      <c r="P15" s="15">
        <v>0</v>
      </c>
      <c r="Q15" s="2">
        <f>SUMPRODUCT(C4:N4,C15:N15)</f>
        <v>9.3258734068513149E-15</v>
      </c>
    </row>
    <row r="16" spans="2:17" ht="21.75" thickBot="1" x14ac:dyDescent="0.3">
      <c r="B16" s="3" t="s">
        <v>2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Q16" s="29">
        <f>SUMPRODUCT(C4:N4,C2:N2)</f>
        <v>15.52943253417342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D97C4-7F4F-40BC-B5EB-EC805250C80E}">
  <dimension ref="A1:G47"/>
  <sheetViews>
    <sheetView showGridLines="0" topLeftCell="A31" workbookViewId="0">
      <selection activeCell="K43" sqref="K43"/>
    </sheetView>
  </sheetViews>
  <sheetFormatPr defaultRowHeight="15" x14ac:dyDescent="0.25"/>
  <cols>
    <col min="1" max="1" width="2.28515625" customWidth="1"/>
    <col min="2" max="2" width="6.42578125" bestFit="1" customWidth="1"/>
    <col min="3" max="3" width="20.28515625" bestFit="1" customWidth="1"/>
    <col min="4" max="5" width="13.7109375" bestFit="1" customWidth="1"/>
    <col min="6" max="6" width="11.42578125" bestFit="1" customWidth="1"/>
    <col min="7" max="7" width="12" bestFit="1" customWidth="1"/>
  </cols>
  <sheetData>
    <row r="1" spans="1:5" x14ac:dyDescent="0.25">
      <c r="A1" s="3" t="s">
        <v>26</v>
      </c>
    </row>
    <row r="2" spans="1:5" x14ac:dyDescent="0.25">
      <c r="A2" s="3" t="s">
        <v>140</v>
      </c>
    </row>
    <row r="3" spans="1:5" x14ac:dyDescent="0.25">
      <c r="A3" s="3" t="s">
        <v>141</v>
      </c>
    </row>
    <row r="4" spans="1:5" x14ac:dyDescent="0.25">
      <c r="A4" s="3" t="s">
        <v>27</v>
      </c>
    </row>
    <row r="5" spans="1:5" x14ac:dyDescent="0.25">
      <c r="A5" s="3" t="s">
        <v>28</v>
      </c>
    </row>
    <row r="6" spans="1:5" x14ac:dyDescent="0.25">
      <c r="A6" s="3"/>
      <c r="B6" t="s">
        <v>29</v>
      </c>
    </row>
    <row r="7" spans="1:5" x14ac:dyDescent="0.25">
      <c r="A7" s="3"/>
      <c r="B7" t="s">
        <v>142</v>
      </c>
    </row>
    <row r="8" spans="1:5" x14ac:dyDescent="0.25">
      <c r="A8" s="3"/>
      <c r="B8" t="s">
        <v>98</v>
      </c>
    </row>
    <row r="9" spans="1:5" x14ac:dyDescent="0.25">
      <c r="A9" s="3" t="s">
        <v>30</v>
      </c>
    </row>
    <row r="10" spans="1:5" x14ac:dyDescent="0.25">
      <c r="B10" t="s">
        <v>31</v>
      </c>
    </row>
    <row r="11" spans="1:5" x14ac:dyDescent="0.25">
      <c r="B11" t="s">
        <v>32</v>
      </c>
    </row>
    <row r="14" spans="1:5" ht="15.75" thickBot="1" x14ac:dyDescent="0.3">
      <c r="A14" t="s">
        <v>75</v>
      </c>
    </row>
    <row r="15" spans="1:5" ht="15.75" thickBot="1" x14ac:dyDescent="0.3">
      <c r="B15" s="17" t="s">
        <v>33</v>
      </c>
      <c r="C15" s="17" t="s">
        <v>34</v>
      </c>
      <c r="D15" s="17" t="s">
        <v>35</v>
      </c>
      <c r="E15" s="17" t="s">
        <v>36</v>
      </c>
    </row>
    <row r="16" spans="1:5" ht="15.75" thickBot="1" x14ac:dyDescent="0.3">
      <c r="B16" s="10" t="s">
        <v>99</v>
      </c>
      <c r="C16" s="10" t="s">
        <v>2</v>
      </c>
      <c r="D16" s="18">
        <v>0</v>
      </c>
      <c r="E16" s="18">
        <v>15.52943253417342</v>
      </c>
    </row>
    <row r="19" spans="1:6" ht="15.75" thickBot="1" x14ac:dyDescent="0.3">
      <c r="A19" t="s">
        <v>37</v>
      </c>
    </row>
    <row r="20" spans="1:6" ht="15.75" thickBot="1" x14ac:dyDescent="0.3">
      <c r="B20" s="17" t="s">
        <v>33</v>
      </c>
      <c r="C20" s="17" t="s">
        <v>34</v>
      </c>
      <c r="D20" s="17" t="s">
        <v>35</v>
      </c>
      <c r="E20" s="17" t="s">
        <v>36</v>
      </c>
      <c r="F20" s="17" t="s">
        <v>38</v>
      </c>
    </row>
    <row r="21" spans="1:6" x14ac:dyDescent="0.25">
      <c r="B21" s="11" t="s">
        <v>44</v>
      </c>
      <c r="C21" s="11" t="s">
        <v>100</v>
      </c>
      <c r="D21" s="12">
        <v>0</v>
      </c>
      <c r="E21" s="12">
        <v>24.325551313541187</v>
      </c>
      <c r="F21" s="11" t="s">
        <v>45</v>
      </c>
    </row>
    <row r="22" spans="1:6" x14ac:dyDescent="0.25">
      <c r="B22" s="11" t="s">
        <v>46</v>
      </c>
      <c r="C22" s="11" t="s">
        <v>101</v>
      </c>
      <c r="D22" s="12">
        <v>0</v>
      </c>
      <c r="E22" s="12">
        <v>29.994362718923515</v>
      </c>
      <c r="F22" s="11" t="s">
        <v>45</v>
      </c>
    </row>
    <row r="23" spans="1:6" x14ac:dyDescent="0.25">
      <c r="B23" s="11" t="s">
        <v>47</v>
      </c>
      <c r="C23" s="11" t="s">
        <v>102</v>
      </c>
      <c r="D23" s="12">
        <v>0</v>
      </c>
      <c r="E23" s="12">
        <v>2</v>
      </c>
      <c r="F23" s="11" t="s">
        <v>45</v>
      </c>
    </row>
    <row r="24" spans="1:6" x14ac:dyDescent="0.25">
      <c r="B24" s="11" t="s">
        <v>48</v>
      </c>
      <c r="C24" s="11" t="s">
        <v>103</v>
      </c>
      <c r="D24" s="12">
        <v>0</v>
      </c>
      <c r="E24" s="12">
        <v>30.985685871422451</v>
      </c>
      <c r="F24" s="11" t="s">
        <v>45</v>
      </c>
    </row>
    <row r="25" spans="1:6" x14ac:dyDescent="0.25">
      <c r="B25" s="11" t="s">
        <v>49</v>
      </c>
      <c r="C25" s="11" t="s">
        <v>104</v>
      </c>
      <c r="D25" s="12">
        <v>0</v>
      </c>
      <c r="E25" s="12">
        <v>2.0000000000000009</v>
      </c>
      <c r="F25" s="11" t="s">
        <v>45</v>
      </c>
    </row>
    <row r="26" spans="1:6" x14ac:dyDescent="0.25">
      <c r="B26" s="11" t="s">
        <v>50</v>
      </c>
      <c r="C26" s="11" t="s">
        <v>105</v>
      </c>
      <c r="D26" s="12">
        <v>0</v>
      </c>
      <c r="E26" s="12">
        <v>0</v>
      </c>
      <c r="F26" s="11" t="s">
        <v>45</v>
      </c>
    </row>
    <row r="27" spans="1:6" x14ac:dyDescent="0.25">
      <c r="B27" s="11" t="s">
        <v>106</v>
      </c>
      <c r="C27" s="11" t="s">
        <v>107</v>
      </c>
      <c r="D27" s="12">
        <v>0</v>
      </c>
      <c r="E27" s="12">
        <v>0</v>
      </c>
      <c r="F27" s="11" t="s">
        <v>45</v>
      </c>
    </row>
    <row r="28" spans="1:6" x14ac:dyDescent="0.25">
      <c r="B28" s="11" t="s">
        <v>108</v>
      </c>
      <c r="C28" s="11" t="s">
        <v>109</v>
      </c>
      <c r="D28" s="12">
        <v>0</v>
      </c>
      <c r="E28" s="12">
        <v>0.5031236651003852</v>
      </c>
      <c r="F28" s="11" t="s">
        <v>45</v>
      </c>
    </row>
    <row r="29" spans="1:6" x14ac:dyDescent="0.25">
      <c r="B29" s="11" t="s">
        <v>110</v>
      </c>
      <c r="C29" s="11" t="s">
        <v>111</v>
      </c>
      <c r="D29" s="12">
        <v>0</v>
      </c>
      <c r="E29" s="12">
        <v>0</v>
      </c>
      <c r="F29" s="11" t="s">
        <v>45</v>
      </c>
    </row>
    <row r="30" spans="1:6" x14ac:dyDescent="0.25">
      <c r="B30" s="11" t="s">
        <v>112</v>
      </c>
      <c r="C30" s="11" t="s">
        <v>113</v>
      </c>
      <c r="D30" s="12">
        <v>0</v>
      </c>
      <c r="E30" s="12">
        <v>0</v>
      </c>
      <c r="F30" s="11" t="s">
        <v>45</v>
      </c>
    </row>
    <row r="31" spans="1:6" x14ac:dyDescent="0.25">
      <c r="B31" s="11" t="s">
        <v>114</v>
      </c>
      <c r="C31" s="11" t="s">
        <v>115</v>
      </c>
      <c r="D31" s="12">
        <v>0</v>
      </c>
      <c r="E31" s="12">
        <v>0.14298109782144328</v>
      </c>
      <c r="F31" s="11" t="s">
        <v>45</v>
      </c>
    </row>
    <row r="32" spans="1:6" ht="15.75" thickBot="1" x14ac:dyDescent="0.3">
      <c r="B32" s="10" t="s">
        <v>116</v>
      </c>
      <c r="C32" s="10" t="s">
        <v>117</v>
      </c>
      <c r="D32" s="13">
        <v>0</v>
      </c>
      <c r="E32" s="13">
        <v>0.35389523707817078</v>
      </c>
      <c r="F32" s="10" t="s">
        <v>45</v>
      </c>
    </row>
    <row r="35" spans="1:7" ht="15.75" thickBot="1" x14ac:dyDescent="0.3">
      <c r="A35" t="s">
        <v>39</v>
      </c>
    </row>
    <row r="36" spans="1:7" ht="15.75" thickBot="1" x14ac:dyDescent="0.3">
      <c r="B36" s="17" t="s">
        <v>33</v>
      </c>
      <c r="C36" s="17" t="s">
        <v>34</v>
      </c>
      <c r="D36" s="17" t="s">
        <v>40</v>
      </c>
      <c r="E36" s="17" t="s">
        <v>41</v>
      </c>
      <c r="F36" s="17" t="s">
        <v>42</v>
      </c>
      <c r="G36" s="17" t="s">
        <v>43</v>
      </c>
    </row>
    <row r="37" spans="1:7" x14ac:dyDescent="0.25">
      <c r="B37" s="11" t="s">
        <v>118</v>
      </c>
      <c r="C37" s="11" t="s">
        <v>97</v>
      </c>
      <c r="D37" s="14">
        <v>7.1054273576010019E-15</v>
      </c>
      <c r="E37" s="11" t="s">
        <v>119</v>
      </c>
      <c r="F37" s="11" t="s">
        <v>52</v>
      </c>
      <c r="G37" s="11">
        <v>0</v>
      </c>
    </row>
    <row r="38" spans="1:7" x14ac:dyDescent="0.25">
      <c r="B38" s="11" t="s">
        <v>120</v>
      </c>
      <c r="C38" s="11" t="s">
        <v>97</v>
      </c>
      <c r="D38" s="14">
        <v>-1.5987211554602254E-14</v>
      </c>
      <c r="E38" s="11" t="s">
        <v>121</v>
      </c>
      <c r="F38" s="11" t="s">
        <v>52</v>
      </c>
      <c r="G38" s="11">
        <v>0</v>
      </c>
    </row>
    <row r="39" spans="1:7" x14ac:dyDescent="0.25">
      <c r="B39" s="11" t="s">
        <v>122</v>
      </c>
      <c r="C39" s="11" t="s">
        <v>97</v>
      </c>
      <c r="D39" s="14">
        <v>-1.7763568394002505E-15</v>
      </c>
      <c r="E39" s="11" t="s">
        <v>123</v>
      </c>
      <c r="F39" s="11" t="s">
        <v>52</v>
      </c>
      <c r="G39" s="11">
        <v>0</v>
      </c>
    </row>
    <row r="40" spans="1:7" x14ac:dyDescent="0.25">
      <c r="B40" s="11" t="s">
        <v>124</v>
      </c>
      <c r="C40" s="11" t="s">
        <v>97</v>
      </c>
      <c r="D40" s="14">
        <v>-1.2323475573339238E-14</v>
      </c>
      <c r="E40" s="11" t="s">
        <v>125</v>
      </c>
      <c r="F40" s="11" t="s">
        <v>52</v>
      </c>
      <c r="G40" s="11">
        <v>0</v>
      </c>
    </row>
    <row r="41" spans="1:7" x14ac:dyDescent="0.25">
      <c r="B41" s="11" t="s">
        <v>126</v>
      </c>
      <c r="C41" s="11" t="s">
        <v>97</v>
      </c>
      <c r="D41" s="14">
        <v>9.3258734068513149E-15</v>
      </c>
      <c r="E41" s="11" t="s">
        <v>127</v>
      </c>
      <c r="F41" s="11" t="s">
        <v>52</v>
      </c>
      <c r="G41" s="11">
        <v>0</v>
      </c>
    </row>
    <row r="42" spans="1:7" ht="15.75" thickBot="1" x14ac:dyDescent="0.3">
      <c r="B42" s="11" t="s">
        <v>128</v>
      </c>
      <c r="C42" s="11" t="s">
        <v>97</v>
      </c>
      <c r="D42" s="14">
        <v>0.99999999999999933</v>
      </c>
      <c r="E42" s="11" t="s">
        <v>129</v>
      </c>
      <c r="F42" s="11" t="s">
        <v>52</v>
      </c>
      <c r="G42" s="11">
        <v>0</v>
      </c>
    </row>
    <row r="43" spans="1:7" x14ac:dyDescent="0.25">
      <c r="B43" s="48" t="s">
        <v>130</v>
      </c>
      <c r="C43" s="49" t="s">
        <v>14</v>
      </c>
      <c r="D43" s="50">
        <v>24.325551313541187</v>
      </c>
      <c r="E43" s="49" t="s">
        <v>131</v>
      </c>
      <c r="F43" s="49" t="s">
        <v>51</v>
      </c>
      <c r="G43" s="51">
        <v>22.325551313541187</v>
      </c>
    </row>
    <row r="44" spans="1:7" x14ac:dyDescent="0.25">
      <c r="B44" s="52" t="s">
        <v>132</v>
      </c>
      <c r="C44" s="53" t="s">
        <v>14</v>
      </c>
      <c r="D44" s="54">
        <v>29.994362718923515</v>
      </c>
      <c r="E44" s="53" t="s">
        <v>133</v>
      </c>
      <c r="F44" s="53" t="s">
        <v>51</v>
      </c>
      <c r="G44" s="55">
        <v>27.994362718923515</v>
      </c>
    </row>
    <row r="45" spans="1:7" x14ac:dyDescent="0.25">
      <c r="B45" s="42" t="s">
        <v>134</v>
      </c>
      <c r="C45" s="22" t="s">
        <v>14</v>
      </c>
      <c r="D45" s="41">
        <v>2</v>
      </c>
      <c r="E45" s="22" t="s">
        <v>135</v>
      </c>
      <c r="F45" s="22" t="s">
        <v>52</v>
      </c>
      <c r="G45" s="43">
        <v>0</v>
      </c>
    </row>
    <row r="46" spans="1:7" x14ac:dyDescent="0.25">
      <c r="B46" s="52" t="s">
        <v>136</v>
      </c>
      <c r="C46" s="53" t="s">
        <v>14</v>
      </c>
      <c r="D46" s="54">
        <v>30.985685871422451</v>
      </c>
      <c r="E46" s="53" t="s">
        <v>137</v>
      </c>
      <c r="F46" s="53" t="s">
        <v>51</v>
      </c>
      <c r="G46" s="55">
        <v>28.985685871422451</v>
      </c>
    </row>
    <row r="47" spans="1:7" ht="15.75" thickBot="1" x14ac:dyDescent="0.3">
      <c r="B47" s="44" t="s">
        <v>138</v>
      </c>
      <c r="C47" s="45" t="s">
        <v>14</v>
      </c>
      <c r="D47" s="46">
        <v>2.0000000000000009</v>
      </c>
      <c r="E47" s="45" t="s">
        <v>139</v>
      </c>
      <c r="F47" s="45" t="s">
        <v>52</v>
      </c>
      <c r="G47" s="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94E4-7DBA-455B-AB98-11896B4312C4}">
  <dimension ref="A1:J35"/>
  <sheetViews>
    <sheetView showGridLines="0" topLeftCell="A16" workbookViewId="0">
      <selection activeCell="L14" sqref="L14"/>
    </sheetView>
  </sheetViews>
  <sheetFormatPr defaultRowHeight="15" x14ac:dyDescent="0.25"/>
  <cols>
    <col min="1" max="1" width="2.28515625" customWidth="1"/>
    <col min="2" max="2" width="6.42578125" bestFit="1" customWidth="1"/>
    <col min="3" max="3" width="20.28515625" bestFit="1" customWidth="1"/>
    <col min="4" max="5" width="12.7109375" bestFit="1" customWidth="1"/>
    <col min="6" max="6" width="10.85546875" bestFit="1" customWidth="1"/>
    <col min="7" max="8" width="12" bestFit="1" customWidth="1"/>
  </cols>
  <sheetData>
    <row r="1" spans="1:10" x14ac:dyDescent="0.25">
      <c r="A1" s="3" t="s">
        <v>53</v>
      </c>
    </row>
    <row r="2" spans="1:10" x14ac:dyDescent="0.25">
      <c r="A2" s="3" t="s">
        <v>140</v>
      </c>
    </row>
    <row r="3" spans="1:10" x14ac:dyDescent="0.25">
      <c r="A3" s="3" t="s">
        <v>143</v>
      </c>
    </row>
    <row r="6" spans="1:10" ht="15.75" thickBot="1" x14ac:dyDescent="0.3">
      <c r="A6" t="s">
        <v>37</v>
      </c>
    </row>
    <row r="7" spans="1:10" x14ac:dyDescent="0.25">
      <c r="B7" s="19"/>
      <c r="C7" s="19"/>
      <c r="D7" s="19" t="s">
        <v>54</v>
      </c>
      <c r="E7" s="19" t="s">
        <v>56</v>
      </c>
      <c r="F7" s="19" t="s">
        <v>58</v>
      </c>
      <c r="G7" s="19" t="s">
        <v>60</v>
      </c>
      <c r="H7" s="19" t="s">
        <v>60</v>
      </c>
    </row>
    <row r="8" spans="1:10" ht="15.75" thickBot="1" x14ac:dyDescent="0.3">
      <c r="B8" s="20" t="s">
        <v>33</v>
      </c>
      <c r="C8" s="20" t="s">
        <v>34</v>
      </c>
      <c r="D8" s="20" t="s">
        <v>55</v>
      </c>
      <c r="E8" s="20" t="s">
        <v>57</v>
      </c>
      <c r="F8" s="20" t="s">
        <v>59</v>
      </c>
      <c r="G8" s="20" t="s">
        <v>61</v>
      </c>
      <c r="H8" s="20" t="s">
        <v>62</v>
      </c>
    </row>
    <row r="9" spans="1:10" x14ac:dyDescent="0.25">
      <c r="B9" s="22" t="s">
        <v>44</v>
      </c>
      <c r="C9" s="22" t="s">
        <v>100</v>
      </c>
      <c r="D9" s="23">
        <v>24.325551313541187</v>
      </c>
      <c r="E9" s="22">
        <v>0</v>
      </c>
      <c r="F9" s="22">
        <v>0.1</v>
      </c>
      <c r="G9" s="41">
        <v>0.13764281419121249</v>
      </c>
      <c r="H9" s="41">
        <v>8.2359113817414911E-2</v>
      </c>
    </row>
    <row r="10" spans="1:10" x14ac:dyDescent="0.25">
      <c r="B10" s="22" t="s">
        <v>46</v>
      </c>
      <c r="C10" s="22" t="s">
        <v>101</v>
      </c>
      <c r="D10" s="23">
        <v>29.994362718923515</v>
      </c>
      <c r="E10" s="22">
        <v>0</v>
      </c>
      <c r="F10" s="22">
        <v>0.30000000000000004</v>
      </c>
      <c r="G10" s="22">
        <v>1E+30</v>
      </c>
      <c r="H10" s="41">
        <v>8.1155823435559438E-3</v>
      </c>
    </row>
    <row r="11" spans="1:10" x14ac:dyDescent="0.25">
      <c r="B11" s="22" t="s">
        <v>47</v>
      </c>
      <c r="C11" s="22" t="s">
        <v>102</v>
      </c>
      <c r="D11" s="23">
        <v>2</v>
      </c>
      <c r="E11" s="22">
        <v>0</v>
      </c>
      <c r="F11" s="22">
        <v>9.9999999999999978E-2</v>
      </c>
      <c r="G11" s="41">
        <v>6.1111704399827872E-3</v>
      </c>
      <c r="H11" s="22">
        <v>352588608313003.75</v>
      </c>
    </row>
    <row r="12" spans="1:10" x14ac:dyDescent="0.25">
      <c r="B12" s="22" t="s">
        <v>48</v>
      </c>
      <c r="C12" s="22" t="s">
        <v>103</v>
      </c>
      <c r="D12" s="23">
        <v>30.985685871422451</v>
      </c>
      <c r="E12" s="22">
        <v>0</v>
      </c>
      <c r="F12" s="22">
        <v>9.9999999999999978E-2</v>
      </c>
      <c r="G12" s="41">
        <v>5.2977526789639478E-3</v>
      </c>
      <c r="H12" s="41">
        <v>0.11402396340728192</v>
      </c>
    </row>
    <row r="13" spans="1:10" x14ac:dyDescent="0.25">
      <c r="B13" s="22" t="s">
        <v>49</v>
      </c>
      <c r="C13" s="22" t="s">
        <v>104</v>
      </c>
      <c r="D13" s="23">
        <v>2.0000000000000009</v>
      </c>
      <c r="E13" s="22">
        <v>0</v>
      </c>
      <c r="F13" s="22">
        <v>0.4</v>
      </c>
      <c r="G13" s="41">
        <v>7.4387281076464404E-2</v>
      </c>
      <c r="H13" s="22">
        <v>1410354433252015</v>
      </c>
    </row>
    <row r="14" spans="1:10" x14ac:dyDescent="0.25">
      <c r="B14" s="24" t="s">
        <v>50</v>
      </c>
      <c r="C14" s="24" t="s">
        <v>105</v>
      </c>
      <c r="D14" s="36">
        <v>0</v>
      </c>
      <c r="E14" s="39">
        <v>-6.5292850277658836</v>
      </c>
      <c r="F14" s="24">
        <v>0</v>
      </c>
      <c r="G14" s="39">
        <v>6.5292850277658836</v>
      </c>
      <c r="H14" s="24">
        <v>1E+30</v>
      </c>
      <c r="J14" s="26">
        <f t="shared" ref="J14:J15" si="0">D14*100</f>
        <v>0</v>
      </c>
    </row>
    <row r="15" spans="1:10" x14ac:dyDescent="0.25">
      <c r="B15" s="24" t="s">
        <v>106</v>
      </c>
      <c r="C15" s="24" t="s">
        <v>107</v>
      </c>
      <c r="D15" s="36">
        <v>0</v>
      </c>
      <c r="E15" s="39">
        <v>-11.481959499145633</v>
      </c>
      <c r="F15" s="24">
        <v>0</v>
      </c>
      <c r="G15" s="39">
        <v>11.481959499145633</v>
      </c>
      <c r="H15" s="24">
        <v>1E+30</v>
      </c>
      <c r="J15" s="27">
        <f t="shared" si="0"/>
        <v>0</v>
      </c>
    </row>
    <row r="16" spans="1:10" x14ac:dyDescent="0.25">
      <c r="B16" s="24" t="s">
        <v>108</v>
      </c>
      <c r="C16" s="24" t="s">
        <v>109</v>
      </c>
      <c r="D16" s="37">
        <v>0.5031236651003852</v>
      </c>
      <c r="E16" s="39">
        <v>0</v>
      </c>
      <c r="F16" s="24">
        <v>0</v>
      </c>
      <c r="G16" s="39">
        <v>0.18166666666666303</v>
      </c>
      <c r="H16" s="39">
        <v>16.773724279835278</v>
      </c>
      <c r="J16" s="27">
        <f>D16*100</f>
        <v>50.312366510038522</v>
      </c>
    </row>
    <row r="17" spans="1:10" x14ac:dyDescent="0.25">
      <c r="B17" s="24" t="s">
        <v>110</v>
      </c>
      <c r="C17" s="24" t="s">
        <v>111</v>
      </c>
      <c r="D17" s="36">
        <v>0</v>
      </c>
      <c r="E17" s="39">
        <v>-4.2616766339171139</v>
      </c>
      <c r="F17" s="24">
        <v>0</v>
      </c>
      <c r="G17" s="39">
        <v>4.2616766339171139</v>
      </c>
      <c r="H17" s="24">
        <v>1E+30</v>
      </c>
      <c r="J17" s="27">
        <f t="shared" ref="J17:J18" si="1">D17*100</f>
        <v>0</v>
      </c>
    </row>
    <row r="18" spans="1:10" x14ac:dyDescent="0.25">
      <c r="B18" s="24" t="s">
        <v>112</v>
      </c>
      <c r="C18" s="24" t="s">
        <v>113</v>
      </c>
      <c r="D18" s="36">
        <v>0</v>
      </c>
      <c r="E18" s="39">
        <v>-10.021170973942723</v>
      </c>
      <c r="F18" s="24">
        <v>0</v>
      </c>
      <c r="G18" s="39">
        <v>10.021170973942723</v>
      </c>
      <c r="H18" s="24">
        <v>1E+30</v>
      </c>
      <c r="J18" s="27">
        <f t="shared" si="1"/>
        <v>0</v>
      </c>
    </row>
    <row r="19" spans="1:10" x14ac:dyDescent="0.25">
      <c r="B19" s="24" t="s">
        <v>114</v>
      </c>
      <c r="C19" s="24" t="s">
        <v>115</v>
      </c>
      <c r="D19" s="37">
        <v>0.14298109782144328</v>
      </c>
      <c r="E19" s="24">
        <v>0</v>
      </c>
      <c r="F19" s="24">
        <v>0</v>
      </c>
      <c r="G19" s="24">
        <v>4.5779999999997578</v>
      </c>
      <c r="H19" s="39">
        <v>2.0562730627306696</v>
      </c>
      <c r="J19" s="27">
        <f>D19*100</f>
        <v>14.298109782144328</v>
      </c>
    </row>
    <row r="20" spans="1:10" ht="15.75" thickBot="1" x14ac:dyDescent="0.3">
      <c r="B20" s="25" t="s">
        <v>116</v>
      </c>
      <c r="C20" s="25" t="s">
        <v>117</v>
      </c>
      <c r="D20" s="38">
        <v>0.35389523707817078</v>
      </c>
      <c r="E20" s="25">
        <v>0</v>
      </c>
      <c r="F20" s="25">
        <v>0</v>
      </c>
      <c r="G20" s="25">
        <v>1E+30</v>
      </c>
      <c r="H20" s="40">
        <v>0.17473282442747728</v>
      </c>
      <c r="J20" s="28">
        <f>D20*100</f>
        <v>35.389523707817077</v>
      </c>
    </row>
    <row r="22" spans="1:10" ht="15.75" thickBot="1" x14ac:dyDescent="0.3">
      <c r="A22" t="s">
        <v>39</v>
      </c>
    </row>
    <row r="23" spans="1:10" x14ac:dyDescent="0.25">
      <c r="B23" s="19"/>
      <c r="C23" s="19"/>
      <c r="D23" s="19" t="s">
        <v>54</v>
      </c>
      <c r="E23" s="19" t="s">
        <v>63</v>
      </c>
      <c r="F23" s="19" t="s">
        <v>65</v>
      </c>
      <c r="G23" s="19" t="s">
        <v>60</v>
      </c>
      <c r="H23" s="19" t="s">
        <v>60</v>
      </c>
    </row>
    <row r="24" spans="1:10" ht="15.75" thickBot="1" x14ac:dyDescent="0.3">
      <c r="B24" s="20" t="s">
        <v>33</v>
      </c>
      <c r="C24" s="20" t="s">
        <v>34</v>
      </c>
      <c r="D24" s="20" t="s">
        <v>55</v>
      </c>
      <c r="E24" s="20" t="s">
        <v>64</v>
      </c>
      <c r="F24" s="20" t="s">
        <v>66</v>
      </c>
      <c r="G24" s="20" t="s">
        <v>61</v>
      </c>
      <c r="H24" s="20" t="s">
        <v>62</v>
      </c>
    </row>
    <row r="25" spans="1:10" x14ac:dyDescent="0.25">
      <c r="B25" s="11" t="s">
        <v>118</v>
      </c>
      <c r="C25" s="11" t="s">
        <v>97</v>
      </c>
      <c r="D25" s="11">
        <v>7.1054273576010019E-15</v>
      </c>
      <c r="E25" s="11">
        <v>-9.9999999999999978E-2</v>
      </c>
      <c r="F25" s="11">
        <v>0</v>
      </c>
      <c r="G25" s="11">
        <v>22.32555131354119</v>
      </c>
      <c r="H25" s="11">
        <v>1E+30</v>
      </c>
    </row>
    <row r="26" spans="1:10" x14ac:dyDescent="0.25">
      <c r="B26" s="11" t="s">
        <v>120</v>
      </c>
      <c r="C26" s="11" t="s">
        <v>97</v>
      </c>
      <c r="D26" s="11">
        <v>-1.5987211554602254E-14</v>
      </c>
      <c r="E26" s="11">
        <v>-0.29999999999999993</v>
      </c>
      <c r="F26" s="11">
        <v>0</v>
      </c>
      <c r="G26" s="11">
        <v>27.994362718923519</v>
      </c>
      <c r="H26" s="11">
        <v>1E+30</v>
      </c>
    </row>
    <row r="27" spans="1:10" x14ac:dyDescent="0.25">
      <c r="B27" s="11" t="s">
        <v>122</v>
      </c>
      <c r="C27" s="11" t="s">
        <v>97</v>
      </c>
      <c r="D27" s="11">
        <v>-1.7763568394002505E-15</v>
      </c>
      <c r="E27" s="11">
        <v>-0.10611117043998276</v>
      </c>
      <c r="F27" s="11">
        <v>0</v>
      </c>
      <c r="G27" s="11">
        <v>10.118702290076307</v>
      </c>
      <c r="H27" s="11">
        <v>14.956349206349238</v>
      </c>
    </row>
    <row r="28" spans="1:10" x14ac:dyDescent="0.25">
      <c r="B28" s="11" t="s">
        <v>124</v>
      </c>
      <c r="C28" s="11" t="s">
        <v>97</v>
      </c>
      <c r="D28" s="11">
        <v>-1.2323475573339238E-14</v>
      </c>
      <c r="E28" s="11">
        <v>-0.10000000000000003</v>
      </c>
      <c r="F28" s="11">
        <v>0</v>
      </c>
      <c r="G28" s="11">
        <v>28.985685871422451</v>
      </c>
      <c r="H28" s="11">
        <v>1E+30</v>
      </c>
    </row>
    <row r="29" spans="1:10" x14ac:dyDescent="0.25">
      <c r="B29" s="11" t="s">
        <v>126</v>
      </c>
      <c r="C29" s="11" t="s">
        <v>97</v>
      </c>
      <c r="D29" s="11">
        <v>9.3258734068513149E-15</v>
      </c>
      <c r="E29" s="11">
        <v>-0.47438728107646477</v>
      </c>
      <c r="F29" s="11">
        <v>0</v>
      </c>
      <c r="G29" s="11">
        <v>3.9523985239852335</v>
      </c>
      <c r="H29" s="11">
        <v>5.6933534743202614</v>
      </c>
    </row>
    <row r="30" spans="1:10" x14ac:dyDescent="0.25">
      <c r="B30" s="11" t="s">
        <v>128</v>
      </c>
      <c r="C30" s="11" t="s">
        <v>97</v>
      </c>
      <c r="D30" s="11">
        <v>0.99999999999999933</v>
      </c>
      <c r="E30" s="11">
        <v>15.690429437206317</v>
      </c>
      <c r="F30" s="11">
        <v>1</v>
      </c>
      <c r="G30" s="11">
        <v>1E+30</v>
      </c>
      <c r="H30" s="11">
        <v>0.66996032448004816</v>
      </c>
    </row>
    <row r="31" spans="1:10" x14ac:dyDescent="0.25">
      <c r="B31" s="11" t="s">
        <v>130</v>
      </c>
      <c r="C31" s="11" t="s">
        <v>14</v>
      </c>
      <c r="D31" s="11">
        <v>24.325551313541187</v>
      </c>
      <c r="E31" s="11">
        <v>0</v>
      </c>
      <c r="F31" s="11">
        <v>2</v>
      </c>
      <c r="G31" s="11">
        <v>22.32555131354119</v>
      </c>
      <c r="H31" s="11">
        <v>1E+30</v>
      </c>
    </row>
    <row r="32" spans="1:10" x14ac:dyDescent="0.25">
      <c r="B32" s="11" t="s">
        <v>132</v>
      </c>
      <c r="C32" s="11" t="s">
        <v>14</v>
      </c>
      <c r="D32" s="11">
        <v>29.994362718923515</v>
      </c>
      <c r="E32" s="11">
        <v>0</v>
      </c>
      <c r="F32" s="11">
        <v>2</v>
      </c>
      <c r="G32" s="11">
        <v>27.994362718923515</v>
      </c>
      <c r="H32" s="11">
        <v>1E+30</v>
      </c>
    </row>
    <row r="33" spans="2:8" x14ac:dyDescent="0.25">
      <c r="B33" s="11" t="s">
        <v>134</v>
      </c>
      <c r="C33" s="11" t="s">
        <v>14</v>
      </c>
      <c r="D33" s="11">
        <v>2</v>
      </c>
      <c r="E33" s="11">
        <v>-6.1111704399827872E-3</v>
      </c>
      <c r="F33" s="11">
        <v>2</v>
      </c>
      <c r="G33" s="11">
        <v>10.118702290076307</v>
      </c>
      <c r="H33" s="11">
        <v>2</v>
      </c>
    </row>
    <row r="34" spans="2:8" x14ac:dyDescent="0.25">
      <c r="B34" s="11" t="s">
        <v>136</v>
      </c>
      <c r="C34" s="11" t="s">
        <v>14</v>
      </c>
      <c r="D34" s="11">
        <v>30.985685871422451</v>
      </c>
      <c r="E34" s="11">
        <v>0</v>
      </c>
      <c r="F34" s="11">
        <v>2</v>
      </c>
      <c r="G34" s="11">
        <v>28.985685871422451</v>
      </c>
      <c r="H34" s="11">
        <v>1E+30</v>
      </c>
    </row>
    <row r="35" spans="2:8" ht="15.75" thickBot="1" x14ac:dyDescent="0.3">
      <c r="B35" s="10" t="s">
        <v>138</v>
      </c>
      <c r="C35" s="10" t="s">
        <v>14</v>
      </c>
      <c r="D35" s="10">
        <v>2.0000000000000009</v>
      </c>
      <c r="E35" s="10">
        <v>-7.4387281076464404E-2</v>
      </c>
      <c r="F35" s="10">
        <v>2</v>
      </c>
      <c r="G35" s="10">
        <v>3.9523985239852335</v>
      </c>
      <c r="H35" s="10">
        <v>2.0000000000000009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C467-D3AC-45EF-AA4B-E1D1C48E4C43}">
  <dimension ref="A1:J24"/>
  <sheetViews>
    <sheetView showGridLines="0" topLeftCell="A7" workbookViewId="0">
      <selection activeCell="L23" sqref="L23"/>
    </sheetView>
  </sheetViews>
  <sheetFormatPr defaultRowHeight="15" x14ac:dyDescent="0.25"/>
  <cols>
    <col min="1" max="1" width="2.28515625" customWidth="1"/>
    <col min="2" max="2" width="6.42578125" bestFit="1" customWidth="1"/>
    <col min="3" max="3" width="20.28515625" bestFit="1" customWidth="1"/>
    <col min="4" max="4" width="12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 x14ac:dyDescent="0.25">
      <c r="A1" s="3" t="s">
        <v>76</v>
      </c>
    </row>
    <row r="2" spans="1:10" x14ac:dyDescent="0.25">
      <c r="A2" s="3" t="s">
        <v>140</v>
      </c>
    </row>
    <row r="3" spans="1:10" x14ac:dyDescent="0.25">
      <c r="A3" s="3" t="s">
        <v>143</v>
      </c>
    </row>
    <row r="5" spans="1:10" ht="15.75" thickBot="1" x14ac:dyDescent="0.3"/>
    <row r="6" spans="1:10" x14ac:dyDescent="0.25">
      <c r="B6" s="19"/>
      <c r="C6" s="19" t="s">
        <v>58</v>
      </c>
      <c r="D6" s="19"/>
    </row>
    <row r="7" spans="1:10" ht="15.75" thickBot="1" x14ac:dyDescent="0.3">
      <c r="B7" s="20" t="s">
        <v>33</v>
      </c>
      <c r="C7" s="20" t="s">
        <v>34</v>
      </c>
      <c r="D7" s="20" t="s">
        <v>55</v>
      </c>
    </row>
    <row r="8" spans="1:10" ht="15.75" thickBot="1" x14ac:dyDescent="0.3">
      <c r="B8" s="10" t="s">
        <v>99</v>
      </c>
      <c r="C8" s="10" t="s">
        <v>2</v>
      </c>
      <c r="D8" s="18">
        <v>15.52943253417342</v>
      </c>
    </row>
    <row r="10" spans="1:10" ht="15.75" thickBot="1" x14ac:dyDescent="0.3"/>
    <row r="11" spans="1:10" x14ac:dyDescent="0.25">
      <c r="B11" s="19"/>
      <c r="C11" s="19" t="s">
        <v>77</v>
      </c>
      <c r="D11" s="19"/>
      <c r="F11" s="19" t="s">
        <v>78</v>
      </c>
      <c r="G11" s="19" t="s">
        <v>58</v>
      </c>
      <c r="I11" s="19" t="s">
        <v>81</v>
      </c>
      <c r="J11" s="19" t="s">
        <v>58</v>
      </c>
    </row>
    <row r="12" spans="1:10" ht="15.75" thickBot="1" x14ac:dyDescent="0.3">
      <c r="B12" s="20" t="s">
        <v>33</v>
      </c>
      <c r="C12" s="20" t="s">
        <v>34</v>
      </c>
      <c r="D12" s="20" t="s">
        <v>55</v>
      </c>
      <c r="F12" s="20" t="s">
        <v>79</v>
      </c>
      <c r="G12" s="20" t="s">
        <v>80</v>
      </c>
      <c r="I12" s="20" t="s">
        <v>79</v>
      </c>
      <c r="J12" s="20" t="s">
        <v>80</v>
      </c>
    </row>
    <row r="13" spans="1:10" x14ac:dyDescent="0.25">
      <c r="B13" s="11" t="s">
        <v>44</v>
      </c>
      <c r="C13" s="11" t="s">
        <v>100</v>
      </c>
      <c r="D13" s="12">
        <v>24.325551313541187</v>
      </c>
      <c r="F13" s="12">
        <v>24.325551313541194</v>
      </c>
      <c r="G13" s="12">
        <v>15.52943253417342</v>
      </c>
      <c r="I13" s="12">
        <v>24.325551313541194</v>
      </c>
      <c r="J13" s="12">
        <v>15.52943253417342</v>
      </c>
    </row>
    <row r="14" spans="1:10" x14ac:dyDescent="0.25">
      <c r="B14" s="11" t="s">
        <v>46</v>
      </c>
      <c r="C14" s="11" t="s">
        <v>101</v>
      </c>
      <c r="D14" s="12">
        <v>29.994362718923515</v>
      </c>
      <c r="F14" s="12">
        <v>29.994362718923501</v>
      </c>
      <c r="G14" s="12">
        <v>15.529432534173413</v>
      </c>
      <c r="I14" s="12">
        <v>29.994362718923501</v>
      </c>
      <c r="J14" s="12">
        <v>15.529432534173413</v>
      </c>
    </row>
    <row r="15" spans="1:10" x14ac:dyDescent="0.25">
      <c r="B15" s="11" t="s">
        <v>47</v>
      </c>
      <c r="C15" s="11" t="s">
        <v>102</v>
      </c>
      <c r="D15" s="12">
        <v>2</v>
      </c>
      <c r="F15" s="12">
        <v>1.9999999999999982</v>
      </c>
      <c r="G15" s="12">
        <v>15.52943253417342</v>
      </c>
      <c r="I15" s="12">
        <v>1.9999999999999982</v>
      </c>
      <c r="J15" s="12">
        <v>15.52943253417342</v>
      </c>
    </row>
    <row r="16" spans="1:10" x14ac:dyDescent="0.25">
      <c r="B16" s="11" t="s">
        <v>48</v>
      </c>
      <c r="C16" s="11" t="s">
        <v>103</v>
      </c>
      <c r="D16" s="12">
        <v>30.985685871422451</v>
      </c>
      <c r="F16" s="12">
        <v>30.98568587142244</v>
      </c>
      <c r="G16" s="12">
        <v>15.529432534173418</v>
      </c>
      <c r="I16" s="12">
        <v>30.98568587142244</v>
      </c>
      <c r="J16" s="12">
        <v>15.529432534173418</v>
      </c>
    </row>
    <row r="17" spans="2:10" x14ac:dyDescent="0.25">
      <c r="B17" s="11" t="s">
        <v>49</v>
      </c>
      <c r="C17" s="11" t="s">
        <v>104</v>
      </c>
      <c r="D17" s="12">
        <v>2.0000000000000009</v>
      </c>
      <c r="F17" s="12">
        <v>2.0000000000000102</v>
      </c>
      <c r="G17" s="12">
        <v>15.529432534173424</v>
      </c>
      <c r="I17" s="12">
        <v>2.0000000000000102</v>
      </c>
      <c r="J17" s="12">
        <v>15.529432534173424</v>
      </c>
    </row>
    <row r="18" spans="2:10" x14ac:dyDescent="0.25">
      <c r="B18" s="11" t="s">
        <v>50</v>
      </c>
      <c r="C18" s="11" t="s">
        <v>105</v>
      </c>
      <c r="D18" s="12">
        <v>0</v>
      </c>
      <c r="F18" s="12">
        <v>5.5511151231257827E-17</v>
      </c>
      <c r="G18" s="12">
        <v>15.52943253417342</v>
      </c>
      <c r="I18" s="12">
        <v>5.5511151231257827E-17</v>
      </c>
      <c r="J18" s="12">
        <v>15.52943253417342</v>
      </c>
    </row>
    <row r="19" spans="2:10" x14ac:dyDescent="0.25">
      <c r="B19" s="11" t="s">
        <v>106</v>
      </c>
      <c r="C19" s="11" t="s">
        <v>107</v>
      </c>
      <c r="D19" s="12">
        <v>0</v>
      </c>
      <c r="F19" s="12">
        <v>1.9255430583342559E-16</v>
      </c>
      <c r="G19" s="12">
        <v>15.52943253417342</v>
      </c>
      <c r="I19" s="12">
        <v>1.9255430583342559E-16</v>
      </c>
      <c r="J19" s="12">
        <v>15.52943253417342</v>
      </c>
    </row>
    <row r="20" spans="2:10" x14ac:dyDescent="0.25">
      <c r="B20" s="11" t="s">
        <v>108</v>
      </c>
      <c r="C20" s="11" t="s">
        <v>109</v>
      </c>
      <c r="D20" s="12">
        <v>0.5031236651003852</v>
      </c>
      <c r="F20" s="12">
        <v>0.50312366510038364</v>
      </c>
      <c r="G20" s="12">
        <v>15.52943253417342</v>
      </c>
      <c r="I20" s="12">
        <v>0.50312366510038364</v>
      </c>
      <c r="J20" s="12">
        <v>15.52943253417342</v>
      </c>
    </row>
    <row r="21" spans="2:10" x14ac:dyDescent="0.25">
      <c r="B21" s="11" t="s">
        <v>110</v>
      </c>
      <c r="C21" s="11" t="s">
        <v>111</v>
      </c>
      <c r="D21" s="12">
        <v>0</v>
      </c>
      <c r="F21" s="12">
        <v>2.4980018054066022E-16</v>
      </c>
      <c r="G21" s="12">
        <v>15.52943253417342</v>
      </c>
      <c r="I21" s="12">
        <v>2.4980018054066022E-16</v>
      </c>
      <c r="J21" s="12">
        <v>15.52943253417342</v>
      </c>
    </row>
    <row r="22" spans="2:10" x14ac:dyDescent="0.25">
      <c r="B22" s="11" t="s">
        <v>112</v>
      </c>
      <c r="C22" s="11" t="s">
        <v>113</v>
      </c>
      <c r="D22" s="12">
        <v>0</v>
      </c>
      <c r="F22" s="12">
        <v>5.5511151231257827E-17</v>
      </c>
      <c r="G22" s="12">
        <v>15.52943253417342</v>
      </c>
      <c r="I22" s="12">
        <v>5.5511151231257827E-17</v>
      </c>
      <c r="J22" s="12">
        <v>15.52943253417342</v>
      </c>
    </row>
    <row r="23" spans="2:10" x14ac:dyDescent="0.25">
      <c r="B23" s="11" t="s">
        <v>114</v>
      </c>
      <c r="C23" s="11" t="s">
        <v>115</v>
      </c>
      <c r="D23" s="12">
        <v>0.14298109782144328</v>
      </c>
      <c r="F23" s="12">
        <v>0.14298109782144314</v>
      </c>
      <c r="G23" s="12">
        <v>15.52943253417342</v>
      </c>
      <c r="I23" s="12">
        <v>0.14298109782144314</v>
      </c>
      <c r="J23" s="12">
        <v>15.52943253417342</v>
      </c>
    </row>
    <row r="24" spans="2:10" ht="15.75" thickBot="1" x14ac:dyDescent="0.3">
      <c r="B24" s="10" t="s">
        <v>116</v>
      </c>
      <c r="C24" s="10" t="s">
        <v>117</v>
      </c>
      <c r="D24" s="13">
        <v>0.35389523707817078</v>
      </c>
      <c r="F24" s="13">
        <v>0.35389523707816894</v>
      </c>
      <c r="G24" s="13">
        <v>15.52943253417342</v>
      </c>
      <c r="I24" s="13">
        <v>0.35389523707816894</v>
      </c>
      <c r="J24" s="13">
        <v>15.52943253417342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96B8D-F2DD-4A6A-B361-B02D0DA4ABEC}">
  <dimension ref="B2:Q18"/>
  <sheetViews>
    <sheetView showGridLines="0" zoomScale="90" zoomScaleNormal="90" workbookViewId="0">
      <selection activeCell="U8" sqref="U8"/>
    </sheetView>
  </sheetViews>
  <sheetFormatPr defaultRowHeight="15" x14ac:dyDescent="0.25"/>
  <cols>
    <col min="1" max="1" width="3" customWidth="1"/>
    <col min="2" max="2" width="18" bestFit="1" customWidth="1"/>
    <col min="5" max="14" width="9.140625" customWidth="1"/>
    <col min="15" max="15" width="5.140625" customWidth="1"/>
    <col min="17" max="17" width="12.140625" customWidth="1"/>
    <col min="18" max="18" width="12.28515625" bestFit="1" customWidth="1"/>
  </cols>
  <sheetData>
    <row r="2" spans="2:17" ht="30" x14ac:dyDescent="0.25">
      <c r="B2" s="1" t="s">
        <v>0</v>
      </c>
      <c r="C2" s="16">
        <v>0.1</v>
      </c>
      <c r="D2" s="16">
        <v>0.3</v>
      </c>
      <c r="E2" s="16">
        <v>0.1</v>
      </c>
      <c r="F2" s="16">
        <v>0.1</v>
      </c>
      <c r="G2" s="16">
        <v>0.4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2"/>
      <c r="P2" s="2"/>
    </row>
    <row r="3" spans="2:17" x14ac:dyDescent="0.25">
      <c r="C3" s="2" t="s">
        <v>82</v>
      </c>
      <c r="D3" s="2" t="s">
        <v>83</v>
      </c>
      <c r="E3" s="2" t="s">
        <v>84</v>
      </c>
      <c r="F3" s="2" t="s">
        <v>85</v>
      </c>
      <c r="G3" s="2" t="s">
        <v>86</v>
      </c>
      <c r="H3" s="2" t="s">
        <v>87</v>
      </c>
      <c r="I3" s="2" t="s">
        <v>88</v>
      </c>
      <c r="J3" s="2" t="s">
        <v>89</v>
      </c>
      <c r="K3" s="2" t="s">
        <v>90</v>
      </c>
      <c r="L3" s="2" t="s">
        <v>91</v>
      </c>
      <c r="M3" s="2" t="s">
        <v>92</v>
      </c>
      <c r="N3" s="2" t="s">
        <v>93</v>
      </c>
      <c r="O3" s="2"/>
    </row>
    <row r="4" spans="2:17" x14ac:dyDescent="0.25">
      <c r="B4" t="s">
        <v>1</v>
      </c>
      <c r="C4" s="34">
        <v>26.04316664886797</v>
      </c>
      <c r="D4" s="34">
        <v>33.686881941478028</v>
      </c>
      <c r="E4" s="34">
        <v>0</v>
      </c>
      <c r="F4" s="34">
        <v>29.800481898761202</v>
      </c>
      <c r="G4" s="34">
        <v>0</v>
      </c>
      <c r="H4" s="35">
        <v>0</v>
      </c>
      <c r="I4" s="35">
        <v>0</v>
      </c>
      <c r="J4" s="35">
        <v>0.2591040153780434</v>
      </c>
      <c r="K4" s="35">
        <v>0</v>
      </c>
      <c r="L4" s="35">
        <v>0</v>
      </c>
      <c r="M4" s="35">
        <v>0.21266285775309662</v>
      </c>
      <c r="N4" s="35">
        <v>0.52823312686885948</v>
      </c>
      <c r="O4" s="2"/>
    </row>
    <row r="5" spans="2:17" x14ac:dyDescent="0.25">
      <c r="B5" t="s">
        <v>67</v>
      </c>
      <c r="C5" s="5"/>
      <c r="D5" s="5"/>
      <c r="E5" s="5"/>
      <c r="F5" s="5"/>
      <c r="G5" s="5"/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t="s">
        <v>97</v>
      </c>
      <c r="P5" s="15">
        <v>1</v>
      </c>
      <c r="Q5" s="2">
        <f>SUMPRODUCT(C4:N4,C5:N5)</f>
        <v>0.99999999999999956</v>
      </c>
    </row>
    <row r="6" spans="2:17" x14ac:dyDescent="0.25">
      <c r="B6" t="s">
        <v>68</v>
      </c>
      <c r="C6" s="5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t="s">
        <v>14</v>
      </c>
      <c r="P6" s="15">
        <v>0</v>
      </c>
      <c r="Q6" s="2">
        <f>SUMPRODUCT(C4:N4,C6:N6)</f>
        <v>26.04316664886797</v>
      </c>
    </row>
    <row r="7" spans="2:17" x14ac:dyDescent="0.25">
      <c r="B7" t="s">
        <v>69</v>
      </c>
      <c r="C7" s="5"/>
      <c r="D7" s="5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t="s">
        <v>14</v>
      </c>
      <c r="P7" s="15">
        <v>0</v>
      </c>
      <c r="Q7" s="2">
        <f>SUMPRODUCT(C4:N4,C7:N7)</f>
        <v>33.686881941478028</v>
      </c>
    </row>
    <row r="8" spans="2:17" x14ac:dyDescent="0.25">
      <c r="B8" t="s">
        <v>70</v>
      </c>
      <c r="C8" s="5"/>
      <c r="D8" s="5"/>
      <c r="E8" s="5">
        <v>1</v>
      </c>
      <c r="F8" s="5"/>
      <c r="G8" s="5"/>
      <c r="H8" s="5"/>
      <c r="I8" s="5"/>
      <c r="J8" s="5"/>
      <c r="K8" s="5"/>
      <c r="L8" s="5"/>
      <c r="M8" s="5"/>
      <c r="N8" s="5"/>
      <c r="O8" t="s">
        <v>14</v>
      </c>
      <c r="P8" s="15">
        <v>0</v>
      </c>
      <c r="Q8" s="2">
        <f>SUMPRODUCT(C4:N4,C8:N8)</f>
        <v>0</v>
      </c>
    </row>
    <row r="9" spans="2:17" x14ac:dyDescent="0.25">
      <c r="B9" t="s">
        <v>71</v>
      </c>
      <c r="C9" s="5"/>
      <c r="D9" s="5"/>
      <c r="E9" s="5"/>
      <c r="F9" s="5">
        <v>1</v>
      </c>
      <c r="G9" s="5"/>
      <c r="H9" s="5"/>
      <c r="I9" s="5"/>
      <c r="J9" s="5"/>
      <c r="K9" s="5"/>
      <c r="L9" s="5"/>
      <c r="M9" s="5"/>
      <c r="N9" s="5"/>
      <c r="O9" t="s">
        <v>14</v>
      </c>
      <c r="P9" s="15">
        <v>0</v>
      </c>
      <c r="Q9" s="2">
        <f>SUMPRODUCT(C4:N4,C9:N9)</f>
        <v>29.800481898761202</v>
      </c>
    </row>
    <row r="10" spans="2:17" x14ac:dyDescent="0.25">
      <c r="B10" t="s">
        <v>72</v>
      </c>
      <c r="C10" s="5"/>
      <c r="D10" s="5"/>
      <c r="E10" s="5"/>
      <c r="F10" s="5"/>
      <c r="G10" s="5">
        <v>1</v>
      </c>
      <c r="H10" s="5"/>
      <c r="I10" s="5"/>
      <c r="J10" s="5"/>
      <c r="K10" s="5"/>
      <c r="L10" s="5"/>
      <c r="M10" s="5"/>
      <c r="N10" s="5"/>
      <c r="O10" t="s">
        <v>14</v>
      </c>
      <c r="P10" s="15">
        <v>0</v>
      </c>
      <c r="Q10" s="2">
        <f>SUMPRODUCT(C4:N4,C10:N10)</f>
        <v>0</v>
      </c>
    </row>
    <row r="11" spans="2:17" x14ac:dyDescent="0.25">
      <c r="B11" t="s">
        <v>73</v>
      </c>
      <c r="C11" s="5">
        <v>-1</v>
      </c>
      <c r="D11" s="5"/>
      <c r="E11" s="5"/>
      <c r="F11" s="5"/>
      <c r="G11" s="5"/>
      <c r="H11" s="5">
        <v>35.299999999999997</v>
      </c>
      <c r="I11" s="5">
        <v>32.299999999999997</v>
      </c>
      <c r="J11" s="5">
        <v>20.8</v>
      </c>
      <c r="K11" s="5">
        <v>25.3</v>
      </c>
      <c r="L11" s="5">
        <v>49.1</v>
      </c>
      <c r="M11" s="5">
        <v>46.2</v>
      </c>
      <c r="N11" s="5">
        <v>20.5</v>
      </c>
      <c r="O11" t="s">
        <v>97</v>
      </c>
      <c r="P11" s="15">
        <v>0</v>
      </c>
      <c r="Q11" s="2">
        <f>SUMPRODUCT(C4:N4,C11:N11)</f>
        <v>1.5987211554602254E-14</v>
      </c>
    </row>
    <row r="12" spans="2:17" x14ac:dyDescent="0.25">
      <c r="B12" t="s">
        <v>74</v>
      </c>
      <c r="C12" s="5"/>
      <c r="D12" s="5">
        <v>-1</v>
      </c>
      <c r="E12" s="5"/>
      <c r="F12" s="5"/>
      <c r="G12" s="5"/>
      <c r="H12" s="5">
        <v>20</v>
      </c>
      <c r="I12" s="5">
        <v>23.2</v>
      </c>
      <c r="J12" s="5">
        <v>22.5</v>
      </c>
      <c r="K12" s="5">
        <v>33.9</v>
      </c>
      <c r="L12" s="5">
        <v>5.5</v>
      </c>
      <c r="M12" s="5">
        <v>21.7</v>
      </c>
      <c r="N12" s="5">
        <v>44</v>
      </c>
      <c r="O12" t="s">
        <v>97</v>
      </c>
      <c r="P12" s="15">
        <v>0</v>
      </c>
      <c r="Q12" s="2">
        <f>SUMPRODUCT(C4:N4,C12:N12)</f>
        <v>-3.5527136788005009E-14</v>
      </c>
    </row>
    <row r="13" spans="2:17" x14ac:dyDescent="0.25">
      <c r="B13" t="s">
        <v>94</v>
      </c>
      <c r="C13" s="5"/>
      <c r="D13" s="5"/>
      <c r="E13" s="5">
        <v>-1</v>
      </c>
      <c r="F13" s="5"/>
      <c r="G13" s="5"/>
      <c r="H13" s="5">
        <v>28.3</v>
      </c>
      <c r="I13" s="5">
        <v>-0.9</v>
      </c>
      <c r="J13" s="5">
        <v>6</v>
      </c>
      <c r="K13" s="5">
        <v>-20.5</v>
      </c>
      <c r="L13" s="5">
        <v>29.7</v>
      </c>
      <c r="M13" s="5">
        <v>45.1</v>
      </c>
      <c r="N13" s="5">
        <v>-21.1</v>
      </c>
      <c r="O13" t="s">
        <v>97</v>
      </c>
      <c r="P13" s="15">
        <v>0</v>
      </c>
      <c r="Q13" s="2">
        <f>SUMPRODUCT(C4:N4,C13:N13)</f>
        <v>-1.5987211554602254E-14</v>
      </c>
    </row>
    <row r="14" spans="2:17" x14ac:dyDescent="0.25">
      <c r="B14" t="s">
        <v>95</v>
      </c>
      <c r="C14" s="5"/>
      <c r="D14" s="5"/>
      <c r="E14" s="5"/>
      <c r="F14" s="5">
        <v>-1</v>
      </c>
      <c r="G14" s="5"/>
      <c r="H14" s="5">
        <v>10.4</v>
      </c>
      <c r="I14" s="5">
        <v>49.3</v>
      </c>
      <c r="J14" s="5">
        <v>33.299999999999997</v>
      </c>
      <c r="K14" s="5">
        <v>20.9</v>
      </c>
      <c r="L14" s="5">
        <v>77.7</v>
      </c>
      <c r="M14" s="5">
        <v>93.1</v>
      </c>
      <c r="N14" s="5">
        <v>2.6</v>
      </c>
      <c r="O14" t="s">
        <v>97</v>
      </c>
      <c r="P14" s="15">
        <v>0</v>
      </c>
      <c r="Q14" s="2">
        <f>SUMPRODUCT(C4:N4,C14:N14)</f>
        <v>-2.8421709430404007E-14</v>
      </c>
    </row>
    <row r="15" spans="2:17" ht="15.75" thickBot="1" x14ac:dyDescent="0.3">
      <c r="B15" t="s">
        <v>96</v>
      </c>
      <c r="C15" s="5"/>
      <c r="D15" s="5"/>
      <c r="E15" s="5"/>
      <c r="F15" s="5"/>
      <c r="G15" s="5">
        <v>-1</v>
      </c>
      <c r="H15" s="5">
        <v>-9.3000000000000007</v>
      </c>
      <c r="I15" s="5">
        <v>-22.8</v>
      </c>
      <c r="J15" s="5">
        <v>6.1</v>
      </c>
      <c r="K15" s="5">
        <v>-2.5</v>
      </c>
      <c r="L15" s="5">
        <v>-24.9</v>
      </c>
      <c r="M15" s="5">
        <v>-20.100000000000001</v>
      </c>
      <c r="N15" s="5">
        <v>5.0999999999999996</v>
      </c>
      <c r="O15" t="s">
        <v>97</v>
      </c>
      <c r="P15" s="15">
        <v>0</v>
      </c>
      <c r="Q15" s="2">
        <f>SUMPRODUCT(C4:N4,C15:N15)</f>
        <v>5.3290705182007514E-15</v>
      </c>
    </row>
    <row r="16" spans="2:17" ht="21.75" thickBot="1" x14ac:dyDescent="0.3">
      <c r="B16" s="3" t="s">
        <v>2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Q16" s="29">
        <f>SUMPRODUCT(C4:N4,C2:N2)</f>
        <v>15.690429437206324</v>
      </c>
    </row>
    <row r="18" spans="17:17" x14ac:dyDescent="0.25">
      <c r="Q18" s="30">
        <f>Q16-'Return Maximization 2%'!Q16</f>
        <v>0.16099690303290437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8D59-D1E3-4D77-A0F5-8BD799E379DD}">
  <dimension ref="A1:G47"/>
  <sheetViews>
    <sheetView showGridLines="0" topLeftCell="A31" workbookViewId="0"/>
  </sheetViews>
  <sheetFormatPr defaultRowHeight="15" x14ac:dyDescent="0.25"/>
  <cols>
    <col min="1" max="1" width="2.28515625" customWidth="1"/>
    <col min="2" max="2" width="6.42578125" bestFit="1" customWidth="1"/>
    <col min="3" max="3" width="20.28515625" bestFit="1" customWidth="1"/>
    <col min="4" max="5" width="13.7109375" bestFit="1" customWidth="1"/>
    <col min="6" max="6" width="11.42578125" bestFit="1" customWidth="1"/>
    <col min="7" max="7" width="12" bestFit="1" customWidth="1"/>
  </cols>
  <sheetData>
    <row r="1" spans="1:5" x14ac:dyDescent="0.25">
      <c r="A1" s="3" t="s">
        <v>26</v>
      </c>
    </row>
    <row r="2" spans="1:5" x14ac:dyDescent="0.25">
      <c r="A2" s="3" t="s">
        <v>144</v>
      </c>
    </row>
    <row r="3" spans="1:5" x14ac:dyDescent="0.25">
      <c r="A3" s="3" t="s">
        <v>145</v>
      </c>
    </row>
    <row r="4" spans="1:5" x14ac:dyDescent="0.25">
      <c r="A4" s="3" t="s">
        <v>27</v>
      </c>
    </row>
    <row r="5" spans="1:5" x14ac:dyDescent="0.25">
      <c r="A5" s="3" t="s">
        <v>28</v>
      </c>
    </row>
    <row r="6" spans="1:5" x14ac:dyDescent="0.25">
      <c r="A6" s="3"/>
      <c r="B6" t="s">
        <v>29</v>
      </c>
    </row>
    <row r="7" spans="1:5" x14ac:dyDescent="0.25">
      <c r="A7" s="3"/>
      <c r="B7" t="s">
        <v>142</v>
      </c>
    </row>
    <row r="8" spans="1:5" x14ac:dyDescent="0.25">
      <c r="A8" s="3"/>
      <c r="B8" t="s">
        <v>146</v>
      </c>
    </row>
    <row r="9" spans="1:5" x14ac:dyDescent="0.25">
      <c r="A9" s="3" t="s">
        <v>30</v>
      </c>
    </row>
    <row r="10" spans="1:5" x14ac:dyDescent="0.25">
      <c r="B10" t="s">
        <v>31</v>
      </c>
    </row>
    <row r="11" spans="1:5" x14ac:dyDescent="0.25">
      <c r="B11" t="s">
        <v>32</v>
      </c>
    </row>
    <row r="14" spans="1:5" ht="15.75" thickBot="1" x14ac:dyDescent="0.3">
      <c r="A14" t="s">
        <v>75</v>
      </c>
    </row>
    <row r="15" spans="1:5" ht="15.75" thickBot="1" x14ac:dyDescent="0.3">
      <c r="B15" s="17" t="s">
        <v>33</v>
      </c>
      <c r="C15" s="17" t="s">
        <v>34</v>
      </c>
      <c r="D15" s="17" t="s">
        <v>35</v>
      </c>
      <c r="E15" s="17" t="s">
        <v>36</v>
      </c>
    </row>
    <row r="16" spans="1:5" ht="15.75" thickBot="1" x14ac:dyDescent="0.3">
      <c r="B16" s="10" t="s">
        <v>99</v>
      </c>
      <c r="C16" s="10" t="s">
        <v>2</v>
      </c>
      <c r="D16" s="21">
        <v>0</v>
      </c>
      <c r="E16" s="21">
        <v>15.690429437206324</v>
      </c>
    </row>
    <row r="19" spans="1:6" ht="15.75" thickBot="1" x14ac:dyDescent="0.3">
      <c r="A19" t="s">
        <v>37</v>
      </c>
    </row>
    <row r="20" spans="1:6" ht="15.75" thickBot="1" x14ac:dyDescent="0.3">
      <c r="B20" s="17" t="s">
        <v>33</v>
      </c>
      <c r="C20" s="17" t="s">
        <v>34</v>
      </c>
      <c r="D20" s="17" t="s">
        <v>35</v>
      </c>
      <c r="E20" s="17" t="s">
        <v>36</v>
      </c>
      <c r="F20" s="17" t="s">
        <v>38</v>
      </c>
    </row>
    <row r="21" spans="1:6" x14ac:dyDescent="0.25">
      <c r="B21" s="11" t="s">
        <v>44</v>
      </c>
      <c r="C21" s="11" t="s">
        <v>100</v>
      </c>
      <c r="D21" s="12">
        <v>0</v>
      </c>
      <c r="E21" s="12">
        <v>26.04316664886797</v>
      </c>
      <c r="F21" s="11" t="s">
        <v>45</v>
      </c>
    </row>
    <row r="22" spans="1:6" x14ac:dyDescent="0.25">
      <c r="B22" s="11" t="s">
        <v>46</v>
      </c>
      <c r="C22" s="11" t="s">
        <v>101</v>
      </c>
      <c r="D22" s="12">
        <v>0</v>
      </c>
      <c r="E22" s="12">
        <v>33.686881941478028</v>
      </c>
      <c r="F22" s="11" t="s">
        <v>45</v>
      </c>
    </row>
    <row r="23" spans="1:6" x14ac:dyDescent="0.25">
      <c r="B23" s="11" t="s">
        <v>47</v>
      </c>
      <c r="C23" s="11" t="s">
        <v>102</v>
      </c>
      <c r="D23" s="12">
        <v>0</v>
      </c>
      <c r="E23" s="12">
        <v>0</v>
      </c>
      <c r="F23" s="11" t="s">
        <v>45</v>
      </c>
    </row>
    <row r="24" spans="1:6" x14ac:dyDescent="0.25">
      <c r="B24" s="11" t="s">
        <v>48</v>
      </c>
      <c r="C24" s="11" t="s">
        <v>103</v>
      </c>
      <c r="D24" s="12">
        <v>0</v>
      </c>
      <c r="E24" s="12">
        <v>29.800481898761202</v>
      </c>
      <c r="F24" s="11" t="s">
        <v>45</v>
      </c>
    </row>
    <row r="25" spans="1:6" x14ac:dyDescent="0.25">
      <c r="B25" s="11" t="s">
        <v>49</v>
      </c>
      <c r="C25" s="11" t="s">
        <v>104</v>
      </c>
      <c r="D25" s="12">
        <v>0</v>
      </c>
      <c r="E25" s="12">
        <v>0</v>
      </c>
      <c r="F25" s="11" t="s">
        <v>45</v>
      </c>
    </row>
    <row r="26" spans="1:6" x14ac:dyDescent="0.25">
      <c r="B26" s="11" t="s">
        <v>50</v>
      </c>
      <c r="C26" s="11" t="s">
        <v>105</v>
      </c>
      <c r="D26" s="12">
        <v>0</v>
      </c>
      <c r="E26" s="12">
        <v>0</v>
      </c>
      <c r="F26" s="11" t="s">
        <v>45</v>
      </c>
    </row>
    <row r="27" spans="1:6" x14ac:dyDescent="0.25">
      <c r="B27" s="11" t="s">
        <v>106</v>
      </c>
      <c r="C27" s="11" t="s">
        <v>107</v>
      </c>
      <c r="D27" s="12">
        <v>0</v>
      </c>
      <c r="E27" s="12">
        <v>0</v>
      </c>
      <c r="F27" s="11" t="s">
        <v>45</v>
      </c>
    </row>
    <row r="28" spans="1:6" x14ac:dyDescent="0.25">
      <c r="B28" s="11" t="s">
        <v>108</v>
      </c>
      <c r="C28" s="11" t="s">
        <v>109</v>
      </c>
      <c r="D28" s="12">
        <v>0</v>
      </c>
      <c r="E28" s="12">
        <v>0.2591040153780434</v>
      </c>
      <c r="F28" s="11" t="s">
        <v>45</v>
      </c>
    </row>
    <row r="29" spans="1:6" x14ac:dyDescent="0.25">
      <c r="B29" s="11" t="s">
        <v>110</v>
      </c>
      <c r="C29" s="11" t="s">
        <v>111</v>
      </c>
      <c r="D29" s="12">
        <v>0</v>
      </c>
      <c r="E29" s="12">
        <v>0</v>
      </c>
      <c r="F29" s="11" t="s">
        <v>45</v>
      </c>
    </row>
    <row r="30" spans="1:6" x14ac:dyDescent="0.25">
      <c r="B30" s="11" t="s">
        <v>112</v>
      </c>
      <c r="C30" s="11" t="s">
        <v>113</v>
      </c>
      <c r="D30" s="12">
        <v>0</v>
      </c>
      <c r="E30" s="12">
        <v>0</v>
      </c>
      <c r="F30" s="11" t="s">
        <v>45</v>
      </c>
    </row>
    <row r="31" spans="1:6" x14ac:dyDescent="0.25">
      <c r="B31" s="11" t="s">
        <v>114</v>
      </c>
      <c r="C31" s="11" t="s">
        <v>115</v>
      </c>
      <c r="D31" s="12">
        <v>0</v>
      </c>
      <c r="E31" s="12">
        <v>0.21266285775309662</v>
      </c>
      <c r="F31" s="11" t="s">
        <v>45</v>
      </c>
    </row>
    <row r="32" spans="1:6" ht="15.75" thickBot="1" x14ac:dyDescent="0.3">
      <c r="B32" s="10" t="s">
        <v>116</v>
      </c>
      <c r="C32" s="10" t="s">
        <v>117</v>
      </c>
      <c r="D32" s="13">
        <v>0</v>
      </c>
      <c r="E32" s="13">
        <v>0.52823312686885948</v>
      </c>
      <c r="F32" s="10" t="s">
        <v>45</v>
      </c>
    </row>
    <row r="35" spans="1:7" ht="15.75" thickBot="1" x14ac:dyDescent="0.3">
      <c r="A35" t="s">
        <v>39</v>
      </c>
    </row>
    <row r="36" spans="1:7" ht="15.75" thickBot="1" x14ac:dyDescent="0.3">
      <c r="B36" s="17" t="s">
        <v>33</v>
      </c>
      <c r="C36" s="17" t="s">
        <v>34</v>
      </c>
      <c r="D36" s="17" t="s">
        <v>40</v>
      </c>
      <c r="E36" s="17" t="s">
        <v>41</v>
      </c>
      <c r="F36" s="17" t="s">
        <v>42</v>
      </c>
      <c r="G36" s="17" t="s">
        <v>43</v>
      </c>
    </row>
    <row r="37" spans="1:7" x14ac:dyDescent="0.25">
      <c r="B37" s="11" t="s">
        <v>118</v>
      </c>
      <c r="C37" s="11" t="s">
        <v>97</v>
      </c>
      <c r="D37" s="14">
        <v>1.5987211554602254E-14</v>
      </c>
      <c r="E37" s="11" t="s">
        <v>119</v>
      </c>
      <c r="F37" s="11" t="s">
        <v>52</v>
      </c>
      <c r="G37" s="11">
        <v>0</v>
      </c>
    </row>
    <row r="38" spans="1:7" x14ac:dyDescent="0.25">
      <c r="B38" s="11" t="s">
        <v>120</v>
      </c>
      <c r="C38" s="11" t="s">
        <v>97</v>
      </c>
      <c r="D38" s="14">
        <v>-3.5527136788005009E-14</v>
      </c>
      <c r="E38" s="11" t="s">
        <v>121</v>
      </c>
      <c r="F38" s="11" t="s">
        <v>52</v>
      </c>
      <c r="G38" s="11">
        <v>0</v>
      </c>
    </row>
    <row r="39" spans="1:7" x14ac:dyDescent="0.25">
      <c r="B39" s="11" t="s">
        <v>122</v>
      </c>
      <c r="C39" s="11" t="s">
        <v>97</v>
      </c>
      <c r="D39" s="14">
        <v>-1.5987211554602254E-14</v>
      </c>
      <c r="E39" s="11" t="s">
        <v>123</v>
      </c>
      <c r="F39" s="11" t="s">
        <v>52</v>
      </c>
      <c r="G39" s="11">
        <v>0</v>
      </c>
    </row>
    <row r="40" spans="1:7" x14ac:dyDescent="0.25">
      <c r="B40" s="11" t="s">
        <v>124</v>
      </c>
      <c r="C40" s="11" t="s">
        <v>97</v>
      </c>
      <c r="D40" s="14">
        <v>-2.8421709430404007E-14</v>
      </c>
      <c r="E40" s="11" t="s">
        <v>125</v>
      </c>
      <c r="F40" s="11" t="s">
        <v>52</v>
      </c>
      <c r="G40" s="11">
        <v>0</v>
      </c>
    </row>
    <row r="41" spans="1:7" x14ac:dyDescent="0.25">
      <c r="B41" s="11" t="s">
        <v>126</v>
      </c>
      <c r="C41" s="11" t="s">
        <v>97</v>
      </c>
      <c r="D41" s="14">
        <v>5.3290705182007514E-15</v>
      </c>
      <c r="E41" s="11" t="s">
        <v>127</v>
      </c>
      <c r="F41" s="11" t="s">
        <v>52</v>
      </c>
      <c r="G41" s="11">
        <v>0</v>
      </c>
    </row>
    <row r="42" spans="1:7" x14ac:dyDescent="0.25">
      <c r="B42" s="11" t="s">
        <v>128</v>
      </c>
      <c r="C42" s="11" t="s">
        <v>97</v>
      </c>
      <c r="D42" s="14">
        <v>0.99999999999999956</v>
      </c>
      <c r="E42" s="11" t="s">
        <v>129</v>
      </c>
      <c r="F42" s="11" t="s">
        <v>52</v>
      </c>
      <c r="G42" s="11">
        <v>0</v>
      </c>
    </row>
    <row r="43" spans="1:7" x14ac:dyDescent="0.25">
      <c r="B43" s="11" t="s">
        <v>130</v>
      </c>
      <c r="C43" s="11" t="s">
        <v>14</v>
      </c>
      <c r="D43" s="14">
        <v>26.04316664886797</v>
      </c>
      <c r="E43" s="11" t="s">
        <v>131</v>
      </c>
      <c r="F43" s="11" t="s">
        <v>51</v>
      </c>
      <c r="G43" s="14">
        <v>26.04316664886797</v>
      </c>
    </row>
    <row r="44" spans="1:7" x14ac:dyDescent="0.25">
      <c r="B44" s="11" t="s">
        <v>132</v>
      </c>
      <c r="C44" s="11" t="s">
        <v>14</v>
      </c>
      <c r="D44" s="14">
        <v>33.686881941478028</v>
      </c>
      <c r="E44" s="11" t="s">
        <v>133</v>
      </c>
      <c r="F44" s="11" t="s">
        <v>51</v>
      </c>
      <c r="G44" s="14">
        <v>33.686881941478028</v>
      </c>
    </row>
    <row r="45" spans="1:7" x14ac:dyDescent="0.25">
      <c r="B45" s="11" t="s">
        <v>134</v>
      </c>
      <c r="C45" s="11" t="s">
        <v>14</v>
      </c>
      <c r="D45" s="14">
        <v>0</v>
      </c>
      <c r="E45" s="11" t="s">
        <v>135</v>
      </c>
      <c r="F45" s="11" t="s">
        <v>52</v>
      </c>
      <c r="G45" s="14">
        <v>0</v>
      </c>
    </row>
    <row r="46" spans="1:7" x14ac:dyDescent="0.25">
      <c r="B46" s="11" t="s">
        <v>136</v>
      </c>
      <c r="C46" s="11" t="s">
        <v>14</v>
      </c>
      <c r="D46" s="14">
        <v>29.800481898761202</v>
      </c>
      <c r="E46" s="11" t="s">
        <v>137</v>
      </c>
      <c r="F46" s="11" t="s">
        <v>51</v>
      </c>
      <c r="G46" s="14">
        <v>29.800481898761202</v>
      </c>
    </row>
    <row r="47" spans="1:7" ht="15.75" thickBot="1" x14ac:dyDescent="0.3">
      <c r="B47" s="10" t="s">
        <v>138</v>
      </c>
      <c r="C47" s="10" t="s">
        <v>14</v>
      </c>
      <c r="D47" s="18">
        <v>0</v>
      </c>
      <c r="E47" s="10" t="s">
        <v>139</v>
      </c>
      <c r="F47" s="10" t="s">
        <v>52</v>
      </c>
      <c r="G47" s="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38C2B-FBD3-44F6-A036-60CC3F309F9C}">
  <dimension ref="A1:K35"/>
  <sheetViews>
    <sheetView showGridLines="0" topLeftCell="A4" workbookViewId="0">
      <selection activeCell="O16" sqref="O16"/>
    </sheetView>
  </sheetViews>
  <sheetFormatPr defaultRowHeight="15" x14ac:dyDescent="0.25"/>
  <cols>
    <col min="1" max="1" width="2.28515625" customWidth="1"/>
    <col min="2" max="2" width="6.42578125" bestFit="1" customWidth="1"/>
    <col min="3" max="3" width="20.28515625" bestFit="1" customWidth="1"/>
    <col min="4" max="5" width="12.7109375" bestFit="1" customWidth="1"/>
    <col min="6" max="6" width="10.85546875" bestFit="1" customWidth="1"/>
    <col min="7" max="8" width="12" bestFit="1" customWidth="1"/>
    <col min="11" max="11" width="10.5703125" bestFit="1" customWidth="1"/>
  </cols>
  <sheetData>
    <row r="1" spans="1:11" x14ac:dyDescent="0.25">
      <c r="A1" s="3" t="s">
        <v>53</v>
      </c>
    </row>
    <row r="2" spans="1:11" x14ac:dyDescent="0.25">
      <c r="A2" s="3" t="s">
        <v>144</v>
      </c>
    </row>
    <row r="3" spans="1:11" x14ac:dyDescent="0.25">
      <c r="A3" s="3" t="s">
        <v>147</v>
      </c>
    </row>
    <row r="6" spans="1:11" ht="15.75" thickBot="1" x14ac:dyDescent="0.3">
      <c r="A6" t="s">
        <v>37</v>
      </c>
    </row>
    <row r="7" spans="1:11" x14ac:dyDescent="0.25">
      <c r="B7" s="19"/>
      <c r="C7" s="19"/>
      <c r="D7" s="19" t="s">
        <v>54</v>
      </c>
      <c r="E7" s="19" t="s">
        <v>56</v>
      </c>
      <c r="F7" s="19" t="s">
        <v>58</v>
      </c>
      <c r="G7" s="19" t="s">
        <v>60</v>
      </c>
      <c r="H7" s="19" t="s">
        <v>60</v>
      </c>
    </row>
    <row r="8" spans="1:11" ht="15.75" thickBot="1" x14ac:dyDescent="0.3">
      <c r="B8" s="20" t="s">
        <v>33</v>
      </c>
      <c r="C8" s="20" t="s">
        <v>34</v>
      </c>
      <c r="D8" s="20" t="s">
        <v>55</v>
      </c>
      <c r="E8" s="20" t="s">
        <v>57</v>
      </c>
      <c r="F8" s="20" t="s">
        <v>59</v>
      </c>
      <c r="G8" s="20" t="s">
        <v>61</v>
      </c>
      <c r="H8" s="20" t="s">
        <v>62</v>
      </c>
    </row>
    <row r="9" spans="1:11" x14ac:dyDescent="0.25">
      <c r="B9" s="22" t="s">
        <v>44</v>
      </c>
      <c r="C9" s="22" t="s">
        <v>100</v>
      </c>
      <c r="D9" s="23">
        <v>26.04316664886797</v>
      </c>
      <c r="E9" s="22">
        <v>0</v>
      </c>
      <c r="F9" s="22">
        <v>0.1</v>
      </c>
      <c r="G9" s="41">
        <v>0.13764281419120697</v>
      </c>
      <c r="H9" s="41">
        <v>8.2359113817413995E-2</v>
      </c>
      <c r="J9" s="32">
        <f>D9-'Sensitivity Report 2%'!D9</f>
        <v>1.7176153353267836</v>
      </c>
      <c r="K9" s="33" t="s">
        <v>148</v>
      </c>
    </row>
    <row r="10" spans="1:11" x14ac:dyDescent="0.25">
      <c r="B10" s="22" t="s">
        <v>46</v>
      </c>
      <c r="C10" s="22" t="s">
        <v>101</v>
      </c>
      <c r="D10" s="23">
        <v>33.686881941478028</v>
      </c>
      <c r="E10" s="22">
        <v>0</v>
      </c>
      <c r="F10" s="22">
        <v>0.30000000000000004</v>
      </c>
      <c r="G10" s="22">
        <v>1E+30</v>
      </c>
      <c r="H10" s="41">
        <v>8.1155823435556072E-3</v>
      </c>
      <c r="J10" s="32">
        <f>D10-'Sensitivity Report 2%'!D10</f>
        <v>3.6925192225545125</v>
      </c>
      <c r="K10" s="33" t="s">
        <v>149</v>
      </c>
    </row>
    <row r="11" spans="1:11" x14ac:dyDescent="0.25">
      <c r="B11" s="22" t="s">
        <v>47</v>
      </c>
      <c r="C11" s="22" t="s">
        <v>102</v>
      </c>
      <c r="D11" s="23">
        <v>0</v>
      </c>
      <c r="E11" s="22">
        <v>0</v>
      </c>
      <c r="F11" s="22">
        <v>9.9999999999999978E-2</v>
      </c>
      <c r="G11" s="41">
        <v>6.1111704399825356E-3</v>
      </c>
      <c r="H11" s="22">
        <v>1E+30</v>
      </c>
      <c r="J11" s="31">
        <f>D11-'Sensitivity Report 2%'!D11</f>
        <v>-2</v>
      </c>
      <c r="K11" s="33" t="s">
        <v>150</v>
      </c>
    </row>
    <row r="12" spans="1:11" x14ac:dyDescent="0.25">
      <c r="B12" s="22" t="s">
        <v>48</v>
      </c>
      <c r="C12" s="22" t="s">
        <v>103</v>
      </c>
      <c r="D12" s="23">
        <v>29.800481898761202</v>
      </c>
      <c r="E12" s="22">
        <v>0</v>
      </c>
      <c r="F12" s="22">
        <v>9.9999999999999978E-2</v>
      </c>
      <c r="G12" s="41">
        <v>5.29775267896373E-3</v>
      </c>
      <c r="H12" s="41">
        <v>0.11402396340728255</v>
      </c>
      <c r="J12" s="31">
        <f>D12-'Sensitivity Report 2%'!D12</f>
        <v>-1.1852039726612489</v>
      </c>
      <c r="K12" s="33" t="s">
        <v>151</v>
      </c>
    </row>
    <row r="13" spans="1:11" x14ac:dyDescent="0.25">
      <c r="B13" s="22" t="s">
        <v>49</v>
      </c>
      <c r="C13" s="22" t="s">
        <v>104</v>
      </c>
      <c r="D13" s="23">
        <v>0</v>
      </c>
      <c r="E13" s="22">
        <v>0</v>
      </c>
      <c r="F13" s="22">
        <v>0.4</v>
      </c>
      <c r="G13" s="41">
        <v>7.4387281076463668E-2</v>
      </c>
      <c r="H13" s="22">
        <v>1E+30</v>
      </c>
      <c r="J13" s="31">
        <f>D13-'Sensitivity Report 2%'!D13</f>
        <v>-2.0000000000000009</v>
      </c>
      <c r="K13" s="33" t="s">
        <v>152</v>
      </c>
    </row>
    <row r="14" spans="1:11" x14ac:dyDescent="0.25">
      <c r="B14" s="24" t="s">
        <v>50</v>
      </c>
      <c r="C14" s="24" t="s">
        <v>105</v>
      </c>
      <c r="D14" s="36">
        <v>0</v>
      </c>
      <c r="E14" s="39">
        <v>-6.5292850277659218</v>
      </c>
      <c r="F14" s="24">
        <v>0</v>
      </c>
      <c r="G14" s="39">
        <v>6.5292850277659218</v>
      </c>
      <c r="H14" s="24">
        <v>1E+30</v>
      </c>
      <c r="J14" s="26">
        <f t="shared" ref="J14:J15" si="0">D14*100</f>
        <v>0</v>
      </c>
    </row>
    <row r="15" spans="1:11" x14ac:dyDescent="0.25">
      <c r="B15" s="24" t="s">
        <v>106</v>
      </c>
      <c r="C15" s="24" t="s">
        <v>107</v>
      </c>
      <c r="D15" s="36">
        <v>0</v>
      </c>
      <c r="E15" s="39">
        <v>-11.481959499145681</v>
      </c>
      <c r="F15" s="24">
        <v>0</v>
      </c>
      <c r="G15" s="39">
        <v>11.481959499145681</v>
      </c>
      <c r="H15" s="24">
        <v>1E+30</v>
      </c>
      <c r="J15" s="27">
        <f t="shared" si="0"/>
        <v>0</v>
      </c>
    </row>
    <row r="16" spans="1:11" x14ac:dyDescent="0.25">
      <c r="B16" s="24" t="s">
        <v>108</v>
      </c>
      <c r="C16" s="24" t="s">
        <v>109</v>
      </c>
      <c r="D16" s="37">
        <v>0.2591040153780434</v>
      </c>
      <c r="E16" s="24">
        <v>0</v>
      </c>
      <c r="F16" s="24">
        <v>0</v>
      </c>
      <c r="G16" s="39">
        <v>0.18166666666665565</v>
      </c>
      <c r="H16" s="39">
        <v>16.773724279835424</v>
      </c>
      <c r="J16" s="27">
        <f>D16*100</f>
        <v>25.91040153780434</v>
      </c>
    </row>
    <row r="17" spans="1:10" x14ac:dyDescent="0.25">
      <c r="B17" s="24" t="s">
        <v>110</v>
      </c>
      <c r="C17" s="24" t="s">
        <v>111</v>
      </c>
      <c r="D17" s="36">
        <v>0</v>
      </c>
      <c r="E17" s="39">
        <v>-4.2616766339171237</v>
      </c>
      <c r="F17" s="24">
        <v>0</v>
      </c>
      <c r="G17" s="39">
        <v>4.2616766339171237</v>
      </c>
      <c r="H17" s="24">
        <v>1E+30</v>
      </c>
      <c r="J17" s="27">
        <f t="shared" ref="J17:J18" si="1">D17*100</f>
        <v>0</v>
      </c>
    </row>
    <row r="18" spans="1:10" x14ac:dyDescent="0.25">
      <c r="B18" s="24" t="s">
        <v>112</v>
      </c>
      <c r="C18" s="24" t="s">
        <v>113</v>
      </c>
      <c r="D18" s="36">
        <v>0</v>
      </c>
      <c r="E18" s="39">
        <v>-10.021170973942773</v>
      </c>
      <c r="F18" s="24">
        <v>0</v>
      </c>
      <c r="G18" s="39">
        <v>10.021170973942773</v>
      </c>
      <c r="H18" s="24">
        <v>1E+30</v>
      </c>
      <c r="J18" s="27">
        <f t="shared" si="1"/>
        <v>0</v>
      </c>
    </row>
    <row r="19" spans="1:10" x14ac:dyDescent="0.25">
      <c r="B19" s="24" t="s">
        <v>114</v>
      </c>
      <c r="C19" s="24" t="s">
        <v>115</v>
      </c>
      <c r="D19" s="37">
        <v>0.21266285775309662</v>
      </c>
      <c r="E19" s="24">
        <v>0</v>
      </c>
      <c r="F19" s="24">
        <v>0</v>
      </c>
      <c r="G19" s="39">
        <v>4.5779999999995287</v>
      </c>
      <c r="H19" s="39">
        <v>2.0562730627306482</v>
      </c>
      <c r="J19" s="27">
        <f>D19*100</f>
        <v>21.266285775309662</v>
      </c>
    </row>
    <row r="20" spans="1:10" ht="15.75" thickBot="1" x14ac:dyDescent="0.3">
      <c r="B20" s="25" t="s">
        <v>116</v>
      </c>
      <c r="C20" s="25" t="s">
        <v>117</v>
      </c>
      <c r="D20" s="38">
        <v>0.52823312686885948</v>
      </c>
      <c r="E20" s="25">
        <v>0</v>
      </c>
      <c r="F20" s="25">
        <v>0</v>
      </c>
      <c r="G20" s="25">
        <v>1E+30</v>
      </c>
      <c r="H20" s="40">
        <v>0.17473282442747021</v>
      </c>
      <c r="J20" s="28">
        <f>D20*100</f>
        <v>52.823312686885949</v>
      </c>
    </row>
    <row r="22" spans="1:10" ht="15.75" thickBot="1" x14ac:dyDescent="0.3">
      <c r="A22" t="s">
        <v>39</v>
      </c>
    </row>
    <row r="23" spans="1:10" x14ac:dyDescent="0.25">
      <c r="B23" s="19"/>
      <c r="C23" s="19"/>
      <c r="D23" s="19" t="s">
        <v>54</v>
      </c>
      <c r="E23" s="19" t="s">
        <v>63</v>
      </c>
      <c r="F23" s="19" t="s">
        <v>65</v>
      </c>
      <c r="G23" s="19" t="s">
        <v>60</v>
      </c>
      <c r="H23" s="19" t="s">
        <v>60</v>
      </c>
    </row>
    <row r="24" spans="1:10" ht="15.75" thickBot="1" x14ac:dyDescent="0.3">
      <c r="B24" s="20" t="s">
        <v>33</v>
      </c>
      <c r="C24" s="20" t="s">
        <v>34</v>
      </c>
      <c r="D24" s="20" t="s">
        <v>55</v>
      </c>
      <c r="E24" s="20" t="s">
        <v>64</v>
      </c>
      <c r="F24" s="20" t="s">
        <v>66</v>
      </c>
      <c r="G24" s="20" t="s">
        <v>61</v>
      </c>
      <c r="H24" s="20" t="s">
        <v>62</v>
      </c>
    </row>
    <row r="25" spans="1:10" x14ac:dyDescent="0.25">
      <c r="B25" s="11" t="s">
        <v>118</v>
      </c>
      <c r="C25" s="11" t="s">
        <v>97</v>
      </c>
      <c r="D25" s="11">
        <v>1.5987211554602254E-14</v>
      </c>
      <c r="E25" s="11">
        <v>-9.9999999999999978E-2</v>
      </c>
      <c r="F25" s="11">
        <v>0</v>
      </c>
      <c r="G25" s="11">
        <v>26.043166648867974</v>
      </c>
      <c r="H25" s="11">
        <v>1E+30</v>
      </c>
    </row>
    <row r="26" spans="1:10" x14ac:dyDescent="0.25">
      <c r="B26" s="11" t="s">
        <v>120</v>
      </c>
      <c r="C26" s="11" t="s">
        <v>97</v>
      </c>
      <c r="D26" s="11">
        <v>-3.5527136788005009E-14</v>
      </c>
      <c r="E26" s="11">
        <v>-0.3</v>
      </c>
      <c r="F26" s="11">
        <v>0</v>
      </c>
      <c r="G26" s="11">
        <v>33.686881941478013</v>
      </c>
      <c r="H26" s="11">
        <v>1E+30</v>
      </c>
    </row>
    <row r="27" spans="1:10" x14ac:dyDescent="0.25">
      <c r="B27" s="11" t="s">
        <v>122</v>
      </c>
      <c r="C27" s="11" t="s">
        <v>97</v>
      </c>
      <c r="D27" s="11">
        <v>-1.5987211554602254E-14</v>
      </c>
      <c r="E27" s="11">
        <v>-0.10611117043998262</v>
      </c>
      <c r="F27" s="11">
        <v>0</v>
      </c>
      <c r="G27" s="11">
        <v>15.103435114503826</v>
      </c>
      <c r="H27" s="11">
        <v>7.702380952380957</v>
      </c>
    </row>
    <row r="28" spans="1:10" x14ac:dyDescent="0.25">
      <c r="B28" s="11" t="s">
        <v>124</v>
      </c>
      <c r="C28" s="11" t="s">
        <v>97</v>
      </c>
      <c r="D28" s="11">
        <v>-2.8421709430404007E-14</v>
      </c>
      <c r="E28" s="11">
        <v>-0.10000000000000003</v>
      </c>
      <c r="F28" s="11">
        <v>0</v>
      </c>
      <c r="G28" s="11">
        <v>29.800481898761202</v>
      </c>
      <c r="H28" s="11">
        <v>1E+30</v>
      </c>
    </row>
    <row r="29" spans="1:10" x14ac:dyDescent="0.25">
      <c r="B29" s="11" t="s">
        <v>126</v>
      </c>
      <c r="C29" s="11" t="s">
        <v>97</v>
      </c>
      <c r="D29" s="11">
        <v>5.3290705182007514E-15</v>
      </c>
      <c r="E29" s="11">
        <v>-0.47438728107646361</v>
      </c>
      <c r="F29" s="11">
        <v>0</v>
      </c>
      <c r="G29" s="11">
        <v>5.8785977859778615</v>
      </c>
      <c r="H29" s="11">
        <v>2.9320241691842917</v>
      </c>
    </row>
    <row r="30" spans="1:10" x14ac:dyDescent="0.25">
      <c r="B30" s="11" t="s">
        <v>128</v>
      </c>
      <c r="C30" s="11" t="s">
        <v>97</v>
      </c>
      <c r="D30" s="11">
        <v>0.99999999999999956</v>
      </c>
      <c r="E30" s="11">
        <v>15.690429437206323</v>
      </c>
      <c r="F30" s="11">
        <v>1</v>
      </c>
      <c r="G30" s="11">
        <v>1E+30</v>
      </c>
      <c r="H30" s="11">
        <v>1</v>
      </c>
    </row>
    <row r="31" spans="1:10" x14ac:dyDescent="0.25">
      <c r="B31" s="11" t="s">
        <v>130</v>
      </c>
      <c r="C31" s="11" t="s">
        <v>14</v>
      </c>
      <c r="D31" s="11">
        <v>26.04316664886797</v>
      </c>
      <c r="E31" s="11">
        <v>0</v>
      </c>
      <c r="F31" s="11">
        <v>0</v>
      </c>
      <c r="G31" s="11">
        <v>26.04316664886797</v>
      </c>
      <c r="H31" s="11">
        <v>1E+30</v>
      </c>
    </row>
    <row r="32" spans="1:10" x14ac:dyDescent="0.25">
      <c r="B32" s="11" t="s">
        <v>132</v>
      </c>
      <c r="C32" s="11" t="s">
        <v>14</v>
      </c>
      <c r="D32" s="11">
        <v>33.686881941478028</v>
      </c>
      <c r="E32" s="11">
        <v>0</v>
      </c>
      <c r="F32" s="11">
        <v>0</v>
      </c>
      <c r="G32" s="11">
        <v>33.686881941478013</v>
      </c>
      <c r="H32" s="11">
        <v>1E+30</v>
      </c>
    </row>
    <row r="33" spans="2:8" x14ac:dyDescent="0.25">
      <c r="B33" s="11" t="s">
        <v>134</v>
      </c>
      <c r="C33" s="11" t="s">
        <v>14</v>
      </c>
      <c r="D33" s="11">
        <v>0</v>
      </c>
      <c r="E33" s="11">
        <v>-6.1111704399825356E-3</v>
      </c>
      <c r="F33" s="11">
        <v>0</v>
      </c>
      <c r="G33" s="11">
        <v>15.103435114503826</v>
      </c>
      <c r="H33" s="11">
        <v>0</v>
      </c>
    </row>
    <row r="34" spans="2:8" x14ac:dyDescent="0.25">
      <c r="B34" s="11" t="s">
        <v>136</v>
      </c>
      <c r="C34" s="11" t="s">
        <v>14</v>
      </c>
      <c r="D34" s="11">
        <v>29.800481898761202</v>
      </c>
      <c r="E34" s="11">
        <v>0</v>
      </c>
      <c r="F34" s="11">
        <v>0</v>
      </c>
      <c r="G34" s="11">
        <v>29.800481898761202</v>
      </c>
      <c r="H34" s="11">
        <v>1E+30</v>
      </c>
    </row>
    <row r="35" spans="2:8" ht="15.75" thickBot="1" x14ac:dyDescent="0.3">
      <c r="B35" s="10" t="s">
        <v>138</v>
      </c>
      <c r="C35" s="10" t="s">
        <v>14</v>
      </c>
      <c r="D35" s="10">
        <v>0</v>
      </c>
      <c r="E35" s="10">
        <v>-7.4387281076463668E-2</v>
      </c>
      <c r="F35" s="10">
        <v>0</v>
      </c>
      <c r="G35" s="10">
        <v>5.8785977859778615</v>
      </c>
      <c r="H35" s="10"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7518-2773-46D5-9582-0854756EB002}">
  <dimension ref="A1:J24"/>
  <sheetViews>
    <sheetView showGridLines="0" workbookViewId="0">
      <selection activeCell="R17" sqref="R17"/>
    </sheetView>
  </sheetViews>
  <sheetFormatPr defaultRowHeight="15" x14ac:dyDescent="0.25"/>
  <cols>
    <col min="1" max="1" width="2.28515625" customWidth="1"/>
    <col min="2" max="2" width="6.42578125" bestFit="1" customWidth="1"/>
    <col min="3" max="3" width="20.28515625" bestFit="1" customWidth="1"/>
    <col min="4" max="4" width="6.140625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 x14ac:dyDescent="0.25">
      <c r="A1" s="3" t="s">
        <v>76</v>
      </c>
    </row>
    <row r="2" spans="1:10" x14ac:dyDescent="0.25">
      <c r="A2" s="3" t="s">
        <v>144</v>
      </c>
    </row>
    <row r="3" spans="1:10" x14ac:dyDescent="0.25">
      <c r="A3" s="3" t="s">
        <v>147</v>
      </c>
    </row>
    <row r="5" spans="1:10" ht="15.75" thickBot="1" x14ac:dyDescent="0.3"/>
    <row r="6" spans="1:10" x14ac:dyDescent="0.25">
      <c r="B6" s="19"/>
      <c r="C6" s="19" t="s">
        <v>58</v>
      </c>
      <c r="D6" s="19"/>
    </row>
    <row r="7" spans="1:10" ht="15.75" thickBot="1" x14ac:dyDescent="0.3">
      <c r="B7" s="20" t="s">
        <v>33</v>
      </c>
      <c r="C7" s="20" t="s">
        <v>34</v>
      </c>
      <c r="D7" s="20" t="s">
        <v>55</v>
      </c>
    </row>
    <row r="8" spans="1:10" ht="15.75" thickBot="1" x14ac:dyDescent="0.3">
      <c r="B8" s="10" t="s">
        <v>99</v>
      </c>
      <c r="C8" s="10" t="s">
        <v>2</v>
      </c>
      <c r="D8" s="21">
        <v>15.690429437206324</v>
      </c>
    </row>
    <row r="10" spans="1:10" ht="15.75" thickBot="1" x14ac:dyDescent="0.3"/>
    <row r="11" spans="1:10" x14ac:dyDescent="0.25">
      <c r="B11" s="19"/>
      <c r="C11" s="19" t="s">
        <v>77</v>
      </c>
      <c r="D11" s="19"/>
      <c r="F11" s="19" t="s">
        <v>78</v>
      </c>
      <c r="G11" s="19" t="s">
        <v>58</v>
      </c>
      <c r="I11" s="19" t="s">
        <v>81</v>
      </c>
      <c r="J11" s="19" t="s">
        <v>58</v>
      </c>
    </row>
    <row r="12" spans="1:10" ht="15.75" thickBot="1" x14ac:dyDescent="0.3">
      <c r="B12" s="20" t="s">
        <v>33</v>
      </c>
      <c r="C12" s="20" t="s">
        <v>34</v>
      </c>
      <c r="D12" s="20" t="s">
        <v>55</v>
      </c>
      <c r="F12" s="20" t="s">
        <v>79</v>
      </c>
      <c r="G12" s="20" t="s">
        <v>80</v>
      </c>
      <c r="I12" s="20" t="s">
        <v>79</v>
      </c>
      <c r="J12" s="20" t="s">
        <v>80</v>
      </c>
    </row>
    <row r="13" spans="1:10" x14ac:dyDescent="0.25">
      <c r="B13" s="11" t="s">
        <v>44</v>
      </c>
      <c r="C13" s="11" t="s">
        <v>100</v>
      </c>
      <c r="D13" s="12">
        <v>26.04316664886797</v>
      </c>
      <c r="F13" s="12">
        <v>26.043166648867988</v>
      </c>
      <c r="G13" s="12">
        <v>15.690429437206326</v>
      </c>
      <c r="I13" s="12">
        <v>26.043166648867988</v>
      </c>
      <c r="J13" s="12">
        <v>15.690429437206326</v>
      </c>
    </row>
    <row r="14" spans="1:10" x14ac:dyDescent="0.25">
      <c r="B14" s="11" t="s">
        <v>46</v>
      </c>
      <c r="C14" s="11" t="s">
        <v>101</v>
      </c>
      <c r="D14" s="12">
        <v>33.686881941478028</v>
      </c>
      <c r="F14" s="12">
        <v>33.686881941477992</v>
      </c>
      <c r="G14" s="12">
        <v>15.690429437206314</v>
      </c>
      <c r="I14" s="12">
        <v>33.686881941477992</v>
      </c>
      <c r="J14" s="12">
        <v>15.690429437206314</v>
      </c>
    </row>
    <row r="15" spans="1:10" x14ac:dyDescent="0.25">
      <c r="B15" s="11" t="s">
        <v>47</v>
      </c>
      <c r="C15" s="11" t="s">
        <v>102</v>
      </c>
      <c r="D15" s="12">
        <v>0</v>
      </c>
      <c r="F15" s="12">
        <v>-1.5987211554602254E-14</v>
      </c>
      <c r="G15" s="12">
        <v>15.690429437206323</v>
      </c>
      <c r="I15" s="12">
        <v>-1.5987211554602254E-14</v>
      </c>
      <c r="J15" s="12">
        <v>15.690429437206323</v>
      </c>
    </row>
    <row r="16" spans="1:10" x14ac:dyDescent="0.25">
      <c r="B16" s="11" t="s">
        <v>48</v>
      </c>
      <c r="C16" s="11" t="s">
        <v>103</v>
      </c>
      <c r="D16" s="12">
        <v>29.800481898761202</v>
      </c>
      <c r="F16" s="12">
        <v>29.80048189876117</v>
      </c>
      <c r="G16" s="12">
        <v>15.690429437206321</v>
      </c>
      <c r="I16" s="12">
        <v>29.80048189876117</v>
      </c>
      <c r="J16" s="12">
        <v>15.690429437206321</v>
      </c>
    </row>
    <row r="17" spans="2:10" x14ac:dyDescent="0.25">
      <c r="B17" s="11" t="s">
        <v>49</v>
      </c>
      <c r="C17" s="11" t="s">
        <v>104</v>
      </c>
      <c r="D17" s="12">
        <v>0</v>
      </c>
      <c r="F17" s="12">
        <v>5.3290705182007514E-15</v>
      </c>
      <c r="G17" s="12">
        <v>15.690429437206326</v>
      </c>
      <c r="I17" s="12">
        <v>5.3290705182007514E-15</v>
      </c>
      <c r="J17" s="12">
        <v>15.690429437206326</v>
      </c>
    </row>
    <row r="18" spans="2:10" x14ac:dyDescent="0.25">
      <c r="B18" s="11" t="s">
        <v>50</v>
      </c>
      <c r="C18" s="11" t="s">
        <v>105</v>
      </c>
      <c r="D18" s="12">
        <v>0</v>
      </c>
      <c r="F18" s="12">
        <v>2.2204460492503131E-16</v>
      </c>
      <c r="G18" s="12">
        <v>15.690429437206324</v>
      </c>
      <c r="I18" s="12">
        <v>2.2204460492503131E-16</v>
      </c>
      <c r="J18" s="12">
        <v>15.690429437206324</v>
      </c>
    </row>
    <row r="19" spans="2:10" x14ac:dyDescent="0.25">
      <c r="B19" s="11" t="s">
        <v>106</v>
      </c>
      <c r="C19" s="11" t="s">
        <v>107</v>
      </c>
      <c r="D19" s="12">
        <v>0</v>
      </c>
      <c r="F19" s="12">
        <v>1.6653345369377348E-16</v>
      </c>
      <c r="G19" s="12">
        <v>15.690429437206324</v>
      </c>
      <c r="I19" s="12">
        <v>1.6653345369377348E-16</v>
      </c>
      <c r="J19" s="12">
        <v>15.690429437206324</v>
      </c>
    </row>
    <row r="20" spans="2:10" x14ac:dyDescent="0.25">
      <c r="B20" s="11" t="s">
        <v>108</v>
      </c>
      <c r="C20" s="11" t="s">
        <v>109</v>
      </c>
      <c r="D20" s="12">
        <v>0.2591040153780434</v>
      </c>
      <c r="F20" s="12">
        <v>0.25910401537804251</v>
      </c>
      <c r="G20" s="12">
        <v>15.690429437206324</v>
      </c>
      <c r="I20" s="12">
        <v>0.25910401537804251</v>
      </c>
      <c r="J20" s="12">
        <v>15.690429437206324</v>
      </c>
    </row>
    <row r="21" spans="2:10" x14ac:dyDescent="0.25">
      <c r="B21" s="11" t="s">
        <v>110</v>
      </c>
      <c r="C21" s="11" t="s">
        <v>111</v>
      </c>
      <c r="D21" s="12">
        <v>0</v>
      </c>
      <c r="F21" s="12">
        <v>2.2204460492503131E-16</v>
      </c>
      <c r="G21" s="12">
        <v>15.690429437206324</v>
      </c>
      <c r="I21" s="12">
        <v>2.2204460492503131E-16</v>
      </c>
      <c r="J21" s="12">
        <v>15.690429437206324</v>
      </c>
    </row>
    <row r="22" spans="2:10" x14ac:dyDescent="0.25">
      <c r="B22" s="11" t="s">
        <v>112</v>
      </c>
      <c r="C22" s="11" t="s">
        <v>113</v>
      </c>
      <c r="D22" s="12">
        <v>0</v>
      </c>
      <c r="F22" s="12">
        <v>1.6653345369377348E-16</v>
      </c>
      <c r="G22" s="12">
        <v>15.690429437206324</v>
      </c>
      <c r="I22" s="12">
        <v>1.6653345369377348E-16</v>
      </c>
      <c r="J22" s="12">
        <v>15.690429437206324</v>
      </c>
    </row>
    <row r="23" spans="2:10" x14ac:dyDescent="0.25">
      <c r="B23" s="11" t="s">
        <v>114</v>
      </c>
      <c r="C23" s="11" t="s">
        <v>115</v>
      </c>
      <c r="D23" s="12">
        <v>0.21266285775309662</v>
      </c>
      <c r="F23" s="12">
        <v>0.21266285775309629</v>
      </c>
      <c r="G23" s="12">
        <v>15.690429437206324</v>
      </c>
      <c r="I23" s="12">
        <v>0.21266285775309629</v>
      </c>
      <c r="J23" s="12">
        <v>15.690429437206324</v>
      </c>
    </row>
    <row r="24" spans="2:10" ht="15.75" thickBot="1" x14ac:dyDescent="0.3">
      <c r="B24" s="10" t="s">
        <v>116</v>
      </c>
      <c r="C24" s="10" t="s">
        <v>117</v>
      </c>
      <c r="D24" s="13">
        <v>0.52823312686885948</v>
      </c>
      <c r="F24" s="13">
        <v>0.52823312686885848</v>
      </c>
      <c r="G24" s="13">
        <v>15.690429437206324</v>
      </c>
      <c r="I24" s="13">
        <v>0.52823312686885848</v>
      </c>
      <c r="J24" s="13">
        <v>15.690429437206324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 Mini-Original</vt:lpstr>
      <vt:lpstr>Return Maximization 2%</vt:lpstr>
      <vt:lpstr>Answer Report 2%</vt:lpstr>
      <vt:lpstr>Sensitivity Report 2%</vt:lpstr>
      <vt:lpstr>Limits Report 2%</vt:lpstr>
      <vt:lpstr>Return Maximization 0%</vt:lpstr>
      <vt:lpstr>Answer Report 0%</vt:lpstr>
      <vt:lpstr>Sensitivity Report 0%</vt:lpstr>
      <vt:lpstr>Limits Report 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Debjani</dc:creator>
  <cp:lastModifiedBy>Debjani</cp:lastModifiedBy>
  <dcterms:created xsi:type="dcterms:W3CDTF">2020-10-20T11:53:07Z</dcterms:created>
  <dcterms:modified xsi:type="dcterms:W3CDTF">2020-11-24T11:29:27Z</dcterms:modified>
</cp:coreProperties>
</file>