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 DB\"/>
    </mc:Choice>
  </mc:AlternateContent>
  <xr:revisionPtr revIDLastSave="0" documentId="13_ncr:1_{4F092A1D-D86C-4EE7-8FB1-587CA7E5CE5D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EZ3" i="1" l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4" i="1"/>
  <c r="DQ104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Q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V205" i="1"/>
  <c r="CW205" i="1"/>
  <c r="CV206" i="1"/>
  <c r="CW206" i="1"/>
  <c r="CV207" i="1"/>
  <c r="CW207" i="1"/>
  <c r="CV208" i="1"/>
  <c r="CW208" i="1"/>
  <c r="CV209" i="1"/>
  <c r="CW209" i="1"/>
  <c r="CV210" i="1"/>
  <c r="CW210" i="1"/>
  <c r="CV211" i="1"/>
  <c r="CW211" i="1"/>
  <c r="CV212" i="1"/>
  <c r="CW212" i="1"/>
  <c r="CV213" i="1"/>
  <c r="CW213" i="1"/>
  <c r="CV214" i="1"/>
  <c r="CW214" i="1"/>
  <c r="CV215" i="1"/>
  <c r="CW215" i="1"/>
  <c r="CV216" i="1"/>
  <c r="CW216" i="1"/>
  <c r="CV217" i="1"/>
  <c r="CW217" i="1"/>
  <c r="CV218" i="1"/>
  <c r="CW218" i="1"/>
  <c r="CV219" i="1"/>
  <c r="CW219" i="1"/>
  <c r="CV220" i="1"/>
  <c r="CW220" i="1"/>
  <c r="CV221" i="1"/>
  <c r="CW221" i="1"/>
  <c r="CV222" i="1"/>
  <c r="CW222" i="1"/>
  <c r="CV223" i="1"/>
  <c r="CW223" i="1"/>
  <c r="CV224" i="1"/>
  <c r="CW224" i="1"/>
  <c r="CV225" i="1"/>
  <c r="CW225" i="1"/>
  <c r="CV226" i="1"/>
  <c r="CW226" i="1"/>
  <c r="CV227" i="1"/>
  <c r="CW227" i="1"/>
  <c r="CV228" i="1"/>
  <c r="CW228" i="1"/>
  <c r="CV229" i="1"/>
  <c r="CW229" i="1"/>
  <c r="CV230" i="1"/>
  <c r="CW230" i="1"/>
  <c r="CV231" i="1"/>
  <c r="CW231" i="1"/>
  <c r="CV232" i="1"/>
  <c r="CW232" i="1"/>
  <c r="CV233" i="1"/>
  <c r="CW233" i="1"/>
  <c r="CV234" i="1"/>
  <c r="CW234" i="1"/>
  <c r="CV235" i="1"/>
  <c r="CW235" i="1"/>
  <c r="CV236" i="1"/>
  <c r="CW236" i="1"/>
  <c r="CV237" i="1"/>
  <c r="CW237" i="1"/>
  <c r="CV238" i="1"/>
  <c r="CW238" i="1"/>
  <c r="CV239" i="1"/>
  <c r="CW239" i="1"/>
  <c r="CV240" i="1"/>
  <c r="CW240" i="1"/>
  <c r="CV241" i="1"/>
  <c r="CW241" i="1"/>
  <c r="CV242" i="1"/>
  <c r="CW242" i="1"/>
  <c r="CV243" i="1"/>
  <c r="CW243" i="1"/>
  <c r="CV244" i="1"/>
  <c r="CW244" i="1"/>
  <c r="CV245" i="1"/>
  <c r="CW245" i="1"/>
  <c r="CV246" i="1"/>
  <c r="CW246" i="1"/>
  <c r="CV247" i="1"/>
  <c r="CW247" i="1"/>
  <c r="CV248" i="1"/>
  <c r="CW248" i="1"/>
  <c r="CV249" i="1"/>
  <c r="CW249" i="1"/>
  <c r="CV250" i="1"/>
  <c r="CW250" i="1"/>
  <c r="CV251" i="1"/>
  <c r="CW251" i="1"/>
  <c r="CV252" i="1"/>
  <c r="CW252" i="1"/>
  <c r="CV253" i="1"/>
  <c r="CW253" i="1"/>
  <c r="CV254" i="1"/>
  <c r="CW254" i="1"/>
  <c r="CV255" i="1"/>
  <c r="CW255" i="1"/>
  <c r="CV256" i="1"/>
  <c r="CW256" i="1"/>
  <c r="CV257" i="1"/>
  <c r="CW257" i="1"/>
  <c r="CV258" i="1"/>
  <c r="CW258" i="1"/>
  <c r="CV259" i="1"/>
  <c r="CW259" i="1"/>
  <c r="CV260" i="1"/>
  <c r="CW260" i="1"/>
  <c r="CV261" i="1"/>
  <c r="CW261" i="1"/>
  <c r="CV262" i="1"/>
  <c r="CW262" i="1"/>
  <c r="CV263" i="1"/>
  <c r="CW263" i="1"/>
  <c r="CV264" i="1"/>
  <c r="CW264" i="1"/>
  <c r="CV265" i="1"/>
  <c r="CW265" i="1"/>
  <c r="CV266" i="1"/>
  <c r="CW266" i="1"/>
  <c r="CV267" i="1"/>
  <c r="CW267" i="1"/>
  <c r="CV268" i="1"/>
  <c r="CW268" i="1"/>
  <c r="CV269" i="1"/>
  <c r="CW269" i="1"/>
  <c r="CV270" i="1"/>
  <c r="CW270" i="1"/>
  <c r="CV271" i="1"/>
  <c r="CW271" i="1"/>
  <c r="CV272" i="1"/>
  <c r="CW272" i="1"/>
  <c r="CV273" i="1"/>
  <c r="CW273" i="1"/>
  <c r="CV274" i="1"/>
  <c r="CW274" i="1"/>
  <c r="CV275" i="1"/>
  <c r="CW275" i="1"/>
  <c r="CV276" i="1"/>
  <c r="CW276" i="1"/>
  <c r="CV277" i="1"/>
  <c r="CW277" i="1"/>
  <c r="CV278" i="1"/>
  <c r="CW278" i="1"/>
  <c r="CV279" i="1"/>
  <c r="CW279" i="1"/>
  <c r="CV280" i="1"/>
  <c r="CW280" i="1"/>
  <c r="CV281" i="1"/>
  <c r="CW281" i="1"/>
  <c r="CV282" i="1"/>
  <c r="CW282" i="1"/>
  <c r="CV283" i="1"/>
  <c r="CW283" i="1"/>
  <c r="CV284" i="1"/>
  <c r="CW284" i="1"/>
  <c r="CV285" i="1"/>
  <c r="CW285" i="1"/>
  <c r="CV286" i="1"/>
  <c r="CW286" i="1"/>
  <c r="CV287" i="1"/>
  <c r="CW287" i="1"/>
  <c r="CV288" i="1"/>
  <c r="CW288" i="1"/>
  <c r="CV289" i="1"/>
  <c r="CW289" i="1"/>
  <c r="CV290" i="1"/>
  <c r="CW290" i="1"/>
  <c r="CV291" i="1"/>
  <c r="CW291" i="1"/>
  <c r="CV292" i="1"/>
  <c r="CW292" i="1"/>
  <c r="CV293" i="1"/>
  <c r="CW293" i="1"/>
  <c r="CV294" i="1"/>
  <c r="CW294" i="1"/>
  <c r="CV295" i="1"/>
  <c r="CW295" i="1"/>
  <c r="CV296" i="1"/>
  <c r="CW296" i="1"/>
  <c r="CV297" i="1"/>
  <c r="CW297" i="1"/>
  <c r="CV298" i="1"/>
  <c r="CW298" i="1"/>
  <c r="CV299" i="1"/>
  <c r="CW299" i="1"/>
  <c r="CW2" i="1"/>
  <c r="CV2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4" i="1"/>
  <c r="AY104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Y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EP292" i="1" l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G253" i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G181" i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G117" i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G53" i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W53" i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P236" i="1"/>
  <c r="CS236" i="1" s="1"/>
  <c r="CT236" i="1" s="1"/>
  <c r="CP232" i="1"/>
  <c r="CP228" i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104" i="1"/>
  <c r="EQ104" i="1" s="1"/>
  <c r="EP96" i="1"/>
  <c r="EQ96" i="1" s="1"/>
  <c r="EP88" i="1"/>
  <c r="EQ88" i="1" s="1"/>
  <c r="EP80" i="1"/>
  <c r="EQ80" i="1" s="1"/>
  <c r="EP72" i="1"/>
  <c r="EQ72" i="1" s="1"/>
  <c r="W254" i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P266" i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P226" i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AA61" i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AK61" i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4" i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104" i="1"/>
  <c r="Z104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W30" i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X286" i="1"/>
  <c r="DX282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104" i="1"/>
  <c r="DM104" i="1" s="1"/>
  <c r="DN104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4" i="1"/>
  <c r="BE104" i="1" s="1"/>
  <c r="BF104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4" i="1"/>
  <c r="BO104" i="1" s="1"/>
  <c r="BP104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4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T52" i="1"/>
  <c r="DW52" i="1" s="1"/>
  <c r="DT50" i="1"/>
  <c r="DW50" i="1" s="1"/>
  <c r="DT48" i="1"/>
  <c r="DT46" i="1"/>
  <c r="DT44" i="1"/>
  <c r="DW44" i="1" s="1"/>
  <c r="DT42" i="1"/>
  <c r="DT40" i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A193" i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4" i="1"/>
  <c r="CS104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BE126" i="1"/>
  <c r="BF126" i="1" s="1"/>
  <c r="AJ91" i="1"/>
  <c r="AK91" i="1" s="1"/>
  <c r="AJ123" i="1"/>
  <c r="AK123" i="1" s="1"/>
  <c r="AK137" i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CS266" i="1"/>
  <c r="CT266" i="1" s="1"/>
  <c r="CS208" i="1"/>
  <c r="CT208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4" i="1"/>
  <c r="AJ104" i="1" s="1"/>
  <c r="AK104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AT168" i="1"/>
  <c r="AU168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4" i="1"/>
  <c r="BY104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4" i="1"/>
  <c r="CI104" i="1" s="1"/>
  <c r="CJ104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286" i="1"/>
  <c r="AA286" i="1" s="1"/>
  <c r="Z254" i="1"/>
  <c r="AA254" i="1" s="1"/>
  <c r="Z194" i="1"/>
  <c r="AA194" i="1" s="1"/>
  <c r="Z166" i="1"/>
  <c r="AA166" i="1" s="1"/>
  <c r="Z158" i="1"/>
  <c r="AA158" i="1" s="1"/>
  <c r="Z38" i="1"/>
  <c r="AA38" i="1" s="1"/>
  <c r="Z30" i="1"/>
  <c r="AA30" i="1" s="1"/>
  <c r="AT286" i="1"/>
  <c r="AU286" i="1" s="1"/>
  <c r="AT274" i="1"/>
  <c r="AU274" i="1" s="1"/>
  <c r="AT114" i="1"/>
  <c r="AU114" i="1" s="1"/>
  <c r="AT104" i="1"/>
  <c r="AU104" i="1" s="1"/>
  <c r="AT50" i="1"/>
  <c r="AU50" i="1" s="1"/>
  <c r="AT8" i="1"/>
  <c r="AU8" i="1" s="1"/>
  <c r="Z255" i="1"/>
  <c r="AA255" i="1" s="1"/>
  <c r="Z247" i="1"/>
  <c r="AA247" i="1" s="1"/>
  <c r="Z191" i="1"/>
  <c r="AA191" i="1" s="1"/>
  <c r="Z183" i="1"/>
  <c r="AA183" i="1" s="1"/>
  <c r="Z143" i="1"/>
  <c r="AA143" i="1" s="1"/>
  <c r="Z127" i="1"/>
  <c r="AA127" i="1" s="1"/>
  <c r="Z119" i="1"/>
  <c r="AA119" i="1" s="1"/>
  <c r="Z91" i="1"/>
  <c r="AA91" i="1" s="1"/>
  <c r="Z63" i="1"/>
  <c r="AA63" i="1" s="1"/>
  <c r="Z55" i="1"/>
  <c r="AA55" i="1" s="1"/>
  <c r="Z27" i="1"/>
  <c r="AA27" i="1" s="1"/>
  <c r="AJ269" i="1"/>
  <c r="AK269" i="1" s="1"/>
  <c r="AJ265" i="1"/>
  <c r="AK265" i="1" s="1"/>
  <c r="AJ261" i="1"/>
  <c r="AK261" i="1" s="1"/>
  <c r="AJ257" i="1"/>
  <c r="AK257" i="1" s="1"/>
  <c r="AJ253" i="1"/>
  <c r="AK253" i="1" s="1"/>
  <c r="AJ245" i="1"/>
  <c r="AK245" i="1" s="1"/>
  <c r="AJ237" i="1"/>
  <c r="AK237" i="1" s="1"/>
  <c r="AJ205" i="1"/>
  <c r="AK205" i="1" s="1"/>
  <c r="AJ201" i="1"/>
  <c r="AK201" i="1" s="1"/>
  <c r="AJ197" i="1"/>
  <c r="AK197" i="1" s="1"/>
  <c r="AJ189" i="1"/>
  <c r="AK189" i="1" s="1"/>
  <c r="AJ181" i="1"/>
  <c r="AK181" i="1" s="1"/>
  <c r="AJ173" i="1"/>
  <c r="AK173" i="1" s="1"/>
  <c r="AJ165" i="1"/>
  <c r="AK165" i="1" s="1"/>
  <c r="AJ133" i="1"/>
  <c r="AK133" i="1" s="1"/>
  <c r="AJ129" i="1"/>
  <c r="AK129" i="1" s="1"/>
  <c r="AJ125" i="1"/>
  <c r="AK125" i="1" s="1"/>
  <c r="AJ121" i="1"/>
  <c r="AK121" i="1" s="1"/>
  <c r="AJ117" i="1"/>
  <c r="AK117" i="1" s="1"/>
  <c r="AJ109" i="1"/>
  <c r="AK109" i="1" s="1"/>
  <c r="AJ101" i="1"/>
  <c r="AK101" i="1" s="1"/>
  <c r="AJ69" i="1"/>
  <c r="AK69" i="1" s="1"/>
  <c r="AJ65" i="1"/>
  <c r="AK65" i="1" s="1"/>
  <c r="AJ53" i="1"/>
  <c r="AK53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130" i="1"/>
  <c r="AA130" i="1" s="1"/>
  <c r="Z94" i="1"/>
  <c r="AA94" i="1" s="1"/>
  <c r="Z54" i="1"/>
  <c r="AA54" i="1" s="1"/>
  <c r="AK92" i="1"/>
  <c r="Z293" i="1"/>
  <c r="AA293" i="1" s="1"/>
  <c r="Z261" i="1"/>
  <c r="AA261" i="1" s="1"/>
  <c r="Z229" i="1"/>
  <c r="AA229" i="1" s="1"/>
  <c r="Z197" i="1"/>
  <c r="AA197" i="1" s="1"/>
  <c r="Z129" i="1"/>
  <c r="AA129" i="1" s="1"/>
  <c r="Z101" i="1"/>
  <c r="AA101" i="1" s="1"/>
  <c r="AA189" i="1"/>
  <c r="AA125" i="1"/>
  <c r="AA45" i="1"/>
  <c r="AT176" i="1"/>
  <c r="AU176" i="1" s="1"/>
  <c r="AT112" i="1"/>
  <c r="AU112" i="1" s="1"/>
  <c r="AT48" i="1"/>
  <c r="AU48" i="1" s="1"/>
  <c r="AT10" i="1"/>
  <c r="AU10" i="1" s="1"/>
  <c r="AT277" i="1"/>
  <c r="AU277" i="1" s="1"/>
  <c r="AU157" i="1"/>
  <c r="AT214" i="1"/>
  <c r="AU214" i="1" s="1"/>
  <c r="AU3" i="1"/>
  <c r="Z124" i="1"/>
  <c r="AA124" i="1" s="1"/>
  <c r="Z96" i="1"/>
  <c r="AA96" i="1" s="1"/>
  <c r="Z16" i="1"/>
  <c r="AA16" i="1" s="1"/>
  <c r="AT232" i="1"/>
  <c r="AU232" i="1" s="1"/>
  <c r="AU23" i="1"/>
  <c r="BE236" i="1"/>
  <c r="BF236" i="1" s="1"/>
  <c r="BE220" i="1"/>
  <c r="BF220" i="1" s="1"/>
  <c r="BE44" i="1"/>
  <c r="BF44" i="1" s="1"/>
  <c r="BF137" i="1"/>
  <c r="Z257" i="1"/>
  <c r="AA257" i="1" s="1"/>
  <c r="Z253" i="1"/>
  <c r="AA253" i="1" s="1"/>
  <c r="Z245" i="1"/>
  <c r="AA245" i="1" s="1"/>
  <c r="Z237" i="1"/>
  <c r="AA237" i="1" s="1"/>
  <c r="Z181" i="1"/>
  <c r="AA181" i="1" s="1"/>
  <c r="Z173" i="1"/>
  <c r="AA173" i="1" s="1"/>
  <c r="Z165" i="1"/>
  <c r="AA165" i="1" s="1"/>
  <c r="Z133" i="1"/>
  <c r="AA133" i="1" s="1"/>
  <c r="Z117" i="1"/>
  <c r="AA117" i="1" s="1"/>
  <c r="Z109" i="1"/>
  <c r="AA109" i="1" s="1"/>
  <c r="Z69" i="1"/>
  <c r="AA69" i="1" s="1"/>
  <c r="Z53" i="1"/>
  <c r="AA53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8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270" i="1"/>
  <c r="CT270" i="1" s="1"/>
  <c r="CS228" i="1"/>
  <c r="CT228" i="1" s="1"/>
  <c r="CS86" i="1"/>
  <c r="CT86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S240" i="1"/>
  <c r="CT240" i="1" s="1"/>
  <c r="CS230" i="1"/>
  <c r="CT230" i="1" s="1"/>
  <c r="CS226" i="1"/>
  <c r="CT226" i="1" s="1"/>
  <c r="CT200" i="1"/>
  <c r="CS196" i="1"/>
  <c r="CT196" i="1" s="1"/>
  <c r="CS190" i="1"/>
  <c r="CT190" i="1" s="1"/>
  <c r="CS260" i="1"/>
  <c r="CT260" i="1" s="1"/>
  <c r="CS232" i="1"/>
  <c r="CT232" i="1" s="1"/>
  <c r="CT193" i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4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M206" i="1"/>
  <c r="DN206" i="1" s="1"/>
  <c r="DM196" i="1"/>
  <c r="DN196" i="1" s="1"/>
  <c r="DM130" i="1"/>
  <c r="DN130" i="1" s="1"/>
  <c r="DM52" i="1"/>
  <c r="DN52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DW54" i="1"/>
  <c r="DW214" i="1"/>
  <c r="DW198" i="1"/>
  <c r="DW40" i="1"/>
  <c r="P53" i="1"/>
  <c r="Q53" i="1" s="1"/>
  <c r="P33" i="1"/>
  <c r="Q33" i="1" s="1"/>
  <c r="P45" i="1"/>
  <c r="Q45" i="1" s="1"/>
  <c r="P105" i="1"/>
  <c r="Q105" i="1" s="1"/>
  <c r="P69" i="1"/>
  <c r="Q69" i="1" s="1"/>
  <c r="P41" i="1"/>
  <c r="Q41" i="1" s="1"/>
  <c r="P5" i="1"/>
  <c r="Q5" i="1" s="1"/>
  <c r="P97" i="1"/>
  <c r="Q97" i="1" s="1"/>
  <c r="P297" i="1"/>
  <c r="Q297" i="1" s="1"/>
  <c r="P289" i="1"/>
  <c r="Q289" i="1" s="1"/>
  <c r="P233" i="1"/>
  <c r="Q233" i="1" s="1"/>
  <c r="P217" i="1"/>
  <c r="Q217" i="1" s="1"/>
  <c r="Q285" i="1"/>
  <c r="Q277" i="1"/>
  <c r="Q269" i="1"/>
  <c r="Q245" i="1"/>
  <c r="Q237" i="1"/>
  <c r="Q181" i="1"/>
  <c r="Q173" i="1"/>
  <c r="P117" i="1"/>
  <c r="Q117" i="1" s="1"/>
  <c r="P177" i="1"/>
  <c r="Q177" i="1" s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104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Q293" i="1" l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104" i="1"/>
  <c r="AA9" i="1"/>
  <c r="DN228" i="1"/>
  <c r="BF78" i="1"/>
  <c r="AA73" i="1"/>
  <c r="DN12" i="1"/>
  <c r="CT24" i="1"/>
  <c r="CT10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FJ242" i="1" s="1"/>
  <c r="DY258" i="1"/>
  <c r="FJ258" i="1" s="1"/>
  <c r="DM242" i="1"/>
  <c r="DN242" i="1" s="1"/>
  <c r="AU237" i="1"/>
  <c r="AK39" i="1"/>
  <c r="BP102" i="1"/>
  <c r="DY246" i="1"/>
  <c r="FJ246" i="1" s="1"/>
  <c r="DY262" i="1"/>
  <c r="FJ262" i="1" s="1"/>
  <c r="DY278" i="1"/>
  <c r="FJ278" i="1" s="1"/>
  <c r="DY294" i="1"/>
  <c r="FJ294" i="1" s="1"/>
  <c r="DX246" i="1"/>
  <c r="DX278" i="1"/>
  <c r="CT60" i="1"/>
  <c r="DD124" i="1"/>
  <c r="BP26" i="1"/>
  <c r="DY266" i="1"/>
  <c r="FJ266" i="1" s="1"/>
  <c r="DM258" i="1"/>
  <c r="DN258" i="1" s="1"/>
  <c r="DY238" i="1"/>
  <c r="FJ238" i="1" s="1"/>
  <c r="DY270" i="1"/>
  <c r="FJ270" i="1" s="1"/>
  <c r="DY286" i="1"/>
  <c r="FJ286" i="1" s="1"/>
  <c r="Q198" i="1"/>
  <c r="Q250" i="1"/>
  <c r="DX266" i="1"/>
  <c r="DX298" i="1"/>
  <c r="DX134" i="1"/>
  <c r="DX147" i="1"/>
  <c r="DY118" i="1"/>
  <c r="FJ118" i="1" s="1"/>
  <c r="DY140" i="1"/>
  <c r="FJ140" i="1" s="1"/>
  <c r="DW162" i="1"/>
  <c r="DY162" i="1"/>
  <c r="FJ162" i="1" s="1"/>
  <c r="DW184" i="1"/>
  <c r="DY184" i="1"/>
  <c r="FJ184" i="1" s="1"/>
  <c r="DW9" i="1"/>
  <c r="DY9" i="1"/>
  <c r="FJ9" i="1" s="1"/>
  <c r="DW27" i="1"/>
  <c r="DY27" i="1"/>
  <c r="FJ27" i="1" s="1"/>
  <c r="DW45" i="1"/>
  <c r="DY45" i="1"/>
  <c r="FJ45" i="1" s="1"/>
  <c r="DW65" i="1"/>
  <c r="DY65" i="1"/>
  <c r="FJ65" i="1" s="1"/>
  <c r="DW83" i="1"/>
  <c r="DY83" i="1"/>
  <c r="FJ83" i="1" s="1"/>
  <c r="DW101" i="1"/>
  <c r="DY101" i="1"/>
  <c r="FJ101" i="1" s="1"/>
  <c r="DW121" i="1"/>
  <c r="DY121" i="1"/>
  <c r="FJ121" i="1" s="1"/>
  <c r="DW47" i="1"/>
  <c r="DY47" i="1"/>
  <c r="FJ47" i="1" s="1"/>
  <c r="DY143" i="1"/>
  <c r="FJ143" i="1" s="1"/>
  <c r="DY157" i="1"/>
  <c r="FJ157" i="1" s="1"/>
  <c r="DW173" i="1"/>
  <c r="DY173" i="1"/>
  <c r="FJ173" i="1" s="1"/>
  <c r="DW189" i="1"/>
  <c r="DY189" i="1"/>
  <c r="FJ189" i="1" s="1"/>
  <c r="DW205" i="1"/>
  <c r="DY205" i="1"/>
  <c r="FJ205" i="1" s="1"/>
  <c r="DW221" i="1"/>
  <c r="DY221" i="1"/>
  <c r="FJ221" i="1" s="1"/>
  <c r="DW237" i="1"/>
  <c r="DY237" i="1"/>
  <c r="FJ237" i="1" s="1"/>
  <c r="DX4" i="1"/>
  <c r="DY4" i="1"/>
  <c r="FJ4" i="1" s="1"/>
  <c r="DY20" i="1"/>
  <c r="FJ20" i="1" s="1"/>
  <c r="DY36" i="1"/>
  <c r="FJ36" i="1" s="1"/>
  <c r="DY52" i="1"/>
  <c r="FJ52" i="1" s="1"/>
  <c r="DY68" i="1"/>
  <c r="FJ68" i="1" s="1"/>
  <c r="DY84" i="1"/>
  <c r="FJ84" i="1" s="1"/>
  <c r="DY102" i="1"/>
  <c r="FJ102" i="1" s="1"/>
  <c r="DY152" i="1"/>
  <c r="FJ152" i="1" s="1"/>
  <c r="DW196" i="1"/>
  <c r="DY196" i="1"/>
  <c r="FJ196" i="1" s="1"/>
  <c r="DY212" i="1"/>
  <c r="FJ212" i="1" s="1"/>
  <c r="DW228" i="1"/>
  <c r="DY228" i="1"/>
  <c r="FJ228" i="1" s="1"/>
  <c r="DW251" i="1"/>
  <c r="DY251" i="1"/>
  <c r="FJ251" i="1" s="1"/>
  <c r="DW267" i="1"/>
  <c r="DY267" i="1"/>
  <c r="FJ267" i="1" s="1"/>
  <c r="DW283" i="1"/>
  <c r="DY283" i="1"/>
  <c r="FJ283" i="1" s="1"/>
  <c r="DW299" i="1"/>
  <c r="DY299" i="1"/>
  <c r="FJ299" i="1" s="1"/>
  <c r="DX39" i="1"/>
  <c r="DW252" i="1"/>
  <c r="DY252" i="1"/>
  <c r="FJ252" i="1" s="1"/>
  <c r="DW284" i="1"/>
  <c r="DY284" i="1"/>
  <c r="FJ284" i="1" s="1"/>
  <c r="DX84" i="1"/>
  <c r="DY120" i="1"/>
  <c r="FJ120" i="1" s="1"/>
  <c r="DY142" i="1"/>
  <c r="FJ142" i="1" s="1"/>
  <c r="DY166" i="1"/>
  <c r="FJ166" i="1" s="1"/>
  <c r="DW186" i="1"/>
  <c r="DY186" i="1"/>
  <c r="FJ186" i="1" s="1"/>
  <c r="DW13" i="1"/>
  <c r="DY13" i="1"/>
  <c r="FJ13" i="1" s="1"/>
  <c r="DW29" i="1"/>
  <c r="DY29" i="1"/>
  <c r="FJ29" i="1" s="1"/>
  <c r="DW49" i="1"/>
  <c r="DY49" i="1"/>
  <c r="FJ49" i="1" s="1"/>
  <c r="DW67" i="1"/>
  <c r="DY67" i="1"/>
  <c r="FJ67" i="1" s="1"/>
  <c r="DW85" i="1"/>
  <c r="DY85" i="1"/>
  <c r="FJ85" i="1" s="1"/>
  <c r="DW103" i="1"/>
  <c r="DY103" i="1"/>
  <c r="FJ103" i="1" s="1"/>
  <c r="DW123" i="1"/>
  <c r="DY123" i="1"/>
  <c r="FJ123" i="1" s="1"/>
  <c r="DW59" i="1"/>
  <c r="DY59" i="1"/>
  <c r="FJ59" i="1" s="1"/>
  <c r="CT36" i="1"/>
  <c r="DW11" i="1"/>
  <c r="DY11" i="1"/>
  <c r="FJ11" i="1" s="1"/>
  <c r="DW75" i="1"/>
  <c r="DY75" i="1"/>
  <c r="FJ75" i="1" s="1"/>
  <c r="DW159" i="1"/>
  <c r="DY159" i="1"/>
  <c r="FJ159" i="1" s="1"/>
  <c r="DW175" i="1"/>
  <c r="DY175" i="1"/>
  <c r="FJ175" i="1" s="1"/>
  <c r="DW191" i="1"/>
  <c r="DY191" i="1"/>
  <c r="FJ191" i="1" s="1"/>
  <c r="DW207" i="1"/>
  <c r="DY207" i="1"/>
  <c r="FJ207" i="1" s="1"/>
  <c r="DW223" i="1"/>
  <c r="DY223" i="1"/>
  <c r="FJ223" i="1" s="1"/>
  <c r="DW239" i="1"/>
  <c r="DY239" i="1"/>
  <c r="FJ239" i="1" s="1"/>
  <c r="DY6" i="1"/>
  <c r="FJ6" i="1" s="1"/>
  <c r="DY22" i="1"/>
  <c r="FJ22" i="1" s="1"/>
  <c r="DY38" i="1"/>
  <c r="FJ38" i="1" s="1"/>
  <c r="DY54" i="1"/>
  <c r="FJ54" i="1" s="1"/>
  <c r="DW70" i="1"/>
  <c r="DY70" i="1"/>
  <c r="FJ70" i="1" s="1"/>
  <c r="DY86" i="1"/>
  <c r="FJ86" i="1" s="1"/>
  <c r="DW104" i="1"/>
  <c r="DY104" i="1"/>
  <c r="FJ104" i="1" s="1"/>
  <c r="DW164" i="1"/>
  <c r="DY164" i="1"/>
  <c r="FJ164" i="1" s="1"/>
  <c r="DY198" i="1"/>
  <c r="FJ198" i="1" s="1"/>
  <c r="DY214" i="1"/>
  <c r="FJ214" i="1" s="1"/>
  <c r="DW230" i="1"/>
  <c r="DY230" i="1"/>
  <c r="FJ230" i="1" s="1"/>
  <c r="DW253" i="1"/>
  <c r="DY253" i="1"/>
  <c r="FJ253" i="1" s="1"/>
  <c r="DW269" i="1"/>
  <c r="DY269" i="1"/>
  <c r="FJ269" i="1" s="1"/>
  <c r="DW285" i="1"/>
  <c r="DY285" i="1"/>
  <c r="FJ285" i="1" s="1"/>
  <c r="DW256" i="1"/>
  <c r="DY256" i="1"/>
  <c r="FJ256" i="1" s="1"/>
  <c r="DW288" i="1"/>
  <c r="DY288" i="1"/>
  <c r="FJ288" i="1" s="1"/>
  <c r="DX76" i="1"/>
  <c r="DX56" i="1"/>
  <c r="DX22" i="1"/>
  <c r="DX2" i="1"/>
  <c r="DX145" i="1"/>
  <c r="DZ145" i="1"/>
  <c r="DY122" i="1"/>
  <c r="FJ122" i="1" s="1"/>
  <c r="DX146" i="1"/>
  <c r="DY146" i="1"/>
  <c r="FJ146" i="1" s="1"/>
  <c r="DW170" i="1"/>
  <c r="DY170" i="1"/>
  <c r="FJ170" i="1" s="1"/>
  <c r="DW15" i="1"/>
  <c r="DY15" i="1"/>
  <c r="FJ15" i="1" s="1"/>
  <c r="DW31" i="1"/>
  <c r="DY31" i="1"/>
  <c r="FJ31" i="1" s="1"/>
  <c r="DW51" i="1"/>
  <c r="DY51" i="1"/>
  <c r="FJ51" i="1" s="1"/>
  <c r="DW69" i="1"/>
  <c r="DY69" i="1"/>
  <c r="FJ69" i="1" s="1"/>
  <c r="DW89" i="1"/>
  <c r="DY89" i="1"/>
  <c r="FJ89" i="1" s="1"/>
  <c r="DW105" i="1"/>
  <c r="DY105" i="1"/>
  <c r="FJ105" i="1" s="1"/>
  <c r="DW127" i="1"/>
  <c r="DY127" i="1"/>
  <c r="FJ127" i="1" s="1"/>
  <c r="DW87" i="1"/>
  <c r="DY87" i="1"/>
  <c r="FJ87" i="1" s="1"/>
  <c r="DY145" i="1"/>
  <c r="FJ145" i="1" s="1"/>
  <c r="DW161" i="1"/>
  <c r="DY161" i="1"/>
  <c r="FJ161" i="1" s="1"/>
  <c r="DW177" i="1"/>
  <c r="DY177" i="1"/>
  <c r="FJ177" i="1" s="1"/>
  <c r="DY193" i="1"/>
  <c r="FJ193" i="1" s="1"/>
  <c r="DW209" i="1"/>
  <c r="DY209" i="1"/>
  <c r="FJ209" i="1" s="1"/>
  <c r="DW225" i="1"/>
  <c r="DY225" i="1"/>
  <c r="FJ225" i="1" s="1"/>
  <c r="DW241" i="1"/>
  <c r="DY241" i="1"/>
  <c r="FJ241" i="1" s="1"/>
  <c r="DY8" i="1"/>
  <c r="FJ8" i="1" s="1"/>
  <c r="DY24" i="1"/>
  <c r="FJ24" i="1" s="1"/>
  <c r="DY40" i="1"/>
  <c r="FJ40" i="1" s="1"/>
  <c r="DY56" i="1"/>
  <c r="FJ56" i="1" s="1"/>
  <c r="DY72" i="1"/>
  <c r="FJ72" i="1" s="1"/>
  <c r="DW88" i="1"/>
  <c r="DY88" i="1"/>
  <c r="FJ88" i="1" s="1"/>
  <c r="DW106" i="1"/>
  <c r="DY106" i="1"/>
  <c r="FJ106" i="1" s="1"/>
  <c r="DY168" i="1"/>
  <c r="FJ168" i="1" s="1"/>
  <c r="DW200" i="1"/>
  <c r="DY200" i="1"/>
  <c r="FJ200" i="1" s="1"/>
  <c r="DY216" i="1"/>
  <c r="FJ216" i="1" s="1"/>
  <c r="DW232" i="1"/>
  <c r="DY232" i="1"/>
  <c r="FJ232" i="1" s="1"/>
  <c r="DW255" i="1"/>
  <c r="DY255" i="1"/>
  <c r="FJ255" i="1" s="1"/>
  <c r="DW271" i="1"/>
  <c r="DY271" i="1"/>
  <c r="FJ271" i="1" s="1"/>
  <c r="DW287" i="1"/>
  <c r="DY287" i="1"/>
  <c r="FJ287" i="1" s="1"/>
  <c r="DW260" i="1"/>
  <c r="DY260" i="1"/>
  <c r="FJ260" i="1" s="1"/>
  <c r="DW292" i="1"/>
  <c r="DY292" i="1"/>
  <c r="FJ292" i="1" s="1"/>
  <c r="DY111" i="1"/>
  <c r="FJ111" i="1" s="1"/>
  <c r="DY274" i="1"/>
  <c r="FJ274" i="1" s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FJ124" i="1" s="1"/>
  <c r="DY148" i="1"/>
  <c r="FJ148" i="1" s="1"/>
  <c r="DW172" i="1"/>
  <c r="DY172" i="1"/>
  <c r="FJ172" i="1" s="1"/>
  <c r="DW17" i="1"/>
  <c r="DY17" i="1"/>
  <c r="FJ17" i="1" s="1"/>
  <c r="DW33" i="1"/>
  <c r="DY33" i="1"/>
  <c r="FJ33" i="1" s="1"/>
  <c r="DW53" i="1"/>
  <c r="DY53" i="1"/>
  <c r="FJ53" i="1" s="1"/>
  <c r="DW71" i="1"/>
  <c r="DY71" i="1"/>
  <c r="FJ71" i="1" s="1"/>
  <c r="DW91" i="1"/>
  <c r="DY91" i="1"/>
  <c r="FJ91" i="1" s="1"/>
  <c r="DW107" i="1"/>
  <c r="DY107" i="1"/>
  <c r="FJ107" i="1" s="1"/>
  <c r="DW129" i="1"/>
  <c r="DY129" i="1"/>
  <c r="FJ129" i="1" s="1"/>
  <c r="DW109" i="1"/>
  <c r="DY109" i="1"/>
  <c r="FJ109" i="1" s="1"/>
  <c r="DY147" i="1"/>
  <c r="FJ147" i="1" s="1"/>
  <c r="DW163" i="1"/>
  <c r="DY163" i="1"/>
  <c r="FJ163" i="1" s="1"/>
  <c r="DW179" i="1"/>
  <c r="DY179" i="1"/>
  <c r="FJ179" i="1" s="1"/>
  <c r="DW195" i="1"/>
  <c r="DY195" i="1"/>
  <c r="FJ195" i="1" s="1"/>
  <c r="DW211" i="1"/>
  <c r="DY211" i="1"/>
  <c r="FJ211" i="1" s="1"/>
  <c r="DW227" i="1"/>
  <c r="DY227" i="1"/>
  <c r="FJ227" i="1" s="1"/>
  <c r="DW243" i="1"/>
  <c r="DY243" i="1"/>
  <c r="FJ243" i="1" s="1"/>
  <c r="DW10" i="1"/>
  <c r="DY10" i="1"/>
  <c r="FJ10" i="1" s="1"/>
  <c r="DW26" i="1"/>
  <c r="DY26" i="1"/>
  <c r="FJ26" i="1" s="1"/>
  <c r="DW42" i="1"/>
  <c r="DX42" i="1" s="1"/>
  <c r="DY42" i="1"/>
  <c r="FJ42" i="1" s="1"/>
  <c r="DW58" i="1"/>
  <c r="DY58" i="1"/>
  <c r="FJ58" i="1" s="1"/>
  <c r="DW74" i="1"/>
  <c r="DY74" i="1"/>
  <c r="FJ74" i="1" s="1"/>
  <c r="DY90" i="1"/>
  <c r="FJ90" i="1" s="1"/>
  <c r="DY116" i="1"/>
  <c r="FJ116" i="1" s="1"/>
  <c r="DW180" i="1"/>
  <c r="DY180" i="1"/>
  <c r="FJ180" i="1" s="1"/>
  <c r="DW202" i="1"/>
  <c r="DY202" i="1"/>
  <c r="FJ202" i="1" s="1"/>
  <c r="DW218" i="1"/>
  <c r="DY218" i="1"/>
  <c r="FJ218" i="1" s="1"/>
  <c r="DW234" i="1"/>
  <c r="DY234" i="1"/>
  <c r="FJ234" i="1" s="1"/>
  <c r="DW257" i="1"/>
  <c r="DY257" i="1"/>
  <c r="FJ257" i="1" s="1"/>
  <c r="DW273" i="1"/>
  <c r="DY273" i="1"/>
  <c r="FJ273" i="1" s="1"/>
  <c r="DW289" i="1"/>
  <c r="DY289" i="1"/>
  <c r="FJ289" i="1" s="1"/>
  <c r="DW264" i="1"/>
  <c r="DY264" i="1"/>
  <c r="FJ264" i="1" s="1"/>
  <c r="DW296" i="1"/>
  <c r="DY296" i="1"/>
  <c r="FJ296" i="1" s="1"/>
  <c r="DY282" i="1"/>
  <c r="FJ282" i="1" s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FJ108" i="1" s="1"/>
  <c r="DY126" i="1"/>
  <c r="FJ126" i="1" s="1"/>
  <c r="DW150" i="1"/>
  <c r="DY150" i="1"/>
  <c r="FJ150" i="1" s="1"/>
  <c r="DY174" i="1"/>
  <c r="FJ174" i="1" s="1"/>
  <c r="DW19" i="1"/>
  <c r="DY19" i="1"/>
  <c r="FJ19" i="1" s="1"/>
  <c r="DW35" i="1"/>
  <c r="DY35" i="1"/>
  <c r="FJ35" i="1" s="1"/>
  <c r="DW55" i="1"/>
  <c r="DY55" i="1"/>
  <c r="FJ55" i="1" s="1"/>
  <c r="DW73" i="1"/>
  <c r="DY73" i="1"/>
  <c r="FJ73" i="1" s="1"/>
  <c r="DW93" i="1"/>
  <c r="DY93" i="1"/>
  <c r="FJ93" i="1" s="1"/>
  <c r="DW113" i="1"/>
  <c r="DY113" i="1"/>
  <c r="FJ113" i="1" s="1"/>
  <c r="DW131" i="1"/>
  <c r="DY131" i="1"/>
  <c r="FJ131" i="1" s="1"/>
  <c r="DW125" i="1"/>
  <c r="DY125" i="1"/>
  <c r="FJ125" i="1" s="1"/>
  <c r="DW149" i="1"/>
  <c r="DY149" i="1"/>
  <c r="FJ149" i="1" s="1"/>
  <c r="DW165" i="1"/>
  <c r="DY165" i="1"/>
  <c r="FJ165" i="1" s="1"/>
  <c r="DW181" i="1"/>
  <c r="DY181" i="1"/>
  <c r="FJ181" i="1" s="1"/>
  <c r="DW197" i="1"/>
  <c r="DY197" i="1"/>
  <c r="FJ197" i="1" s="1"/>
  <c r="DW213" i="1"/>
  <c r="DY213" i="1"/>
  <c r="FJ213" i="1" s="1"/>
  <c r="DW229" i="1"/>
  <c r="DY229" i="1"/>
  <c r="FJ229" i="1" s="1"/>
  <c r="DW245" i="1"/>
  <c r="DY245" i="1"/>
  <c r="FJ245" i="1" s="1"/>
  <c r="DW12" i="1"/>
  <c r="DY12" i="1"/>
  <c r="FJ12" i="1" s="1"/>
  <c r="DY28" i="1"/>
  <c r="FJ28" i="1" s="1"/>
  <c r="DY44" i="1"/>
  <c r="FJ44" i="1" s="1"/>
  <c r="DY60" i="1"/>
  <c r="FJ60" i="1" s="1"/>
  <c r="DY76" i="1"/>
  <c r="FJ76" i="1" s="1"/>
  <c r="DW92" i="1"/>
  <c r="DY92" i="1"/>
  <c r="FJ92" i="1" s="1"/>
  <c r="DY128" i="1"/>
  <c r="FJ128" i="1" s="1"/>
  <c r="DY188" i="1"/>
  <c r="FJ188" i="1" s="1"/>
  <c r="DW204" i="1"/>
  <c r="DY204" i="1"/>
  <c r="FJ204" i="1" s="1"/>
  <c r="DW220" i="1"/>
  <c r="DY220" i="1"/>
  <c r="FJ220" i="1" s="1"/>
  <c r="DW259" i="1"/>
  <c r="DY259" i="1"/>
  <c r="FJ259" i="1" s="1"/>
  <c r="DW275" i="1"/>
  <c r="DY275" i="1"/>
  <c r="FJ275" i="1" s="1"/>
  <c r="DW291" i="1"/>
  <c r="DY291" i="1"/>
  <c r="FJ291" i="1" s="1"/>
  <c r="DW236" i="1"/>
  <c r="DY236" i="1"/>
  <c r="FJ236" i="1" s="1"/>
  <c r="DW268" i="1"/>
  <c r="DY268" i="1"/>
  <c r="FJ268" i="1" s="1"/>
  <c r="DY290" i="1"/>
  <c r="FJ290" i="1" s="1"/>
  <c r="DX96" i="1"/>
  <c r="DY110" i="1"/>
  <c r="FJ110" i="1" s="1"/>
  <c r="DW130" i="1"/>
  <c r="DY130" i="1"/>
  <c r="FJ130" i="1" s="1"/>
  <c r="DY154" i="1"/>
  <c r="FJ154" i="1" s="1"/>
  <c r="DY176" i="1"/>
  <c r="FJ176" i="1" s="1"/>
  <c r="DW3" i="1"/>
  <c r="DY3" i="1"/>
  <c r="FJ3" i="1" s="1"/>
  <c r="DW21" i="1"/>
  <c r="DY21" i="1"/>
  <c r="FJ21" i="1" s="1"/>
  <c r="DW37" i="1"/>
  <c r="DY37" i="1"/>
  <c r="FJ37" i="1" s="1"/>
  <c r="DW57" i="1"/>
  <c r="DY57" i="1"/>
  <c r="FJ57" i="1" s="1"/>
  <c r="DW77" i="1"/>
  <c r="DY77" i="1"/>
  <c r="FJ77" i="1" s="1"/>
  <c r="DW95" i="1"/>
  <c r="DY95" i="1"/>
  <c r="FJ95" i="1" s="1"/>
  <c r="DW115" i="1"/>
  <c r="DY115" i="1"/>
  <c r="FJ115" i="1" s="1"/>
  <c r="DY133" i="1"/>
  <c r="FJ133" i="1" s="1"/>
  <c r="DX137" i="1"/>
  <c r="DY137" i="1"/>
  <c r="FJ137" i="1" s="1"/>
  <c r="DW151" i="1"/>
  <c r="DY151" i="1"/>
  <c r="FJ151" i="1" s="1"/>
  <c r="DW167" i="1"/>
  <c r="DY167" i="1"/>
  <c r="FJ167" i="1" s="1"/>
  <c r="DW183" i="1"/>
  <c r="DY183" i="1"/>
  <c r="FJ183" i="1" s="1"/>
  <c r="DY199" i="1"/>
  <c r="FJ199" i="1" s="1"/>
  <c r="DW215" i="1"/>
  <c r="DY215" i="1"/>
  <c r="FJ215" i="1" s="1"/>
  <c r="DW231" i="1"/>
  <c r="DY231" i="1"/>
  <c r="FJ231" i="1" s="1"/>
  <c r="DW247" i="1"/>
  <c r="DY247" i="1"/>
  <c r="FJ247" i="1" s="1"/>
  <c r="CT40" i="1"/>
  <c r="DW14" i="1"/>
  <c r="DY14" i="1"/>
  <c r="FJ14" i="1" s="1"/>
  <c r="DY30" i="1"/>
  <c r="FJ30" i="1" s="1"/>
  <c r="DW46" i="1"/>
  <c r="DY46" i="1"/>
  <c r="FJ46" i="1" s="1"/>
  <c r="DY62" i="1"/>
  <c r="FJ62" i="1" s="1"/>
  <c r="DW78" i="1"/>
  <c r="DY78" i="1"/>
  <c r="FJ78" i="1" s="1"/>
  <c r="DW94" i="1"/>
  <c r="DY94" i="1"/>
  <c r="FJ94" i="1" s="1"/>
  <c r="DY132" i="1"/>
  <c r="FJ132" i="1" s="1"/>
  <c r="DY190" i="1"/>
  <c r="FJ190" i="1" s="1"/>
  <c r="DY206" i="1"/>
  <c r="FJ206" i="1" s="1"/>
  <c r="DW222" i="1"/>
  <c r="DY222" i="1"/>
  <c r="FJ222" i="1" s="1"/>
  <c r="DW261" i="1"/>
  <c r="DY261" i="1"/>
  <c r="FJ261" i="1" s="1"/>
  <c r="DW277" i="1"/>
  <c r="DY277" i="1"/>
  <c r="FJ277" i="1" s="1"/>
  <c r="DW293" i="1"/>
  <c r="DY293" i="1"/>
  <c r="FJ293" i="1" s="1"/>
  <c r="DY254" i="1"/>
  <c r="FJ254" i="1" s="1"/>
  <c r="DW240" i="1"/>
  <c r="DY240" i="1"/>
  <c r="FJ240" i="1" s="1"/>
  <c r="DW272" i="1"/>
  <c r="DY272" i="1"/>
  <c r="FJ272" i="1" s="1"/>
  <c r="DY298" i="1"/>
  <c r="FJ298" i="1" s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FJ112" i="1" s="1"/>
  <c r="DY134" i="1"/>
  <c r="FJ134" i="1" s="1"/>
  <c r="DY156" i="1"/>
  <c r="FJ156" i="1" s="1"/>
  <c r="DW178" i="1"/>
  <c r="DY178" i="1"/>
  <c r="FJ178" i="1" s="1"/>
  <c r="DW5" i="1"/>
  <c r="DY5" i="1"/>
  <c r="FJ5" i="1" s="1"/>
  <c r="DW23" i="1"/>
  <c r="DY23" i="1"/>
  <c r="FJ23" i="1" s="1"/>
  <c r="DW41" i="1"/>
  <c r="DY41" i="1"/>
  <c r="FJ41" i="1" s="1"/>
  <c r="DX61" i="1"/>
  <c r="DY61" i="1"/>
  <c r="FJ61" i="1" s="1"/>
  <c r="DW79" i="1"/>
  <c r="DY79" i="1"/>
  <c r="FJ79" i="1" s="1"/>
  <c r="DW97" i="1"/>
  <c r="DY97" i="1"/>
  <c r="FJ97" i="1" s="1"/>
  <c r="DW117" i="1"/>
  <c r="DY117" i="1"/>
  <c r="FJ117" i="1" s="1"/>
  <c r="DY135" i="1"/>
  <c r="FJ135" i="1" s="1"/>
  <c r="DW139" i="1"/>
  <c r="DY139" i="1"/>
  <c r="FJ139" i="1" s="1"/>
  <c r="DY153" i="1"/>
  <c r="FJ153" i="1" s="1"/>
  <c r="DW169" i="1"/>
  <c r="DY169" i="1"/>
  <c r="FJ169" i="1" s="1"/>
  <c r="DW185" i="1"/>
  <c r="DY185" i="1"/>
  <c r="FJ185" i="1" s="1"/>
  <c r="DW201" i="1"/>
  <c r="DY201" i="1"/>
  <c r="FJ201" i="1" s="1"/>
  <c r="DW217" i="1"/>
  <c r="DY217" i="1"/>
  <c r="FJ217" i="1" s="1"/>
  <c r="DW233" i="1"/>
  <c r="DY233" i="1"/>
  <c r="FJ233" i="1" s="1"/>
  <c r="DY16" i="1"/>
  <c r="FJ16" i="1" s="1"/>
  <c r="DY32" i="1"/>
  <c r="FJ32" i="1" s="1"/>
  <c r="DW48" i="1"/>
  <c r="DY48" i="1"/>
  <c r="FJ48" i="1" s="1"/>
  <c r="DW64" i="1"/>
  <c r="DY64" i="1"/>
  <c r="FJ64" i="1" s="1"/>
  <c r="DW80" i="1"/>
  <c r="DY80" i="1"/>
  <c r="FJ80" i="1" s="1"/>
  <c r="DW98" i="1"/>
  <c r="DY98" i="1"/>
  <c r="FJ98" i="1" s="1"/>
  <c r="DY136" i="1"/>
  <c r="FJ136" i="1" s="1"/>
  <c r="DY192" i="1"/>
  <c r="FJ192" i="1" s="1"/>
  <c r="DY208" i="1"/>
  <c r="FJ208" i="1" s="1"/>
  <c r="DW224" i="1"/>
  <c r="DY224" i="1"/>
  <c r="FJ224" i="1" s="1"/>
  <c r="DW263" i="1"/>
  <c r="DY263" i="1"/>
  <c r="FJ263" i="1" s="1"/>
  <c r="DW279" i="1"/>
  <c r="DY279" i="1"/>
  <c r="FJ279" i="1" s="1"/>
  <c r="DW295" i="1"/>
  <c r="DY295" i="1"/>
  <c r="FJ295" i="1" s="1"/>
  <c r="DW244" i="1"/>
  <c r="DY244" i="1"/>
  <c r="FJ244" i="1" s="1"/>
  <c r="DW276" i="1"/>
  <c r="DY276" i="1"/>
  <c r="FJ276" i="1" s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FJ114" i="1" s="1"/>
  <c r="DY138" i="1"/>
  <c r="FJ138" i="1" s="1"/>
  <c r="DW158" i="1"/>
  <c r="DY158" i="1"/>
  <c r="FJ158" i="1" s="1"/>
  <c r="DW182" i="1"/>
  <c r="DX182" i="1" s="1"/>
  <c r="DY182" i="1"/>
  <c r="FJ182" i="1" s="1"/>
  <c r="DW7" i="1"/>
  <c r="DY7" i="1"/>
  <c r="FJ7" i="1" s="1"/>
  <c r="DW25" i="1"/>
  <c r="DY25" i="1"/>
  <c r="FJ25" i="1" s="1"/>
  <c r="DW43" i="1"/>
  <c r="DY43" i="1"/>
  <c r="FJ43" i="1" s="1"/>
  <c r="DW63" i="1"/>
  <c r="DY63" i="1"/>
  <c r="FJ63" i="1" s="1"/>
  <c r="DW81" i="1"/>
  <c r="DY81" i="1"/>
  <c r="FJ81" i="1" s="1"/>
  <c r="DW99" i="1"/>
  <c r="DY99" i="1"/>
  <c r="FJ99" i="1" s="1"/>
  <c r="DW119" i="1"/>
  <c r="DY119" i="1"/>
  <c r="FJ119" i="1" s="1"/>
  <c r="DX188" i="1"/>
  <c r="DW141" i="1"/>
  <c r="DY141" i="1"/>
  <c r="FJ141" i="1" s="1"/>
  <c r="DY155" i="1"/>
  <c r="FJ155" i="1" s="1"/>
  <c r="DW171" i="1"/>
  <c r="DY171" i="1"/>
  <c r="FJ171" i="1" s="1"/>
  <c r="DW187" i="1"/>
  <c r="DY187" i="1"/>
  <c r="FJ187" i="1" s="1"/>
  <c r="DW203" i="1"/>
  <c r="DY203" i="1"/>
  <c r="FJ203" i="1" s="1"/>
  <c r="DW219" i="1"/>
  <c r="DY219" i="1"/>
  <c r="FJ219" i="1" s="1"/>
  <c r="DW235" i="1"/>
  <c r="DY235" i="1"/>
  <c r="FJ235" i="1" s="1"/>
  <c r="DY160" i="1"/>
  <c r="FJ160" i="1" s="1"/>
  <c r="DW18" i="1"/>
  <c r="DY18" i="1"/>
  <c r="FJ18" i="1" s="1"/>
  <c r="DW34" i="1"/>
  <c r="DY34" i="1"/>
  <c r="FJ34" i="1" s="1"/>
  <c r="DX50" i="1"/>
  <c r="DY50" i="1"/>
  <c r="FJ50" i="1" s="1"/>
  <c r="DW66" i="1"/>
  <c r="DX66" i="1" s="1"/>
  <c r="DY66" i="1"/>
  <c r="FJ66" i="1" s="1"/>
  <c r="DW82" i="1"/>
  <c r="DY82" i="1"/>
  <c r="FJ82" i="1" s="1"/>
  <c r="DW100" i="1"/>
  <c r="DY100" i="1"/>
  <c r="FJ100" i="1" s="1"/>
  <c r="DY144" i="1"/>
  <c r="FJ144" i="1" s="1"/>
  <c r="DY194" i="1"/>
  <c r="FJ194" i="1" s="1"/>
  <c r="DY210" i="1"/>
  <c r="FJ210" i="1" s="1"/>
  <c r="DW226" i="1"/>
  <c r="DY226" i="1"/>
  <c r="FJ226" i="1" s="1"/>
  <c r="DW249" i="1"/>
  <c r="DY249" i="1"/>
  <c r="FJ249" i="1" s="1"/>
  <c r="DW265" i="1"/>
  <c r="DY265" i="1"/>
  <c r="FJ265" i="1" s="1"/>
  <c r="DW281" i="1"/>
  <c r="DY281" i="1"/>
  <c r="FJ281" i="1" s="1"/>
  <c r="DW297" i="1"/>
  <c r="DY297" i="1"/>
  <c r="FJ297" i="1" s="1"/>
  <c r="DN182" i="1"/>
  <c r="DY39" i="1"/>
  <c r="FJ39" i="1" s="1"/>
  <c r="DW248" i="1"/>
  <c r="DY248" i="1"/>
  <c r="FJ248" i="1" s="1"/>
  <c r="DW280" i="1"/>
  <c r="DY280" i="1"/>
  <c r="FJ280" i="1" s="1"/>
  <c r="DY250" i="1"/>
  <c r="FJ250" i="1" s="1"/>
  <c r="DY96" i="1"/>
  <c r="FJ96" i="1" s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04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FJ2" i="1" s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04" i="1"/>
  <c r="DD104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04" i="1"/>
  <c r="Q104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EA219" i="1" l="1"/>
  <c r="EA134" i="1"/>
  <c r="EA215" i="1"/>
  <c r="EA290" i="1"/>
  <c r="EA296" i="1"/>
  <c r="EA163" i="1"/>
  <c r="EA175" i="1"/>
  <c r="EA4" i="1"/>
  <c r="EC4" i="1" s="1"/>
  <c r="ER4" i="1" s="1"/>
  <c r="FA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EA127" i="1"/>
  <c r="EA51" i="1"/>
  <c r="EA146" i="1"/>
  <c r="EC146" i="1" s="1"/>
  <c r="ER146" i="1" s="1"/>
  <c r="FA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104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EC160" i="1" s="1"/>
  <c r="ER160" i="1" s="1"/>
  <c r="FA160" i="1" s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EC96" i="1" s="1"/>
  <c r="ER96" i="1" s="1"/>
  <c r="FA96" i="1" s="1"/>
  <c r="DZ54" i="1"/>
  <c r="DX107" i="1"/>
  <c r="DZ107" i="1"/>
  <c r="DX33" i="1"/>
  <c r="DZ33" i="1"/>
  <c r="DX271" i="1"/>
  <c r="DZ271" i="1"/>
  <c r="DX256" i="1"/>
  <c r="DZ256" i="1"/>
  <c r="DX239" i="1"/>
  <c r="DZ239" i="1"/>
  <c r="EC239" i="1" s="1"/>
  <c r="ER239" i="1" s="1"/>
  <c r="FA239" i="1" s="1"/>
  <c r="DX175" i="1"/>
  <c r="DZ175" i="1"/>
  <c r="DZ206" i="1"/>
  <c r="EC206" i="1" s="1"/>
  <c r="ER206" i="1" s="1"/>
  <c r="FA206" i="1" s="1"/>
  <c r="DX85" i="1"/>
  <c r="DZ85" i="1"/>
  <c r="DX13" i="1"/>
  <c r="DZ13" i="1"/>
  <c r="DZ290" i="1"/>
  <c r="EC290" i="1" s="1"/>
  <c r="ER290" i="1" s="1"/>
  <c r="FA290" i="1" s="1"/>
  <c r="DZ39" i="1"/>
  <c r="DX120" i="1"/>
  <c r="DZ120" i="1"/>
  <c r="EC120" i="1" s="1"/>
  <c r="ER120" i="1" s="1"/>
  <c r="FA120" i="1" s="1"/>
  <c r="DX118" i="1"/>
  <c r="DZ118" i="1"/>
  <c r="EC118" i="1" s="1"/>
  <c r="ER118" i="1" s="1"/>
  <c r="FA118" i="1" s="1"/>
  <c r="DX99" i="1"/>
  <c r="DZ99" i="1"/>
  <c r="DX25" i="1"/>
  <c r="DZ25" i="1"/>
  <c r="DZ44" i="1"/>
  <c r="DZ36" i="1"/>
  <c r="EC36" i="1" s="1"/>
  <c r="ER36" i="1" s="1"/>
  <c r="FA36" i="1" s="1"/>
  <c r="DZ80" i="1"/>
  <c r="DX80" i="1"/>
  <c r="DX233" i="1"/>
  <c r="DZ233" i="1"/>
  <c r="DX169" i="1"/>
  <c r="DZ169" i="1"/>
  <c r="DX97" i="1"/>
  <c r="DZ97" i="1"/>
  <c r="DX23" i="1"/>
  <c r="DZ23" i="1"/>
  <c r="EC23" i="1" s="1"/>
  <c r="ER23" i="1" s="1"/>
  <c r="FA23" i="1" s="1"/>
  <c r="DZ152" i="1"/>
  <c r="EC152" i="1" s="1"/>
  <c r="ER152" i="1" s="1"/>
  <c r="FA152" i="1" s="1"/>
  <c r="DZ198" i="1"/>
  <c r="DX151" i="1"/>
  <c r="DZ151" i="1"/>
  <c r="EC151" i="1" s="1"/>
  <c r="ER151" i="1" s="1"/>
  <c r="FA151" i="1" s="1"/>
  <c r="DX236" i="1"/>
  <c r="DZ236" i="1"/>
  <c r="EC236" i="1" s="1"/>
  <c r="ER236" i="1" s="1"/>
  <c r="FA236" i="1" s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EC62" i="1" s="1"/>
  <c r="ER62" i="1" s="1"/>
  <c r="FA62" i="1" s="1"/>
  <c r="DX296" i="1"/>
  <c r="DZ296" i="1"/>
  <c r="EC296" i="1" s="1"/>
  <c r="ER296" i="1" s="1"/>
  <c r="FA296" i="1" s="1"/>
  <c r="DX257" i="1"/>
  <c r="DZ257" i="1"/>
  <c r="DX180" i="1"/>
  <c r="DZ180" i="1"/>
  <c r="EC180" i="1" s="1"/>
  <c r="ER180" i="1" s="1"/>
  <c r="FA180" i="1" s="1"/>
  <c r="DZ42" i="1"/>
  <c r="EC42" i="1" s="1"/>
  <c r="ER42" i="1" s="1"/>
  <c r="FA42" i="1" s="1"/>
  <c r="DX227" i="1"/>
  <c r="DZ227" i="1"/>
  <c r="DX163" i="1"/>
  <c r="DZ163" i="1"/>
  <c r="EC163" i="1" s="1"/>
  <c r="ER163" i="1" s="1"/>
  <c r="FA163" i="1" s="1"/>
  <c r="DZ86" i="1"/>
  <c r="EC86" i="1" s="1"/>
  <c r="ER86" i="1" s="1"/>
  <c r="FA86" i="1" s="1"/>
  <c r="DZ60" i="1"/>
  <c r="EC60" i="1" s="1"/>
  <c r="ER60" i="1" s="1"/>
  <c r="FA60" i="1" s="1"/>
  <c r="DZ20" i="1"/>
  <c r="EC20" i="1" s="1"/>
  <c r="ER20" i="1" s="1"/>
  <c r="FA20" i="1" s="1"/>
  <c r="DZ208" i="1"/>
  <c r="EC208" i="1" s="1"/>
  <c r="ER208" i="1" s="1"/>
  <c r="FA208" i="1" s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EC101" i="1" s="1"/>
  <c r="ER101" i="1" s="1"/>
  <c r="FA101" i="1" s="1"/>
  <c r="DX27" i="1"/>
  <c r="DZ27" i="1"/>
  <c r="EC27" i="1" s="1"/>
  <c r="ER27" i="1" s="1"/>
  <c r="FA27" i="1" s="1"/>
  <c r="DX248" i="1"/>
  <c r="DZ248" i="1"/>
  <c r="DX265" i="1"/>
  <c r="DZ265" i="1"/>
  <c r="DX219" i="1"/>
  <c r="DZ219" i="1"/>
  <c r="EC219" i="1" s="1"/>
  <c r="ER219" i="1" s="1"/>
  <c r="FA219" i="1" s="1"/>
  <c r="DX114" i="1"/>
  <c r="DZ114" i="1"/>
  <c r="EC114" i="1" s="1"/>
  <c r="ER114" i="1" s="1"/>
  <c r="FA114" i="1" s="1"/>
  <c r="DZ210" i="1"/>
  <c r="DZ6" i="1"/>
  <c r="EC6" i="1" s="1"/>
  <c r="ER6" i="1" s="1"/>
  <c r="FA6" i="1" s="1"/>
  <c r="DX244" i="1"/>
  <c r="DZ244" i="1"/>
  <c r="DX224" i="1"/>
  <c r="DZ224" i="1"/>
  <c r="EC224" i="1" s="1"/>
  <c r="ER224" i="1" s="1"/>
  <c r="FA224" i="1" s="1"/>
  <c r="DX277" i="1"/>
  <c r="DZ277" i="1"/>
  <c r="DX215" i="1"/>
  <c r="DZ215" i="1"/>
  <c r="EC215" i="1" s="1"/>
  <c r="ER215" i="1" s="1"/>
  <c r="FA215" i="1" s="1"/>
  <c r="DX77" i="1"/>
  <c r="DZ77" i="1"/>
  <c r="DX3" i="1"/>
  <c r="DZ3" i="1"/>
  <c r="DZ298" i="1"/>
  <c r="DZ144" i="1"/>
  <c r="EC144" i="1" s="1"/>
  <c r="ER144" i="1" s="1"/>
  <c r="FA144" i="1" s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EC70" i="1" s="1"/>
  <c r="ER70" i="1" s="1"/>
  <c r="FA70" i="1" s="1"/>
  <c r="DX70" i="1"/>
  <c r="DX223" i="1"/>
  <c r="DZ223" i="1"/>
  <c r="DX159" i="1"/>
  <c r="DZ159" i="1"/>
  <c r="DX59" i="1"/>
  <c r="DZ59" i="1"/>
  <c r="DX67" i="1"/>
  <c r="DZ67" i="1"/>
  <c r="DZ186" i="1"/>
  <c r="EC186" i="1" s="1"/>
  <c r="ER186" i="1" s="1"/>
  <c r="FA186" i="1" s="1"/>
  <c r="DX186" i="1"/>
  <c r="DZ258" i="1"/>
  <c r="DZ147" i="1"/>
  <c r="DX100" i="1"/>
  <c r="DZ100" i="1"/>
  <c r="EC100" i="1" s="1"/>
  <c r="ER100" i="1" s="1"/>
  <c r="FA100" i="1" s="1"/>
  <c r="DX34" i="1"/>
  <c r="DZ34" i="1"/>
  <c r="EC34" i="1" s="1"/>
  <c r="ER34" i="1" s="1"/>
  <c r="FA34" i="1" s="1"/>
  <c r="DZ141" i="1"/>
  <c r="EC141" i="1" s="1"/>
  <c r="ER141" i="1" s="1"/>
  <c r="FA141" i="1" s="1"/>
  <c r="DX141" i="1"/>
  <c r="DX81" i="1"/>
  <c r="DZ81" i="1"/>
  <c r="DX7" i="1"/>
  <c r="DZ7" i="1"/>
  <c r="EC7" i="1" s="1"/>
  <c r="ER7" i="1" s="1"/>
  <c r="FA7" i="1" s="1"/>
  <c r="DZ135" i="1"/>
  <c r="DZ132" i="1"/>
  <c r="DZ216" i="1"/>
  <c r="DZ64" i="1"/>
  <c r="DX64" i="1"/>
  <c r="DX217" i="1"/>
  <c r="DZ217" i="1"/>
  <c r="DX79" i="1"/>
  <c r="DZ79" i="1"/>
  <c r="DX5" i="1"/>
  <c r="DZ5" i="1"/>
  <c r="EC5" i="1" s="1"/>
  <c r="ER5" i="1" s="1"/>
  <c r="FA5" i="1" s="1"/>
  <c r="DZ192" i="1"/>
  <c r="EC192" i="1" s="1"/>
  <c r="ER192" i="1" s="1"/>
  <c r="FA192" i="1" s="1"/>
  <c r="DZ156" i="1"/>
  <c r="DZ143" i="1"/>
  <c r="EC143" i="1" s="1"/>
  <c r="ER143" i="1" s="1"/>
  <c r="FA143" i="1" s="1"/>
  <c r="DX272" i="1"/>
  <c r="DZ272" i="1"/>
  <c r="EC272" i="1" s="1"/>
  <c r="ER272" i="1" s="1"/>
  <c r="FA272" i="1" s="1"/>
  <c r="DZ94" i="1"/>
  <c r="EC94" i="1" s="1"/>
  <c r="ER94" i="1" s="1"/>
  <c r="FA94" i="1" s="1"/>
  <c r="DX94" i="1"/>
  <c r="DZ14" i="1"/>
  <c r="EC14" i="1" s="1"/>
  <c r="ER14" i="1" s="1"/>
  <c r="FA14" i="1" s="1"/>
  <c r="DX14" i="1"/>
  <c r="DZ282" i="1"/>
  <c r="EC282" i="1" s="1"/>
  <c r="ER282" i="1" s="1"/>
  <c r="FA282" i="1" s="1"/>
  <c r="DX291" i="1"/>
  <c r="DZ291" i="1"/>
  <c r="EC291" i="1" s="1"/>
  <c r="ER291" i="1" s="1"/>
  <c r="FA291" i="1" s="1"/>
  <c r="DZ204" i="1"/>
  <c r="EC204" i="1" s="1"/>
  <c r="ER204" i="1" s="1"/>
  <c r="FA204" i="1" s="1"/>
  <c r="DX204" i="1"/>
  <c r="DX213" i="1"/>
  <c r="DZ213" i="1"/>
  <c r="DZ149" i="1"/>
  <c r="DX149" i="1"/>
  <c r="DX93" i="1"/>
  <c r="DZ93" i="1"/>
  <c r="DX19" i="1"/>
  <c r="DZ19" i="1"/>
  <c r="EC19" i="1" s="1"/>
  <c r="ER19" i="1" s="1"/>
  <c r="FA19" i="1" s="1"/>
  <c r="DZ24" i="1"/>
  <c r="DX264" i="1"/>
  <c r="DZ264" i="1"/>
  <c r="EC264" i="1" s="1"/>
  <c r="ER264" i="1" s="1"/>
  <c r="FA264" i="1" s="1"/>
  <c r="DX234" i="1"/>
  <c r="DZ234" i="1"/>
  <c r="EC234" i="1" s="1"/>
  <c r="ER234" i="1" s="1"/>
  <c r="FA234" i="1" s="1"/>
  <c r="DX26" i="1"/>
  <c r="DZ26" i="1"/>
  <c r="DX211" i="1"/>
  <c r="DZ211" i="1"/>
  <c r="DZ38" i="1"/>
  <c r="EC38" i="1" s="1"/>
  <c r="ER38" i="1" s="1"/>
  <c r="FA38" i="1" s="1"/>
  <c r="DZ168" i="1"/>
  <c r="DZ294" i="1"/>
  <c r="EC294" i="1" s="1"/>
  <c r="ER294" i="1" s="1"/>
  <c r="FA294" i="1" s="1"/>
  <c r="DX241" i="1"/>
  <c r="DZ241" i="1"/>
  <c r="DX105" i="1"/>
  <c r="DZ105" i="1"/>
  <c r="DX31" i="1"/>
  <c r="DZ31" i="1"/>
  <c r="DZ76" i="1"/>
  <c r="DX285" i="1"/>
  <c r="DZ285" i="1"/>
  <c r="DZ242" i="1"/>
  <c r="EC242" i="1" s="1"/>
  <c r="ER242" i="1" s="1"/>
  <c r="FA242" i="1" s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EC295" i="1" s="1"/>
  <c r="ER295" i="1" s="1"/>
  <c r="FA295" i="1" s="1"/>
  <c r="DZ139" i="1"/>
  <c r="DX139" i="1"/>
  <c r="DZ40" i="1"/>
  <c r="EC40" i="1" s="1"/>
  <c r="ER40" i="1" s="1"/>
  <c r="FA40" i="1" s="1"/>
  <c r="DX261" i="1"/>
  <c r="DZ261" i="1"/>
  <c r="DX57" i="1"/>
  <c r="DZ57" i="1"/>
  <c r="DZ266" i="1"/>
  <c r="DZ155" i="1"/>
  <c r="DZ142" i="1"/>
  <c r="EC142" i="1" s="1"/>
  <c r="ER142" i="1" s="1"/>
  <c r="FA142" i="1" s="1"/>
  <c r="DX109" i="1"/>
  <c r="DZ109" i="1"/>
  <c r="DX71" i="1"/>
  <c r="DZ71" i="1"/>
  <c r="DX172" i="1"/>
  <c r="DZ172" i="1"/>
  <c r="EC172" i="1" s="1"/>
  <c r="ER172" i="1" s="1"/>
  <c r="FA172" i="1" s="1"/>
  <c r="DZ278" i="1"/>
  <c r="DX260" i="1"/>
  <c r="DZ260" i="1"/>
  <c r="DX232" i="1"/>
  <c r="DZ232" i="1"/>
  <c r="EC232" i="1" s="1"/>
  <c r="ER232" i="1" s="1"/>
  <c r="FA232" i="1" s="1"/>
  <c r="DX88" i="1"/>
  <c r="DZ88" i="1"/>
  <c r="EC88" i="1" s="1"/>
  <c r="ER88" i="1" s="1"/>
  <c r="FA88" i="1" s="1"/>
  <c r="DX161" i="1"/>
  <c r="DZ161" i="1"/>
  <c r="EC161" i="1" s="1"/>
  <c r="ER161" i="1" s="1"/>
  <c r="FA161" i="1" s="1"/>
  <c r="DX207" i="1"/>
  <c r="DZ207" i="1"/>
  <c r="DX75" i="1"/>
  <c r="DZ75" i="1"/>
  <c r="EC75" i="1" s="1"/>
  <c r="ER75" i="1" s="1"/>
  <c r="FA75" i="1" s="1"/>
  <c r="DX123" i="1"/>
  <c r="DZ123" i="1"/>
  <c r="EC123" i="1" s="1"/>
  <c r="ER123" i="1" s="1"/>
  <c r="FA123" i="1" s="1"/>
  <c r="DX49" i="1"/>
  <c r="DZ49" i="1"/>
  <c r="EC49" i="1" s="1"/>
  <c r="ER49" i="1" s="1"/>
  <c r="FA49" i="1" s="1"/>
  <c r="DZ134" i="1"/>
  <c r="EC134" i="1" s="1"/>
  <c r="ER134" i="1" s="1"/>
  <c r="FA134" i="1" s="1"/>
  <c r="DX124" i="1"/>
  <c r="DX82" i="1"/>
  <c r="DZ82" i="1"/>
  <c r="DZ18" i="1"/>
  <c r="DX18" i="1"/>
  <c r="DX63" i="1"/>
  <c r="DZ63" i="1"/>
  <c r="DZ182" i="1"/>
  <c r="EC182" i="1" s="1"/>
  <c r="ER182" i="1" s="1"/>
  <c r="FA182" i="1" s="1"/>
  <c r="DZ50" i="1"/>
  <c r="DZ122" i="1"/>
  <c r="EC122" i="1" s="1"/>
  <c r="ER122" i="1" s="1"/>
  <c r="FA122" i="1" s="1"/>
  <c r="DZ138" i="1"/>
  <c r="DZ270" i="1"/>
  <c r="DZ48" i="1"/>
  <c r="EC48" i="1" s="1"/>
  <c r="ER48" i="1" s="1"/>
  <c r="FA48" i="1" s="1"/>
  <c r="DX48" i="1"/>
  <c r="DX201" i="1"/>
  <c r="DZ201" i="1"/>
  <c r="DX178" i="1"/>
  <c r="DZ178" i="1"/>
  <c r="DZ133" i="1"/>
  <c r="DZ8" i="1"/>
  <c r="DX240" i="1"/>
  <c r="DZ240" i="1"/>
  <c r="EC240" i="1" s="1"/>
  <c r="ER240" i="1" s="1"/>
  <c r="FA240" i="1" s="1"/>
  <c r="DZ78" i="1"/>
  <c r="EC78" i="1" s="1"/>
  <c r="ER78" i="1" s="1"/>
  <c r="FA78" i="1" s="1"/>
  <c r="DX78" i="1"/>
  <c r="DX183" i="1"/>
  <c r="DZ183" i="1"/>
  <c r="DX275" i="1"/>
  <c r="DZ275" i="1"/>
  <c r="EC275" i="1" s="1"/>
  <c r="ER275" i="1" s="1"/>
  <c r="FA275" i="1" s="1"/>
  <c r="DZ12" i="1"/>
  <c r="EC12" i="1" s="1"/>
  <c r="ER12" i="1" s="1"/>
  <c r="FA12" i="1" s="1"/>
  <c r="DX12" i="1"/>
  <c r="DX197" i="1"/>
  <c r="DZ197" i="1"/>
  <c r="EC197" i="1" s="1"/>
  <c r="ER197" i="1" s="1"/>
  <c r="FA197" i="1" s="1"/>
  <c r="DX125" i="1"/>
  <c r="DZ125" i="1"/>
  <c r="DX73" i="1"/>
  <c r="DZ73" i="1"/>
  <c r="DZ110" i="1"/>
  <c r="DZ52" i="1"/>
  <c r="DX289" i="1"/>
  <c r="DZ289" i="1"/>
  <c r="EC289" i="1" s="1"/>
  <c r="ER289" i="1" s="1"/>
  <c r="FA289" i="1" s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EC15" i="1" s="1"/>
  <c r="ER15" i="1" s="1"/>
  <c r="FA15" i="1" s="1"/>
  <c r="DZ2" i="1"/>
  <c r="EC2" i="1" s="1"/>
  <c r="ER2" i="1" s="1"/>
  <c r="FA2" i="1" s="1"/>
  <c r="DX269" i="1"/>
  <c r="DZ269" i="1"/>
  <c r="DZ164" i="1"/>
  <c r="EC164" i="1" s="1"/>
  <c r="ER164" i="1" s="1"/>
  <c r="FA164" i="1" s="1"/>
  <c r="DX164" i="1"/>
  <c r="DX284" i="1"/>
  <c r="DZ284" i="1"/>
  <c r="EC284" i="1" s="1"/>
  <c r="ER284" i="1" s="1"/>
  <c r="FA284" i="1" s="1"/>
  <c r="DX283" i="1"/>
  <c r="DZ283" i="1"/>
  <c r="DX205" i="1"/>
  <c r="DZ205" i="1"/>
  <c r="DX47" i="1"/>
  <c r="DZ47" i="1"/>
  <c r="DX65" i="1"/>
  <c r="DZ65" i="1"/>
  <c r="DX184" i="1"/>
  <c r="DZ184" i="1"/>
  <c r="EC184" i="1" s="1"/>
  <c r="ER184" i="1" s="1"/>
  <c r="FA184" i="1" s="1"/>
  <c r="DX297" i="1"/>
  <c r="DZ297" i="1"/>
  <c r="EC297" i="1" s="1"/>
  <c r="ER297" i="1" s="1"/>
  <c r="FA297" i="1" s="1"/>
  <c r="DX226" i="1"/>
  <c r="DZ226" i="1"/>
  <c r="DX187" i="1"/>
  <c r="DZ187" i="1"/>
  <c r="DZ176" i="1"/>
  <c r="DZ126" i="1"/>
  <c r="DZ136" i="1"/>
  <c r="EC136" i="1" s="1"/>
  <c r="ER136" i="1" s="1"/>
  <c r="FA136" i="1" s="1"/>
  <c r="DZ238" i="1"/>
  <c r="EC238" i="1" s="1"/>
  <c r="ER238" i="1" s="1"/>
  <c r="FA238" i="1" s="1"/>
  <c r="DX279" i="1"/>
  <c r="DZ279" i="1"/>
  <c r="EC279" i="1" s="1"/>
  <c r="ER279" i="1" s="1"/>
  <c r="FA279" i="1" s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EC150" i="1" s="1"/>
  <c r="ER150" i="1" s="1"/>
  <c r="FA150" i="1" s="1"/>
  <c r="DZ116" i="1"/>
  <c r="DX129" i="1"/>
  <c r="DZ129" i="1"/>
  <c r="EC129" i="1" s="1"/>
  <c r="ER129" i="1" s="1"/>
  <c r="FA129" i="1" s="1"/>
  <c r="DX53" i="1"/>
  <c r="DZ53" i="1"/>
  <c r="EC53" i="1" s="1"/>
  <c r="ER53" i="1" s="1"/>
  <c r="FA53" i="1" s="1"/>
  <c r="DZ246" i="1"/>
  <c r="DX287" i="1"/>
  <c r="DZ287" i="1"/>
  <c r="DX288" i="1"/>
  <c r="DZ288" i="1"/>
  <c r="EC288" i="1" s="1"/>
  <c r="ER288" i="1" s="1"/>
  <c r="FA288" i="1" s="1"/>
  <c r="DX191" i="1"/>
  <c r="DZ191" i="1"/>
  <c r="EC191" i="1" s="1"/>
  <c r="ER191" i="1" s="1"/>
  <c r="FA191" i="1" s="1"/>
  <c r="DX11" i="1"/>
  <c r="DZ11" i="1"/>
  <c r="DX103" i="1"/>
  <c r="DZ103" i="1"/>
  <c r="EC103" i="1" s="1"/>
  <c r="ER103" i="1" s="1"/>
  <c r="FA103" i="1" s="1"/>
  <c r="DX29" i="1"/>
  <c r="DZ29" i="1"/>
  <c r="EC29" i="1" s="1"/>
  <c r="ER29" i="1" s="1"/>
  <c r="FA29" i="1" s="1"/>
  <c r="DZ84" i="1"/>
  <c r="DX196" i="1"/>
  <c r="DZ196" i="1"/>
  <c r="DZ254" i="1"/>
  <c r="DX112" i="1"/>
  <c r="DZ112" i="1"/>
  <c r="EC112" i="1" s="1"/>
  <c r="ER112" i="1" s="1"/>
  <c r="FA112" i="1" s="1"/>
  <c r="DX148" i="1"/>
  <c r="DZ66" i="1"/>
  <c r="EC66" i="1" s="1"/>
  <c r="ER66" i="1" s="1"/>
  <c r="FA66" i="1" s="1"/>
  <c r="DX119" i="1"/>
  <c r="DZ119" i="1"/>
  <c r="DX43" i="1"/>
  <c r="DZ43" i="1"/>
  <c r="DX158" i="1"/>
  <c r="DZ158" i="1"/>
  <c r="DZ72" i="1"/>
  <c r="DZ68" i="1"/>
  <c r="DZ98" i="1"/>
  <c r="EC98" i="1" s="1"/>
  <c r="ER98" i="1" s="1"/>
  <c r="FA98" i="1" s="1"/>
  <c r="DX98" i="1"/>
  <c r="DX185" i="1"/>
  <c r="DZ185" i="1"/>
  <c r="DX117" i="1"/>
  <c r="DZ117" i="1"/>
  <c r="DX41" i="1"/>
  <c r="DZ41" i="1"/>
  <c r="DZ90" i="1"/>
  <c r="EC90" i="1" s="1"/>
  <c r="ER90" i="1" s="1"/>
  <c r="FA90" i="1" s="1"/>
  <c r="DZ212" i="1"/>
  <c r="EC212" i="1" s="1"/>
  <c r="ER212" i="1" s="1"/>
  <c r="FA212" i="1" s="1"/>
  <c r="DX167" i="1"/>
  <c r="DZ167" i="1"/>
  <c r="DX268" i="1"/>
  <c r="DZ268" i="1"/>
  <c r="DX259" i="1"/>
  <c r="DZ259" i="1"/>
  <c r="DZ92" i="1"/>
  <c r="EC92" i="1" s="1"/>
  <c r="ER92" i="1" s="1"/>
  <c r="FA92" i="1" s="1"/>
  <c r="DX92" i="1"/>
  <c r="DX245" i="1"/>
  <c r="DZ245" i="1"/>
  <c r="DX181" i="1"/>
  <c r="DZ181" i="1"/>
  <c r="EC181" i="1" s="1"/>
  <c r="ER181" i="1" s="1"/>
  <c r="FA181" i="1" s="1"/>
  <c r="DX131" i="1"/>
  <c r="DZ131" i="1"/>
  <c r="EC131" i="1" s="1"/>
  <c r="ER131" i="1" s="1"/>
  <c r="FA131" i="1" s="1"/>
  <c r="DX55" i="1"/>
  <c r="DZ55" i="1"/>
  <c r="EC55" i="1" s="1"/>
  <c r="ER55" i="1" s="1"/>
  <c r="FA55" i="1" s="1"/>
  <c r="DZ30" i="1"/>
  <c r="DX273" i="1"/>
  <c r="DZ273" i="1"/>
  <c r="DX202" i="1"/>
  <c r="DZ202" i="1"/>
  <c r="DZ58" i="1"/>
  <c r="DX58" i="1"/>
  <c r="DX243" i="1"/>
  <c r="DZ243" i="1"/>
  <c r="DX179" i="1"/>
  <c r="DZ179" i="1"/>
  <c r="EC179" i="1" s="1"/>
  <c r="ER179" i="1" s="1"/>
  <c r="FA179" i="1" s="1"/>
  <c r="DZ128" i="1"/>
  <c r="EC128" i="1" s="1"/>
  <c r="ER128" i="1" s="1"/>
  <c r="FA128" i="1" s="1"/>
  <c r="DZ102" i="1"/>
  <c r="DZ140" i="1"/>
  <c r="DZ16" i="1"/>
  <c r="DX200" i="1"/>
  <c r="DZ200" i="1"/>
  <c r="DX209" i="1"/>
  <c r="DZ209" i="1"/>
  <c r="EC209" i="1" s="1"/>
  <c r="ER209" i="1" s="1"/>
  <c r="FA209" i="1" s="1"/>
  <c r="DX87" i="1"/>
  <c r="DZ87" i="1"/>
  <c r="EC87" i="1" s="1"/>
  <c r="ER87" i="1" s="1"/>
  <c r="FA87" i="1" s="1"/>
  <c r="DX69" i="1"/>
  <c r="DZ69" i="1"/>
  <c r="DZ170" i="1"/>
  <c r="DX170" i="1"/>
  <c r="DZ22" i="1"/>
  <c r="DX253" i="1"/>
  <c r="DZ253" i="1"/>
  <c r="EC253" i="1" s="1"/>
  <c r="ER253" i="1" s="1"/>
  <c r="FA253" i="1" s="1"/>
  <c r="DZ104" i="1"/>
  <c r="DX104" i="1"/>
  <c r="DX252" i="1"/>
  <c r="DZ252" i="1"/>
  <c r="EC252" i="1" s="1"/>
  <c r="ER252" i="1" s="1"/>
  <c r="FA252" i="1" s="1"/>
  <c r="DX267" i="1"/>
  <c r="DZ267" i="1"/>
  <c r="EC267" i="1" s="1"/>
  <c r="ER267" i="1" s="1"/>
  <c r="FA267" i="1" s="1"/>
  <c r="DX189" i="1"/>
  <c r="DZ189" i="1"/>
  <c r="DX121" i="1"/>
  <c r="DZ121" i="1"/>
  <c r="DX45" i="1"/>
  <c r="DZ45" i="1"/>
  <c r="EC45" i="1" s="1"/>
  <c r="ER45" i="1" s="1"/>
  <c r="FA45" i="1" s="1"/>
  <c r="DX162" i="1"/>
  <c r="DZ162" i="1"/>
  <c r="DZ250" i="1"/>
  <c r="EC281" i="1" l="1"/>
  <c r="ER281" i="1" s="1"/>
  <c r="FA281" i="1" s="1"/>
  <c r="EC211" i="1"/>
  <c r="ER211" i="1" s="1"/>
  <c r="FA211" i="1" s="1"/>
  <c r="EC227" i="1"/>
  <c r="ER227" i="1" s="1"/>
  <c r="FA227" i="1" s="1"/>
  <c r="EC165" i="1"/>
  <c r="ER165" i="1" s="1"/>
  <c r="FA165" i="1" s="1"/>
  <c r="EC202" i="1"/>
  <c r="ER202" i="1" s="1"/>
  <c r="FA202" i="1" s="1"/>
  <c r="FB202" i="1" s="1"/>
  <c r="EC229" i="1"/>
  <c r="ER229" i="1" s="1"/>
  <c r="FA229" i="1" s="1"/>
  <c r="FC229" i="1" s="1"/>
  <c r="EC68" i="1"/>
  <c r="ER68" i="1" s="1"/>
  <c r="FA68" i="1" s="1"/>
  <c r="FC68" i="1" s="1"/>
  <c r="EC117" i="1"/>
  <c r="ER117" i="1" s="1"/>
  <c r="FA117" i="1" s="1"/>
  <c r="FC117" i="1" s="1"/>
  <c r="EC82" i="1"/>
  <c r="ER82" i="1" s="1"/>
  <c r="FA82" i="1" s="1"/>
  <c r="FB82" i="1" s="1"/>
  <c r="EC265" i="1"/>
  <c r="ER265" i="1" s="1"/>
  <c r="FA265" i="1" s="1"/>
  <c r="EC104" i="1"/>
  <c r="ER104" i="1" s="1"/>
  <c r="FA104" i="1" s="1"/>
  <c r="FC15" i="1"/>
  <c r="FB15" i="1"/>
  <c r="FC122" i="1"/>
  <c r="FB122" i="1"/>
  <c r="FC234" i="1"/>
  <c r="FB234" i="1"/>
  <c r="FB143" i="1"/>
  <c r="FC143" i="1"/>
  <c r="FC60" i="1"/>
  <c r="FB60" i="1"/>
  <c r="FC23" i="1"/>
  <c r="FB23" i="1"/>
  <c r="FC118" i="1"/>
  <c r="FB118" i="1"/>
  <c r="FC96" i="1"/>
  <c r="FB96" i="1"/>
  <c r="FC160" i="1"/>
  <c r="FB160" i="1"/>
  <c r="FC146" i="1"/>
  <c r="FB146" i="1"/>
  <c r="FB145" i="1"/>
  <c r="FC145" i="1"/>
  <c r="FC4" i="1"/>
  <c r="FB4" i="1"/>
  <c r="FC179" i="1"/>
  <c r="FB179" i="1"/>
  <c r="FC267" i="1"/>
  <c r="FB267" i="1"/>
  <c r="FC284" i="1"/>
  <c r="FB284" i="1"/>
  <c r="FC40" i="1"/>
  <c r="FB40" i="1"/>
  <c r="FC294" i="1"/>
  <c r="FB294" i="1"/>
  <c r="FC282" i="1"/>
  <c r="FB282" i="1"/>
  <c r="FC215" i="1"/>
  <c r="FB215" i="1"/>
  <c r="FC6" i="1"/>
  <c r="FB6" i="1"/>
  <c r="FC86" i="1"/>
  <c r="FB86" i="1"/>
  <c r="FC157" i="1"/>
  <c r="FB157" i="1"/>
  <c r="FC53" i="1"/>
  <c r="FB53" i="1"/>
  <c r="FB289" i="1"/>
  <c r="FC289" i="1"/>
  <c r="FC197" i="1"/>
  <c r="FB197" i="1"/>
  <c r="FC182" i="1"/>
  <c r="FB182" i="1"/>
  <c r="FC134" i="1"/>
  <c r="FB134" i="1"/>
  <c r="FC142" i="1"/>
  <c r="FB142" i="1"/>
  <c r="FC264" i="1"/>
  <c r="FB264" i="1"/>
  <c r="FC192" i="1"/>
  <c r="FB192" i="1"/>
  <c r="FC163" i="1"/>
  <c r="FB163" i="1"/>
  <c r="FC236" i="1"/>
  <c r="FB236" i="1"/>
  <c r="FC36" i="1"/>
  <c r="FB36" i="1"/>
  <c r="FC120" i="1"/>
  <c r="FB120" i="1"/>
  <c r="FC206" i="1"/>
  <c r="FB206" i="1"/>
  <c r="FC61" i="1"/>
  <c r="FB61" i="1"/>
  <c r="FB137" i="1"/>
  <c r="FC137" i="1"/>
  <c r="FB209" i="1"/>
  <c r="FC209" i="1"/>
  <c r="FB191" i="1"/>
  <c r="FC191" i="1"/>
  <c r="FC279" i="1"/>
  <c r="FB279" i="1"/>
  <c r="FC78" i="1"/>
  <c r="FB78" i="1"/>
  <c r="FB49" i="1"/>
  <c r="FC49" i="1"/>
  <c r="FB161" i="1"/>
  <c r="FC161" i="1"/>
  <c r="FC38" i="1"/>
  <c r="FB38" i="1"/>
  <c r="FC14" i="1"/>
  <c r="FB14" i="1"/>
  <c r="FC5" i="1"/>
  <c r="FB5" i="1"/>
  <c r="FC141" i="1"/>
  <c r="FB141" i="1"/>
  <c r="FC186" i="1"/>
  <c r="FB186" i="1"/>
  <c r="FC144" i="1"/>
  <c r="FB144" i="1"/>
  <c r="FC114" i="1"/>
  <c r="FB114" i="1"/>
  <c r="FC27" i="1"/>
  <c r="FB27" i="1"/>
  <c r="FC296" i="1"/>
  <c r="FB296" i="1"/>
  <c r="FB193" i="1"/>
  <c r="FC193" i="1"/>
  <c r="FC199" i="1"/>
  <c r="FB199" i="1"/>
  <c r="FC252" i="1"/>
  <c r="FB252" i="1"/>
  <c r="FC98" i="1"/>
  <c r="FB98" i="1"/>
  <c r="FB129" i="1"/>
  <c r="FC129" i="1"/>
  <c r="FC164" i="1"/>
  <c r="FB164" i="1"/>
  <c r="FC240" i="1"/>
  <c r="FB240" i="1"/>
  <c r="FC172" i="1"/>
  <c r="FB172" i="1"/>
  <c r="FB295" i="1"/>
  <c r="FC295" i="1"/>
  <c r="FC211" i="1"/>
  <c r="FB211" i="1"/>
  <c r="FC34" i="1"/>
  <c r="FB34" i="1"/>
  <c r="FC227" i="1"/>
  <c r="FB227" i="1"/>
  <c r="FC165" i="1"/>
  <c r="FB165" i="1"/>
  <c r="FC151" i="1"/>
  <c r="FB151" i="1"/>
  <c r="FC212" i="1"/>
  <c r="FB212" i="1"/>
  <c r="FC66" i="1"/>
  <c r="FB66" i="1"/>
  <c r="FC29" i="1"/>
  <c r="FB29" i="1"/>
  <c r="FC288" i="1"/>
  <c r="FB288" i="1"/>
  <c r="FC238" i="1"/>
  <c r="FB238" i="1"/>
  <c r="FB297" i="1"/>
  <c r="FC297" i="1"/>
  <c r="FC12" i="1"/>
  <c r="FB12" i="1"/>
  <c r="FC48" i="1"/>
  <c r="FB48" i="1"/>
  <c r="FC123" i="1"/>
  <c r="FB123" i="1"/>
  <c r="FC88" i="1"/>
  <c r="FB88" i="1"/>
  <c r="FC19" i="1"/>
  <c r="FB19" i="1"/>
  <c r="FC94" i="1"/>
  <c r="FB94" i="1"/>
  <c r="FC70" i="1"/>
  <c r="FB70" i="1"/>
  <c r="FC224" i="1"/>
  <c r="FB224" i="1"/>
  <c r="FC219" i="1"/>
  <c r="FB219" i="1"/>
  <c r="FC101" i="1"/>
  <c r="FB101" i="1"/>
  <c r="FC62" i="1"/>
  <c r="FB62" i="1"/>
  <c r="FC290" i="1"/>
  <c r="FB290" i="1"/>
  <c r="FC239" i="1"/>
  <c r="FB239" i="1"/>
  <c r="FB281" i="1"/>
  <c r="FC281" i="1"/>
  <c r="FC92" i="1"/>
  <c r="FB92" i="1"/>
  <c r="FC131" i="1"/>
  <c r="FB131" i="1"/>
  <c r="FC104" i="1"/>
  <c r="FB104" i="1"/>
  <c r="FB87" i="1"/>
  <c r="FC87" i="1"/>
  <c r="FC202" i="1"/>
  <c r="FC136" i="1"/>
  <c r="FB136" i="1"/>
  <c r="FC275" i="1"/>
  <c r="FB275" i="1"/>
  <c r="FC204" i="1"/>
  <c r="FB204" i="1"/>
  <c r="FC272" i="1"/>
  <c r="FB272" i="1"/>
  <c r="FC7" i="1"/>
  <c r="FB7" i="1"/>
  <c r="FC100" i="1"/>
  <c r="FB100" i="1"/>
  <c r="FC208" i="1"/>
  <c r="FB208" i="1"/>
  <c r="FC42" i="1"/>
  <c r="FB42" i="1"/>
  <c r="FC45" i="1"/>
  <c r="FB45" i="1"/>
  <c r="FC55" i="1"/>
  <c r="FB55" i="1"/>
  <c r="FC90" i="1"/>
  <c r="FB90" i="1"/>
  <c r="FC253" i="1"/>
  <c r="FB253" i="1"/>
  <c r="FC128" i="1"/>
  <c r="FB128" i="1"/>
  <c r="FC181" i="1"/>
  <c r="FB181" i="1"/>
  <c r="FC112" i="1"/>
  <c r="FB112" i="1"/>
  <c r="FB103" i="1"/>
  <c r="FC103" i="1"/>
  <c r="FC150" i="1"/>
  <c r="FB150" i="1"/>
  <c r="FC184" i="1"/>
  <c r="FB184" i="1"/>
  <c r="FC2" i="1"/>
  <c r="FB2" i="1"/>
  <c r="FC75" i="1"/>
  <c r="FB75" i="1"/>
  <c r="FC232" i="1"/>
  <c r="FB232" i="1"/>
  <c r="FC242" i="1"/>
  <c r="FB242" i="1"/>
  <c r="FC291" i="1"/>
  <c r="FB291" i="1"/>
  <c r="FB265" i="1"/>
  <c r="FC265" i="1"/>
  <c r="FC20" i="1"/>
  <c r="FB20" i="1"/>
  <c r="FC180" i="1"/>
  <c r="FB180" i="1"/>
  <c r="FC152" i="1"/>
  <c r="FB152" i="1"/>
  <c r="FB153" i="1"/>
  <c r="FC153" i="1"/>
  <c r="EC249" i="1"/>
  <c r="ER249" i="1" s="1"/>
  <c r="FA249" i="1" s="1"/>
  <c r="EC298" i="1"/>
  <c r="ER298" i="1" s="1"/>
  <c r="FA298" i="1" s="1"/>
  <c r="EC195" i="1"/>
  <c r="ER195" i="1" s="1"/>
  <c r="FA195" i="1" s="1"/>
  <c r="EC205" i="1"/>
  <c r="ER205" i="1" s="1"/>
  <c r="FA205" i="1" s="1"/>
  <c r="EC57" i="1"/>
  <c r="ER57" i="1" s="1"/>
  <c r="FA57" i="1" s="1"/>
  <c r="EC276" i="1"/>
  <c r="ER276" i="1" s="1"/>
  <c r="FA276" i="1" s="1"/>
  <c r="EC119" i="1"/>
  <c r="ER119" i="1" s="1"/>
  <c r="FA119" i="1" s="1"/>
  <c r="EC102" i="1"/>
  <c r="ER102" i="1" s="1"/>
  <c r="FA102" i="1" s="1"/>
  <c r="EC8" i="1"/>
  <c r="ER8" i="1" s="1"/>
  <c r="FA8" i="1" s="1"/>
  <c r="EC18" i="1"/>
  <c r="ER18" i="1" s="1"/>
  <c r="FA18" i="1" s="1"/>
  <c r="EC17" i="1"/>
  <c r="ER17" i="1" s="1"/>
  <c r="FA17" i="1" s="1"/>
  <c r="EC243" i="1"/>
  <c r="ER243" i="1" s="1"/>
  <c r="FA243" i="1" s="1"/>
  <c r="EC107" i="1"/>
  <c r="ER107" i="1" s="1"/>
  <c r="FA107" i="1" s="1"/>
  <c r="EC51" i="1"/>
  <c r="ER51" i="1" s="1"/>
  <c r="FA51" i="1" s="1"/>
  <c r="EC231" i="1"/>
  <c r="ER231" i="1" s="1"/>
  <c r="FA231" i="1" s="1"/>
  <c r="EC43" i="1"/>
  <c r="ER43" i="1" s="1"/>
  <c r="FA43" i="1" s="1"/>
  <c r="EC254" i="1"/>
  <c r="ER254" i="1" s="1"/>
  <c r="FA254" i="1" s="1"/>
  <c r="EC190" i="1"/>
  <c r="ER190" i="1" s="1"/>
  <c r="FA190" i="1" s="1"/>
  <c r="EC50" i="1"/>
  <c r="ER50" i="1" s="1"/>
  <c r="FA50" i="1" s="1"/>
  <c r="EC196" i="1"/>
  <c r="ER196" i="1" s="1"/>
  <c r="FA196" i="1" s="1"/>
  <c r="EC154" i="1"/>
  <c r="ER154" i="1" s="1"/>
  <c r="FA154" i="1" s="1"/>
  <c r="EC47" i="1"/>
  <c r="ER47" i="1" s="1"/>
  <c r="FA47" i="1" s="1"/>
  <c r="EC278" i="1"/>
  <c r="ER278" i="1" s="1"/>
  <c r="FA278" i="1" s="1"/>
  <c r="EC95" i="1"/>
  <c r="ER95" i="1" s="1"/>
  <c r="FA95" i="1" s="1"/>
  <c r="EC37" i="1"/>
  <c r="ER37" i="1" s="1"/>
  <c r="FA37" i="1" s="1"/>
  <c r="EC293" i="1"/>
  <c r="ER293" i="1" s="1"/>
  <c r="FA293" i="1" s="1"/>
  <c r="EC121" i="1"/>
  <c r="ER121" i="1" s="1"/>
  <c r="FA121" i="1" s="1"/>
  <c r="EC269" i="1"/>
  <c r="ER269" i="1" s="1"/>
  <c r="FA269" i="1" s="1"/>
  <c r="EC270" i="1"/>
  <c r="ER270" i="1" s="1"/>
  <c r="FA270" i="1" s="1"/>
  <c r="EC177" i="1"/>
  <c r="ER177" i="1" s="1"/>
  <c r="FA177" i="1" s="1"/>
  <c r="EC108" i="1"/>
  <c r="ER108" i="1" s="1"/>
  <c r="FA108" i="1" s="1"/>
  <c r="EC174" i="1"/>
  <c r="ER174" i="1" s="1"/>
  <c r="FA174" i="1" s="1"/>
  <c r="EC138" i="1"/>
  <c r="ER138" i="1" s="1"/>
  <c r="FA138" i="1" s="1"/>
  <c r="EC93" i="1"/>
  <c r="ER93" i="1" s="1"/>
  <c r="FA93" i="1" s="1"/>
  <c r="EC213" i="1"/>
  <c r="ER213" i="1" s="1"/>
  <c r="FA213" i="1" s="1"/>
  <c r="EC10" i="1"/>
  <c r="ER10" i="1" s="1"/>
  <c r="FA10" i="1" s="1"/>
  <c r="EC52" i="1"/>
  <c r="ER52" i="1" s="1"/>
  <c r="FA52" i="1" s="1"/>
  <c r="EC259" i="1"/>
  <c r="ER259" i="1" s="1"/>
  <c r="FA259" i="1" s="1"/>
  <c r="EC105" i="1"/>
  <c r="ER105" i="1" s="1"/>
  <c r="FA105" i="1" s="1"/>
  <c r="EC3" i="1"/>
  <c r="ER3" i="1" s="1"/>
  <c r="FA3" i="1" s="1"/>
  <c r="EC198" i="1"/>
  <c r="ER198" i="1" s="1"/>
  <c r="FA198" i="1" s="1"/>
  <c r="EC16" i="1"/>
  <c r="ER16" i="1" s="1"/>
  <c r="FA16" i="1" s="1"/>
  <c r="EC58" i="1"/>
  <c r="ER58" i="1" s="1"/>
  <c r="FA58" i="1" s="1"/>
  <c r="EC247" i="1"/>
  <c r="ER247" i="1" s="1"/>
  <c r="FA247" i="1" s="1"/>
  <c r="EC221" i="1"/>
  <c r="ER221" i="1" s="1"/>
  <c r="FA221" i="1" s="1"/>
  <c r="EC257" i="1"/>
  <c r="ER257" i="1" s="1"/>
  <c r="FA257" i="1" s="1"/>
  <c r="EC271" i="1"/>
  <c r="ER271" i="1" s="1"/>
  <c r="FA271" i="1" s="1"/>
  <c r="EC262" i="1"/>
  <c r="ER262" i="1" s="1"/>
  <c r="FA262" i="1" s="1"/>
  <c r="EC268" i="1"/>
  <c r="ER268" i="1" s="1"/>
  <c r="FA268" i="1" s="1"/>
  <c r="EC133" i="1"/>
  <c r="ER133" i="1" s="1"/>
  <c r="FA133" i="1" s="1"/>
  <c r="EC166" i="1"/>
  <c r="ER166" i="1" s="1"/>
  <c r="FA166" i="1" s="1"/>
  <c r="EC241" i="1"/>
  <c r="ER241" i="1" s="1"/>
  <c r="FA241" i="1" s="1"/>
  <c r="EC217" i="1"/>
  <c r="ER217" i="1" s="1"/>
  <c r="FA217" i="1" s="1"/>
  <c r="EC173" i="1"/>
  <c r="ER173" i="1" s="1"/>
  <c r="FA173" i="1" s="1"/>
  <c r="EC126" i="1"/>
  <c r="ER126" i="1" s="1"/>
  <c r="FA126" i="1" s="1"/>
  <c r="EC283" i="1"/>
  <c r="ER283" i="1" s="1"/>
  <c r="FA283" i="1" s="1"/>
  <c r="EC273" i="1"/>
  <c r="ER273" i="1" s="1"/>
  <c r="FA273" i="1" s="1"/>
  <c r="EC176" i="1"/>
  <c r="ER176" i="1" s="1"/>
  <c r="FA176" i="1" s="1"/>
  <c r="EC32" i="1"/>
  <c r="ER32" i="1" s="1"/>
  <c r="FA32" i="1" s="1"/>
  <c r="EC218" i="1"/>
  <c r="ER218" i="1" s="1"/>
  <c r="FA218" i="1" s="1"/>
  <c r="EC183" i="1"/>
  <c r="ER183" i="1" s="1"/>
  <c r="FA183" i="1" s="1"/>
  <c r="EC188" i="1"/>
  <c r="ER188" i="1" s="1"/>
  <c r="FA188" i="1" s="1"/>
  <c r="EC46" i="1"/>
  <c r="ER46" i="1" s="1"/>
  <c r="FA46" i="1" s="1"/>
  <c r="EC21" i="1"/>
  <c r="ER21" i="1" s="1"/>
  <c r="FA21" i="1" s="1"/>
  <c r="EC260" i="1"/>
  <c r="ER260" i="1" s="1"/>
  <c r="FA260" i="1" s="1"/>
  <c r="EC203" i="1"/>
  <c r="ER203" i="1" s="1"/>
  <c r="FA203" i="1" s="1"/>
  <c r="EC258" i="1"/>
  <c r="ER258" i="1" s="1"/>
  <c r="FA258" i="1" s="1"/>
  <c r="EC237" i="1"/>
  <c r="ER237" i="1" s="1"/>
  <c r="FA237" i="1" s="1"/>
  <c r="EC72" i="1"/>
  <c r="ER72" i="1" s="1"/>
  <c r="FA72" i="1" s="1"/>
  <c r="EC185" i="1"/>
  <c r="ER185" i="1" s="1"/>
  <c r="FA185" i="1" s="1"/>
  <c r="EC11" i="1"/>
  <c r="ER11" i="1" s="1"/>
  <c r="FA11" i="1" s="1"/>
  <c r="EC246" i="1"/>
  <c r="ER246" i="1" s="1"/>
  <c r="FA246" i="1" s="1"/>
  <c r="EC222" i="1"/>
  <c r="ER222" i="1" s="1"/>
  <c r="FA222" i="1" s="1"/>
  <c r="EC187" i="1"/>
  <c r="ER187" i="1" s="1"/>
  <c r="FA187" i="1" s="1"/>
  <c r="EC30" i="1"/>
  <c r="ER30" i="1" s="1"/>
  <c r="FA30" i="1" s="1"/>
  <c r="EC89" i="1"/>
  <c r="ER89" i="1" s="1"/>
  <c r="FA89" i="1" s="1"/>
  <c r="EC201" i="1"/>
  <c r="ER201" i="1" s="1"/>
  <c r="FA201" i="1" s="1"/>
  <c r="EC64" i="1"/>
  <c r="ER64" i="1" s="1"/>
  <c r="FA64" i="1" s="1"/>
  <c r="EC113" i="1"/>
  <c r="ER113" i="1" s="1"/>
  <c r="FA113" i="1" s="1"/>
  <c r="EC97" i="1"/>
  <c r="ER97" i="1" s="1"/>
  <c r="FA97" i="1" s="1"/>
  <c r="EC63" i="1"/>
  <c r="ER63" i="1" s="1"/>
  <c r="FA63" i="1" s="1"/>
  <c r="EC155" i="1"/>
  <c r="ER155" i="1" s="1"/>
  <c r="FA155" i="1" s="1"/>
  <c r="EC139" i="1"/>
  <c r="ER139" i="1" s="1"/>
  <c r="FA139" i="1" s="1"/>
  <c r="EC228" i="1"/>
  <c r="ER228" i="1" s="1"/>
  <c r="FA228" i="1" s="1"/>
  <c r="EC31" i="1"/>
  <c r="ER31" i="1" s="1"/>
  <c r="FA31" i="1" s="1"/>
  <c r="EC216" i="1"/>
  <c r="ER216" i="1" s="1"/>
  <c r="FA216" i="1" s="1"/>
  <c r="EC44" i="1"/>
  <c r="ER44" i="1" s="1"/>
  <c r="FA44" i="1" s="1"/>
  <c r="EC33" i="1"/>
  <c r="ER33" i="1" s="1"/>
  <c r="FA33" i="1" s="1"/>
  <c r="EC235" i="1"/>
  <c r="ER235" i="1" s="1"/>
  <c r="FA235" i="1" s="1"/>
  <c r="EC170" i="1"/>
  <c r="ER170" i="1" s="1"/>
  <c r="FA170" i="1" s="1"/>
  <c r="EC226" i="1"/>
  <c r="ER226" i="1" s="1"/>
  <c r="FA226" i="1" s="1"/>
  <c r="EC69" i="1"/>
  <c r="ER69" i="1" s="1"/>
  <c r="FA69" i="1" s="1"/>
  <c r="EC84" i="1"/>
  <c r="ER84" i="1" s="1"/>
  <c r="FA84" i="1" s="1"/>
  <c r="EC225" i="1"/>
  <c r="ER225" i="1" s="1"/>
  <c r="FA225" i="1" s="1"/>
  <c r="EC24" i="1"/>
  <c r="ER24" i="1" s="1"/>
  <c r="FA24" i="1" s="1"/>
  <c r="EC67" i="1"/>
  <c r="ER67" i="1" s="1"/>
  <c r="FA67" i="1" s="1"/>
  <c r="EC292" i="1"/>
  <c r="ER292" i="1" s="1"/>
  <c r="FA292" i="1" s="1"/>
  <c r="EC148" i="1"/>
  <c r="ER148" i="1" s="1"/>
  <c r="FA148" i="1" s="1"/>
  <c r="EC171" i="1"/>
  <c r="ER171" i="1" s="1"/>
  <c r="FA171" i="1" s="1"/>
  <c r="EC39" i="1"/>
  <c r="ER39" i="1" s="1"/>
  <c r="FA39" i="1" s="1"/>
  <c r="EC140" i="1"/>
  <c r="ER140" i="1" s="1"/>
  <c r="FA140" i="1" s="1"/>
  <c r="EC41" i="1"/>
  <c r="ER41" i="1" s="1"/>
  <c r="FA41" i="1" s="1"/>
  <c r="EC110" i="1"/>
  <c r="ER110" i="1" s="1"/>
  <c r="FA110" i="1" s="1"/>
  <c r="EC79" i="1"/>
  <c r="ER79" i="1" s="1"/>
  <c r="FA79" i="1" s="1"/>
  <c r="EC135" i="1"/>
  <c r="ER135" i="1" s="1"/>
  <c r="FA135" i="1" s="1"/>
  <c r="EC274" i="1"/>
  <c r="ER274" i="1" s="1"/>
  <c r="FA274" i="1" s="1"/>
  <c r="EC169" i="1"/>
  <c r="ER169" i="1" s="1"/>
  <c r="FA169" i="1" s="1"/>
  <c r="EC116" i="1"/>
  <c r="ER116" i="1" s="1"/>
  <c r="FA116" i="1" s="1"/>
  <c r="EC73" i="1"/>
  <c r="ER73" i="1" s="1"/>
  <c r="FA73" i="1" s="1"/>
  <c r="EC71" i="1"/>
  <c r="ER71" i="1" s="1"/>
  <c r="FA71" i="1" s="1"/>
  <c r="EC286" i="1"/>
  <c r="ER286" i="1" s="1"/>
  <c r="FA286" i="1" s="1"/>
  <c r="EC26" i="1"/>
  <c r="ER26" i="1" s="1"/>
  <c r="FA26" i="1" s="1"/>
  <c r="EC230" i="1"/>
  <c r="ER230" i="1" s="1"/>
  <c r="FA230" i="1" s="1"/>
  <c r="EC233" i="1"/>
  <c r="ER233" i="1" s="1"/>
  <c r="FA233" i="1" s="1"/>
  <c r="EC158" i="1"/>
  <c r="ER158" i="1" s="1"/>
  <c r="FA158" i="1" s="1"/>
  <c r="EC261" i="1"/>
  <c r="ER261" i="1" s="1"/>
  <c r="FA261" i="1" s="1"/>
  <c r="EC83" i="1"/>
  <c r="ER83" i="1" s="1"/>
  <c r="FA83" i="1" s="1"/>
  <c r="EC77" i="1"/>
  <c r="ER77" i="1" s="1"/>
  <c r="FA77" i="1" s="1"/>
  <c r="EC256" i="1"/>
  <c r="ER256" i="1" s="1"/>
  <c r="FA256" i="1" s="1"/>
  <c r="EC54" i="1"/>
  <c r="ER54" i="1" s="1"/>
  <c r="FA54" i="1" s="1"/>
  <c r="EC214" i="1"/>
  <c r="ER214" i="1" s="1"/>
  <c r="FA214" i="1" s="1"/>
  <c r="EC132" i="1"/>
  <c r="ER132" i="1" s="1"/>
  <c r="FA132" i="1" s="1"/>
  <c r="EC250" i="1"/>
  <c r="ER250" i="1" s="1"/>
  <c r="FA250" i="1" s="1"/>
  <c r="EC125" i="1"/>
  <c r="ER125" i="1" s="1"/>
  <c r="FA125" i="1" s="1"/>
  <c r="EC178" i="1"/>
  <c r="ER178" i="1" s="1"/>
  <c r="FA178" i="1" s="1"/>
  <c r="EC109" i="1"/>
  <c r="ER109" i="1" s="1"/>
  <c r="FA109" i="1" s="1"/>
  <c r="EC285" i="1"/>
  <c r="ER285" i="1" s="1"/>
  <c r="FA285" i="1" s="1"/>
  <c r="EC159" i="1"/>
  <c r="ER159" i="1" s="1"/>
  <c r="FA159" i="1" s="1"/>
  <c r="EC91" i="1"/>
  <c r="ER91" i="1" s="1"/>
  <c r="FA91" i="1" s="1"/>
  <c r="EC111" i="1"/>
  <c r="ER111" i="1" s="1"/>
  <c r="FA111" i="1" s="1"/>
  <c r="EC220" i="1"/>
  <c r="ER220" i="1" s="1"/>
  <c r="FA220" i="1" s="1"/>
  <c r="EC162" i="1"/>
  <c r="ER162" i="1" s="1"/>
  <c r="FA162" i="1" s="1"/>
  <c r="EC22" i="1"/>
  <c r="ER22" i="1" s="1"/>
  <c r="FA22" i="1" s="1"/>
  <c r="EC65" i="1"/>
  <c r="ER65" i="1" s="1"/>
  <c r="FA65" i="1" s="1"/>
  <c r="EC207" i="1"/>
  <c r="ER207" i="1" s="1"/>
  <c r="FA207" i="1" s="1"/>
  <c r="EC106" i="1"/>
  <c r="ER106" i="1" s="1"/>
  <c r="FA106" i="1" s="1"/>
  <c r="EC248" i="1"/>
  <c r="ER248" i="1" s="1"/>
  <c r="FA248" i="1" s="1"/>
  <c r="EC56" i="1"/>
  <c r="ER56" i="1" s="1"/>
  <c r="FA56" i="1" s="1"/>
  <c r="EC124" i="1"/>
  <c r="ER124" i="1" s="1"/>
  <c r="FA124" i="1" s="1"/>
  <c r="EC200" i="1"/>
  <c r="ER200" i="1" s="1"/>
  <c r="FA200" i="1" s="1"/>
  <c r="EC130" i="1"/>
  <c r="ER130" i="1" s="1"/>
  <c r="FA130" i="1" s="1"/>
  <c r="EC76" i="1"/>
  <c r="ER76" i="1" s="1"/>
  <c r="FA76" i="1" s="1"/>
  <c r="EC168" i="1"/>
  <c r="ER168" i="1" s="1"/>
  <c r="FA168" i="1" s="1"/>
  <c r="EC149" i="1"/>
  <c r="ER149" i="1" s="1"/>
  <c r="FA149" i="1" s="1"/>
  <c r="EC223" i="1"/>
  <c r="ER223" i="1" s="1"/>
  <c r="FA223" i="1" s="1"/>
  <c r="EC255" i="1"/>
  <c r="ER255" i="1" s="1"/>
  <c r="FA255" i="1" s="1"/>
  <c r="EC194" i="1"/>
  <c r="ER194" i="1" s="1"/>
  <c r="FA194" i="1" s="1"/>
  <c r="EC210" i="1"/>
  <c r="ER210" i="1" s="1"/>
  <c r="FA210" i="1" s="1"/>
  <c r="EC277" i="1"/>
  <c r="ER277" i="1" s="1"/>
  <c r="FA277" i="1" s="1"/>
  <c r="EC251" i="1"/>
  <c r="ER251" i="1" s="1"/>
  <c r="FA251" i="1" s="1"/>
  <c r="EC175" i="1"/>
  <c r="ER175" i="1" s="1"/>
  <c r="FA175" i="1" s="1"/>
  <c r="EC263" i="1"/>
  <c r="ER263" i="1" s="1"/>
  <c r="FA263" i="1" s="1"/>
  <c r="EC266" i="1"/>
  <c r="ER266" i="1" s="1"/>
  <c r="FA266" i="1" s="1"/>
  <c r="EC127" i="1"/>
  <c r="ER127" i="1" s="1"/>
  <c r="FA127" i="1" s="1"/>
  <c r="EC25" i="1"/>
  <c r="ER25" i="1" s="1"/>
  <c r="FA25" i="1" s="1"/>
  <c r="EC9" i="1"/>
  <c r="ER9" i="1" s="1"/>
  <c r="FA9" i="1" s="1"/>
  <c r="EC299" i="1"/>
  <c r="ER299" i="1" s="1"/>
  <c r="FA299" i="1" s="1"/>
  <c r="EC28" i="1"/>
  <c r="ER28" i="1" s="1"/>
  <c r="FA28" i="1" s="1"/>
  <c r="EC74" i="1"/>
  <c r="ER74" i="1" s="1"/>
  <c r="FA74" i="1" s="1"/>
  <c r="EC59" i="1"/>
  <c r="ER59" i="1" s="1"/>
  <c r="FA59" i="1" s="1"/>
  <c r="EC99" i="1"/>
  <c r="ER99" i="1" s="1"/>
  <c r="FA99" i="1" s="1"/>
  <c r="EC13" i="1"/>
  <c r="ER13" i="1" s="1"/>
  <c r="FA13" i="1" s="1"/>
  <c r="EC189" i="1"/>
  <c r="ER189" i="1" s="1"/>
  <c r="FA189" i="1" s="1"/>
  <c r="EC287" i="1"/>
  <c r="ER287" i="1" s="1"/>
  <c r="FA287" i="1" s="1"/>
  <c r="EC244" i="1"/>
  <c r="ER244" i="1" s="1"/>
  <c r="FA244" i="1" s="1"/>
  <c r="EC280" i="1"/>
  <c r="ER280" i="1" s="1"/>
  <c r="FA280" i="1" s="1"/>
  <c r="EC115" i="1"/>
  <c r="ER115" i="1" s="1"/>
  <c r="FA115" i="1" s="1"/>
  <c r="EC81" i="1"/>
  <c r="ER81" i="1" s="1"/>
  <c r="FA81" i="1" s="1"/>
  <c r="EC147" i="1"/>
  <c r="ER147" i="1" s="1"/>
  <c r="FA147" i="1" s="1"/>
  <c r="EC35" i="1"/>
  <c r="ER35" i="1" s="1"/>
  <c r="FA35" i="1" s="1"/>
  <c r="EC85" i="1"/>
  <c r="ER85" i="1" s="1"/>
  <c r="FA85" i="1" s="1"/>
  <c r="EC245" i="1"/>
  <c r="ER245" i="1" s="1"/>
  <c r="FA245" i="1" s="1"/>
  <c r="EC167" i="1"/>
  <c r="ER167" i="1" s="1"/>
  <c r="FA167" i="1" s="1"/>
  <c r="EC156" i="1"/>
  <c r="ER156" i="1" s="1"/>
  <c r="FA156" i="1" s="1"/>
  <c r="EC80" i="1"/>
  <c r="ER80" i="1" s="1"/>
  <c r="FA80" i="1" s="1"/>
  <c r="FD180" i="1" l="1"/>
  <c r="FE180" i="1" s="1"/>
  <c r="FF180" i="1" s="1"/>
  <c r="FG180" i="1" s="1"/>
  <c r="FI180" i="1" s="1"/>
  <c r="FD242" i="1"/>
  <c r="FE242" i="1" s="1"/>
  <c r="FF242" i="1" s="1"/>
  <c r="FG242" i="1" s="1"/>
  <c r="FI242" i="1" s="1"/>
  <c r="FD181" i="1"/>
  <c r="FE181" i="1" s="1"/>
  <c r="FF181" i="1" s="1"/>
  <c r="FG181" i="1" s="1"/>
  <c r="FI181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104" i="1"/>
  <c r="FE104" i="1" s="1"/>
  <c r="FF104" i="1" s="1"/>
  <c r="FG104" i="1" s="1"/>
  <c r="FI104" i="1" s="1"/>
  <c r="FD239" i="1"/>
  <c r="FE239" i="1" s="1"/>
  <c r="FF239" i="1" s="1"/>
  <c r="FG239" i="1" s="1"/>
  <c r="FI239" i="1" s="1"/>
  <c r="FD219" i="1"/>
  <c r="FE219" i="1" s="1"/>
  <c r="FF219" i="1" s="1"/>
  <c r="FG219" i="1" s="1"/>
  <c r="FI219" i="1" s="1"/>
  <c r="FD19" i="1"/>
  <c r="FE19" i="1" s="1"/>
  <c r="FF19" i="1" s="1"/>
  <c r="FG19" i="1" s="1"/>
  <c r="FI19" i="1" s="1"/>
  <c r="FD12" i="1"/>
  <c r="FE12" i="1" s="1"/>
  <c r="FF12" i="1" s="1"/>
  <c r="FG12" i="1" s="1"/>
  <c r="FI12" i="1" s="1"/>
  <c r="FD29" i="1"/>
  <c r="FE29" i="1" s="1"/>
  <c r="FF29" i="1" s="1"/>
  <c r="FG29" i="1" s="1"/>
  <c r="FI29" i="1" s="1"/>
  <c r="FD165" i="1"/>
  <c r="FE165" i="1" s="1"/>
  <c r="FF165" i="1" s="1"/>
  <c r="FG165" i="1" s="1"/>
  <c r="FI165" i="1" s="1"/>
  <c r="FD144" i="1"/>
  <c r="FE144" i="1" s="1"/>
  <c r="FF144" i="1" s="1"/>
  <c r="FG144" i="1" s="1"/>
  <c r="FI144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264" i="1"/>
  <c r="FE264" i="1" s="1"/>
  <c r="FF264" i="1" s="1"/>
  <c r="FG264" i="1" s="1"/>
  <c r="FI264" i="1" s="1"/>
  <c r="FD197" i="1"/>
  <c r="FE197" i="1" s="1"/>
  <c r="FF197" i="1" s="1"/>
  <c r="FG197" i="1" s="1"/>
  <c r="FI197" i="1" s="1"/>
  <c r="FD86" i="1"/>
  <c r="FE86" i="1" s="1"/>
  <c r="FF86" i="1" s="1"/>
  <c r="FG86" i="1" s="1"/>
  <c r="FI86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60" i="1"/>
  <c r="FE160" i="1" s="1"/>
  <c r="FF160" i="1" s="1"/>
  <c r="FG160" i="1" s="1"/>
  <c r="FI160" i="1" s="1"/>
  <c r="FD60" i="1"/>
  <c r="FE60" i="1" s="1"/>
  <c r="FF60" i="1" s="1"/>
  <c r="FG60" i="1" s="1"/>
  <c r="FI60" i="1" s="1"/>
  <c r="FD150" i="1"/>
  <c r="FE150" i="1" s="1"/>
  <c r="FF150" i="1" s="1"/>
  <c r="FG150" i="1" s="1"/>
  <c r="FI150" i="1" s="1"/>
  <c r="FD128" i="1"/>
  <c r="FE128" i="1" s="1"/>
  <c r="FF128" i="1" s="1"/>
  <c r="FG128" i="1" s="1"/>
  <c r="FI128" i="1" s="1"/>
  <c r="FD45" i="1"/>
  <c r="FE45" i="1" s="1"/>
  <c r="FF45" i="1" s="1"/>
  <c r="FG45" i="1" s="1"/>
  <c r="FI45" i="1" s="1"/>
  <c r="FD101" i="1"/>
  <c r="FE101" i="1" s="1"/>
  <c r="FF101" i="1" s="1"/>
  <c r="FG101" i="1" s="1"/>
  <c r="FI101" i="1" s="1"/>
  <c r="FD94" i="1"/>
  <c r="FE94" i="1" s="1"/>
  <c r="FF94" i="1" s="1"/>
  <c r="FG94" i="1" s="1"/>
  <c r="FI94" i="1" s="1"/>
  <c r="FD48" i="1"/>
  <c r="FE48" i="1" s="1"/>
  <c r="FF48" i="1" s="1"/>
  <c r="FG48" i="1" s="1"/>
  <c r="FI48" i="1" s="1"/>
  <c r="FD288" i="1"/>
  <c r="FE288" i="1" s="1"/>
  <c r="FF288" i="1" s="1"/>
  <c r="FG288" i="1" s="1"/>
  <c r="FI288" i="1" s="1"/>
  <c r="FD151" i="1"/>
  <c r="FE151" i="1" s="1"/>
  <c r="FF151" i="1" s="1"/>
  <c r="FG151" i="1" s="1"/>
  <c r="FI151" i="1" s="1"/>
  <c r="FD211" i="1"/>
  <c r="FE211" i="1" s="1"/>
  <c r="FF211" i="1" s="1"/>
  <c r="FG211" i="1" s="1"/>
  <c r="FI211" i="1" s="1"/>
  <c r="FD164" i="1"/>
  <c r="FE164" i="1" s="1"/>
  <c r="FF164" i="1" s="1"/>
  <c r="FG164" i="1" s="1"/>
  <c r="FI164" i="1" s="1"/>
  <c r="FD199" i="1"/>
  <c r="FE199" i="1" s="1"/>
  <c r="FF199" i="1" s="1"/>
  <c r="FG199" i="1" s="1"/>
  <c r="FI199" i="1" s="1"/>
  <c r="FD114" i="1"/>
  <c r="FE114" i="1" s="1"/>
  <c r="FF114" i="1" s="1"/>
  <c r="FG114" i="1" s="1"/>
  <c r="FI114" i="1" s="1"/>
  <c r="FD5" i="1"/>
  <c r="FE5" i="1" s="1"/>
  <c r="FF5" i="1" s="1"/>
  <c r="FG5" i="1" s="1"/>
  <c r="FI5" i="1" s="1"/>
  <c r="FD120" i="1"/>
  <c r="FE120" i="1" s="1"/>
  <c r="FF120" i="1" s="1"/>
  <c r="FG120" i="1" s="1"/>
  <c r="FI120" i="1" s="1"/>
  <c r="FD192" i="1"/>
  <c r="FE192" i="1" s="1"/>
  <c r="FF192" i="1" s="1"/>
  <c r="FG192" i="1" s="1"/>
  <c r="FI192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82" i="1"/>
  <c r="FE282" i="1" s="1"/>
  <c r="FF282" i="1" s="1"/>
  <c r="FG282" i="1" s="1"/>
  <c r="FI282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22" i="1"/>
  <c r="FE122" i="1" s="1"/>
  <c r="FF122" i="1" s="1"/>
  <c r="FG122" i="1" s="1"/>
  <c r="FI122" i="1" s="1"/>
  <c r="FD208" i="1"/>
  <c r="FE208" i="1" s="1"/>
  <c r="FF208" i="1" s="1"/>
  <c r="FG208" i="1" s="1"/>
  <c r="FI208" i="1" s="1"/>
  <c r="FD204" i="1"/>
  <c r="FE204" i="1" s="1"/>
  <c r="FF204" i="1" s="1"/>
  <c r="FG204" i="1" s="1"/>
  <c r="FI204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D253" i="1"/>
  <c r="FE253" i="1" s="1"/>
  <c r="FF253" i="1" s="1"/>
  <c r="FG253" i="1" s="1"/>
  <c r="FI253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131" i="1"/>
  <c r="FE131" i="1" s="1"/>
  <c r="FF131" i="1" s="1"/>
  <c r="FG131" i="1" s="1"/>
  <c r="FI131" i="1" s="1"/>
  <c r="FD290" i="1"/>
  <c r="FE290" i="1" s="1"/>
  <c r="FF290" i="1" s="1"/>
  <c r="FG290" i="1" s="1"/>
  <c r="FI290" i="1" s="1"/>
  <c r="FD224" i="1"/>
  <c r="FE224" i="1" s="1"/>
  <c r="FF224" i="1" s="1"/>
  <c r="FG224" i="1" s="1"/>
  <c r="FI224" i="1" s="1"/>
  <c r="FD88" i="1"/>
  <c r="FE88" i="1" s="1"/>
  <c r="FF88" i="1" s="1"/>
  <c r="FG88" i="1" s="1"/>
  <c r="FI88" i="1" s="1"/>
  <c r="FD66" i="1"/>
  <c r="FE66" i="1" s="1"/>
  <c r="FF66" i="1" s="1"/>
  <c r="FG66" i="1" s="1"/>
  <c r="FI66" i="1" s="1"/>
  <c r="FD152" i="1"/>
  <c r="FE152" i="1" s="1"/>
  <c r="FF152" i="1" s="1"/>
  <c r="FG152" i="1" s="1"/>
  <c r="FI152" i="1" s="1"/>
  <c r="FD291" i="1"/>
  <c r="FE291" i="1" s="1"/>
  <c r="FF291" i="1" s="1"/>
  <c r="FG291" i="1" s="1"/>
  <c r="FI291" i="1" s="1"/>
  <c r="FD2" i="1"/>
  <c r="FE2" i="1" s="1"/>
  <c r="FF2" i="1" s="1"/>
  <c r="FG2" i="1" s="1"/>
  <c r="FI2" i="1" s="1"/>
  <c r="FD112" i="1"/>
  <c r="FE112" i="1" s="1"/>
  <c r="FF112" i="1" s="1"/>
  <c r="FG112" i="1" s="1"/>
  <c r="FI11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240" i="1"/>
  <c r="FE240" i="1" s="1"/>
  <c r="FF240" i="1" s="1"/>
  <c r="FG240" i="1" s="1"/>
  <c r="FI240" i="1" s="1"/>
  <c r="FD27" i="1"/>
  <c r="FE27" i="1" s="1"/>
  <c r="FF27" i="1" s="1"/>
  <c r="FG27" i="1" s="1"/>
  <c r="FI27" i="1" s="1"/>
  <c r="FD141" i="1"/>
  <c r="FE141" i="1" s="1"/>
  <c r="FF141" i="1" s="1"/>
  <c r="FG141" i="1" s="1"/>
  <c r="FI141" i="1" s="1"/>
  <c r="FD206" i="1"/>
  <c r="FE206" i="1" s="1"/>
  <c r="FF206" i="1" s="1"/>
  <c r="FG206" i="1" s="1"/>
  <c r="FI206" i="1" s="1"/>
  <c r="FD163" i="1"/>
  <c r="FE163" i="1" s="1"/>
  <c r="FF163" i="1" s="1"/>
  <c r="FG163" i="1" s="1"/>
  <c r="FI163" i="1" s="1"/>
  <c r="FD134" i="1"/>
  <c r="FE134" i="1" s="1"/>
  <c r="FF134" i="1" s="1"/>
  <c r="FG134" i="1" s="1"/>
  <c r="FI134" i="1" s="1"/>
  <c r="FD53" i="1"/>
  <c r="FE53" i="1" s="1"/>
  <c r="FF53" i="1" s="1"/>
  <c r="FG53" i="1" s="1"/>
  <c r="FI53" i="1" s="1"/>
  <c r="FD215" i="1"/>
  <c r="FE215" i="1" s="1"/>
  <c r="FF215" i="1" s="1"/>
  <c r="FG215" i="1" s="1"/>
  <c r="FI215" i="1" s="1"/>
  <c r="FD284" i="1"/>
  <c r="FE284" i="1" s="1"/>
  <c r="FF284" i="1" s="1"/>
  <c r="FG284" i="1" s="1"/>
  <c r="FI284" i="1" s="1"/>
  <c r="FD118" i="1"/>
  <c r="FE118" i="1" s="1"/>
  <c r="FF118" i="1" s="1"/>
  <c r="FG118" i="1" s="1"/>
  <c r="FI118" i="1" s="1"/>
  <c r="FD234" i="1"/>
  <c r="FE234" i="1" s="1"/>
  <c r="FF234" i="1" s="1"/>
  <c r="FG234" i="1" s="1"/>
  <c r="FI234" i="1" s="1"/>
  <c r="FD252" i="1"/>
  <c r="FE252" i="1" s="1"/>
  <c r="FF252" i="1" s="1"/>
  <c r="FG252" i="1" s="1"/>
  <c r="FI252" i="1" s="1"/>
  <c r="FC82" i="1"/>
  <c r="FD82" i="1" s="1"/>
  <c r="FE82" i="1" s="1"/>
  <c r="FF82" i="1" s="1"/>
  <c r="FG82" i="1" s="1"/>
  <c r="FI82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289" i="1"/>
  <c r="FE289" i="1" s="1"/>
  <c r="FF289" i="1" s="1"/>
  <c r="FG289" i="1" s="1"/>
  <c r="FI289" i="1" s="1"/>
  <c r="FD143" i="1"/>
  <c r="FE143" i="1" s="1"/>
  <c r="FF143" i="1" s="1"/>
  <c r="FG143" i="1" s="1"/>
  <c r="FI143" i="1" s="1"/>
  <c r="FD87" i="1"/>
  <c r="FE87" i="1" s="1"/>
  <c r="FF87" i="1" s="1"/>
  <c r="FG87" i="1" s="1"/>
  <c r="FI87" i="1" s="1"/>
  <c r="FD161" i="1"/>
  <c r="FE161" i="1" s="1"/>
  <c r="FF161" i="1" s="1"/>
  <c r="FG161" i="1" s="1"/>
  <c r="FI161" i="1" s="1"/>
  <c r="FD191" i="1"/>
  <c r="FE191" i="1" s="1"/>
  <c r="FF191" i="1" s="1"/>
  <c r="FG191" i="1" s="1"/>
  <c r="FI191" i="1" s="1"/>
  <c r="FD145" i="1"/>
  <c r="FE145" i="1" s="1"/>
  <c r="FF145" i="1" s="1"/>
  <c r="FG145" i="1" s="1"/>
  <c r="FI145" i="1" s="1"/>
  <c r="FD281" i="1"/>
  <c r="FE281" i="1" s="1"/>
  <c r="FF281" i="1" s="1"/>
  <c r="FG281" i="1" s="1"/>
  <c r="FI281" i="1" s="1"/>
  <c r="FD265" i="1"/>
  <c r="FE265" i="1" s="1"/>
  <c r="FF265" i="1" s="1"/>
  <c r="FG265" i="1" s="1"/>
  <c r="FI265" i="1" s="1"/>
  <c r="FD103" i="1"/>
  <c r="FE103" i="1" s="1"/>
  <c r="FF103" i="1" s="1"/>
  <c r="FG103" i="1" s="1"/>
  <c r="FI103" i="1" s="1"/>
  <c r="FD49" i="1"/>
  <c r="FE49" i="1" s="1"/>
  <c r="FF49" i="1" s="1"/>
  <c r="FG49" i="1" s="1"/>
  <c r="FI49" i="1" s="1"/>
  <c r="FD209" i="1"/>
  <c r="FE209" i="1" s="1"/>
  <c r="FF209" i="1" s="1"/>
  <c r="FG209" i="1" s="1"/>
  <c r="FI209" i="1" s="1"/>
  <c r="FD153" i="1"/>
  <c r="FE153" i="1" s="1"/>
  <c r="FF153" i="1" s="1"/>
  <c r="FG153" i="1" s="1"/>
  <c r="FI153" i="1" s="1"/>
  <c r="FD297" i="1"/>
  <c r="FE297" i="1" s="1"/>
  <c r="FF297" i="1" s="1"/>
  <c r="FG297" i="1" s="1"/>
  <c r="FI297" i="1" s="1"/>
  <c r="FD295" i="1"/>
  <c r="FE295" i="1" s="1"/>
  <c r="FF295" i="1" s="1"/>
  <c r="FG295" i="1" s="1"/>
  <c r="FI295" i="1" s="1"/>
  <c r="FD129" i="1"/>
  <c r="FE129" i="1" s="1"/>
  <c r="FF129" i="1" s="1"/>
  <c r="FG129" i="1" s="1"/>
  <c r="FI129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232" i="1"/>
  <c r="FE232" i="1" s="1"/>
  <c r="FF232" i="1" s="1"/>
  <c r="FG232" i="1" s="1"/>
  <c r="FI232" i="1" s="1"/>
  <c r="FD184" i="1"/>
  <c r="FE184" i="1" s="1"/>
  <c r="FF184" i="1" s="1"/>
  <c r="FG184" i="1" s="1"/>
  <c r="FI184" i="1" s="1"/>
  <c r="FD90" i="1"/>
  <c r="FE90" i="1" s="1"/>
  <c r="FF90" i="1" s="1"/>
  <c r="FG90" i="1" s="1"/>
  <c r="FI90" i="1" s="1"/>
  <c r="FD42" i="1"/>
  <c r="FE42" i="1" s="1"/>
  <c r="FF42" i="1" s="1"/>
  <c r="FG42" i="1" s="1"/>
  <c r="FI42" i="1" s="1"/>
  <c r="FD272" i="1"/>
  <c r="FE272" i="1" s="1"/>
  <c r="FF272" i="1" s="1"/>
  <c r="FG272" i="1" s="1"/>
  <c r="FI272" i="1" s="1"/>
  <c r="FD202" i="1"/>
  <c r="FE202" i="1" s="1"/>
  <c r="FF202" i="1" s="1"/>
  <c r="FG202" i="1" s="1"/>
  <c r="FI202" i="1" s="1"/>
  <c r="FD92" i="1"/>
  <c r="FE92" i="1" s="1"/>
  <c r="FF92" i="1" s="1"/>
  <c r="FG92" i="1" s="1"/>
  <c r="FI92" i="1" s="1"/>
  <c r="FD62" i="1"/>
  <c r="FE62" i="1" s="1"/>
  <c r="FF62" i="1" s="1"/>
  <c r="FG62" i="1" s="1"/>
  <c r="FI62" i="1" s="1"/>
  <c r="FD70" i="1"/>
  <c r="FE70" i="1" s="1"/>
  <c r="FF70" i="1" s="1"/>
  <c r="FG70" i="1" s="1"/>
  <c r="FI70" i="1" s="1"/>
  <c r="FD123" i="1"/>
  <c r="FE123" i="1" s="1"/>
  <c r="FF123" i="1" s="1"/>
  <c r="FG123" i="1" s="1"/>
  <c r="FI123" i="1" s="1"/>
  <c r="FD238" i="1"/>
  <c r="FE238" i="1" s="1"/>
  <c r="FF238" i="1" s="1"/>
  <c r="FG238" i="1" s="1"/>
  <c r="FI238" i="1" s="1"/>
  <c r="FD227" i="1"/>
  <c r="FE227" i="1" s="1"/>
  <c r="FF227" i="1" s="1"/>
  <c r="FG227" i="1" s="1"/>
  <c r="FI227" i="1" s="1"/>
  <c r="FD172" i="1"/>
  <c r="FE172" i="1" s="1"/>
  <c r="FF172" i="1" s="1"/>
  <c r="FG172" i="1" s="1"/>
  <c r="FI172" i="1" s="1"/>
  <c r="FD98" i="1"/>
  <c r="FE98" i="1" s="1"/>
  <c r="FF98" i="1" s="1"/>
  <c r="FG98" i="1" s="1"/>
  <c r="FI98" i="1" s="1"/>
  <c r="FD296" i="1"/>
  <c r="FE296" i="1" s="1"/>
  <c r="FF296" i="1" s="1"/>
  <c r="FG296" i="1" s="1"/>
  <c r="FI296" i="1" s="1"/>
  <c r="FD186" i="1"/>
  <c r="FE186" i="1" s="1"/>
  <c r="FF186" i="1" s="1"/>
  <c r="FG186" i="1" s="1"/>
  <c r="FI186" i="1" s="1"/>
  <c r="FD38" i="1"/>
  <c r="FE38" i="1" s="1"/>
  <c r="FF38" i="1" s="1"/>
  <c r="FG38" i="1" s="1"/>
  <c r="FI38" i="1" s="1"/>
  <c r="FD279" i="1"/>
  <c r="FE279" i="1" s="1"/>
  <c r="FF279" i="1" s="1"/>
  <c r="FG279" i="1" s="1"/>
  <c r="FI279" i="1" s="1"/>
  <c r="FD61" i="1"/>
  <c r="FE61" i="1" s="1"/>
  <c r="FF61" i="1" s="1"/>
  <c r="FG61" i="1" s="1"/>
  <c r="FI61" i="1" s="1"/>
  <c r="FD236" i="1"/>
  <c r="FE236" i="1" s="1"/>
  <c r="FF236" i="1" s="1"/>
  <c r="FG236" i="1" s="1"/>
  <c r="FI236" i="1" s="1"/>
  <c r="FD142" i="1"/>
  <c r="FE142" i="1" s="1"/>
  <c r="FF142" i="1" s="1"/>
  <c r="FG142" i="1" s="1"/>
  <c r="FI142" i="1" s="1"/>
  <c r="FD6" i="1"/>
  <c r="FE6" i="1" s="1"/>
  <c r="FF6" i="1" s="1"/>
  <c r="FG6" i="1" s="1"/>
  <c r="FI6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D96" i="1"/>
  <c r="FE96" i="1" s="1"/>
  <c r="FF96" i="1" s="1"/>
  <c r="FG96" i="1" s="1"/>
  <c r="FI96" i="1" s="1"/>
  <c r="FC299" i="1"/>
  <c r="FB299" i="1"/>
  <c r="FC22" i="1"/>
  <c r="FB22" i="1"/>
  <c r="FC245" i="1"/>
  <c r="FB245" i="1"/>
  <c r="FC210" i="1"/>
  <c r="FB210" i="1"/>
  <c r="FC162" i="1"/>
  <c r="FB162" i="1"/>
  <c r="FC116" i="1"/>
  <c r="FB116" i="1"/>
  <c r="FC35" i="1"/>
  <c r="FB35" i="1"/>
  <c r="FC13" i="1"/>
  <c r="FB13" i="1"/>
  <c r="FB127" i="1"/>
  <c r="FC127" i="1"/>
  <c r="FC255" i="1"/>
  <c r="FB255" i="1"/>
  <c r="FC56" i="1"/>
  <c r="FB56" i="1"/>
  <c r="FC111" i="1"/>
  <c r="FB111" i="1"/>
  <c r="FC132" i="1"/>
  <c r="FB132" i="1"/>
  <c r="FB233" i="1"/>
  <c r="FC233" i="1"/>
  <c r="FC274" i="1"/>
  <c r="FB274" i="1"/>
  <c r="FC148" i="1"/>
  <c r="FB148" i="1"/>
  <c r="FC170" i="1"/>
  <c r="FB170" i="1"/>
  <c r="FC155" i="1"/>
  <c r="FB155" i="1"/>
  <c r="FC187" i="1"/>
  <c r="FB187" i="1"/>
  <c r="FC203" i="1"/>
  <c r="FB203" i="1"/>
  <c r="FC176" i="1"/>
  <c r="FB176" i="1"/>
  <c r="FC133" i="1"/>
  <c r="FB133" i="1"/>
  <c r="FC16" i="1"/>
  <c r="FB16" i="1"/>
  <c r="FC93" i="1"/>
  <c r="FB93" i="1"/>
  <c r="FC293" i="1"/>
  <c r="FB293" i="1"/>
  <c r="FC190" i="1"/>
  <c r="FB190" i="1"/>
  <c r="FC18" i="1"/>
  <c r="FB18" i="1"/>
  <c r="FC298" i="1"/>
  <c r="FB298" i="1"/>
  <c r="FC248" i="1"/>
  <c r="FB248" i="1"/>
  <c r="FC214" i="1"/>
  <c r="FB214" i="1"/>
  <c r="FC230" i="1"/>
  <c r="FB230" i="1"/>
  <c r="FC135" i="1"/>
  <c r="FB135" i="1"/>
  <c r="FC292" i="1"/>
  <c r="FB292" i="1"/>
  <c r="FC235" i="1"/>
  <c r="FB235" i="1"/>
  <c r="FB63" i="1"/>
  <c r="FC63" i="1"/>
  <c r="FC222" i="1"/>
  <c r="FB222" i="1"/>
  <c r="FC260" i="1"/>
  <c r="FB260" i="1"/>
  <c r="FB273" i="1"/>
  <c r="FC273" i="1"/>
  <c r="FC268" i="1"/>
  <c r="FB268" i="1"/>
  <c r="FC198" i="1"/>
  <c r="FB198" i="1"/>
  <c r="FC138" i="1"/>
  <c r="FB138" i="1"/>
  <c r="FC37" i="1"/>
  <c r="FB37" i="1"/>
  <c r="FC254" i="1"/>
  <c r="FB254" i="1"/>
  <c r="FC8" i="1"/>
  <c r="FB8" i="1"/>
  <c r="FB249" i="1"/>
  <c r="FC249" i="1"/>
  <c r="FC99" i="1"/>
  <c r="FB99" i="1"/>
  <c r="FC106" i="1"/>
  <c r="FB106" i="1"/>
  <c r="FB79" i="1"/>
  <c r="FC79" i="1"/>
  <c r="FB33" i="1"/>
  <c r="FC33" i="1"/>
  <c r="FB97" i="1"/>
  <c r="FC97" i="1"/>
  <c r="FC246" i="1"/>
  <c r="FB246" i="1"/>
  <c r="FC21" i="1"/>
  <c r="FB21" i="1"/>
  <c r="FC283" i="1"/>
  <c r="FB283" i="1"/>
  <c r="FC262" i="1"/>
  <c r="FB262" i="1"/>
  <c r="FC3" i="1"/>
  <c r="FB3" i="1"/>
  <c r="FC174" i="1"/>
  <c r="FB174" i="1"/>
  <c r="FB95" i="1"/>
  <c r="FC95" i="1"/>
  <c r="FC43" i="1"/>
  <c r="FB43" i="1"/>
  <c r="FC102" i="1"/>
  <c r="FB102" i="1"/>
  <c r="FC266" i="1"/>
  <c r="FB266" i="1"/>
  <c r="FC91" i="1"/>
  <c r="FB91" i="1"/>
  <c r="FC59" i="1"/>
  <c r="FB59" i="1"/>
  <c r="FC149" i="1"/>
  <c r="FB149" i="1"/>
  <c r="FC54" i="1"/>
  <c r="FB54" i="1"/>
  <c r="FC26" i="1"/>
  <c r="FB26" i="1"/>
  <c r="FC80" i="1"/>
  <c r="FB80" i="1"/>
  <c r="FC74" i="1"/>
  <c r="FB74" i="1"/>
  <c r="FC175" i="1"/>
  <c r="FB175" i="1"/>
  <c r="FC168" i="1"/>
  <c r="FB168" i="1"/>
  <c r="FB207" i="1"/>
  <c r="FC207" i="1"/>
  <c r="FC285" i="1"/>
  <c r="FB285" i="1"/>
  <c r="FC256" i="1"/>
  <c r="FB256" i="1"/>
  <c r="FC286" i="1"/>
  <c r="FB286" i="1"/>
  <c r="FC110" i="1"/>
  <c r="FB110" i="1"/>
  <c r="FC24" i="1"/>
  <c r="FB24" i="1"/>
  <c r="FC44" i="1"/>
  <c r="FB44" i="1"/>
  <c r="FB113" i="1"/>
  <c r="FC113" i="1"/>
  <c r="FC11" i="1"/>
  <c r="FB11" i="1"/>
  <c r="FC46" i="1"/>
  <c r="FB46" i="1"/>
  <c r="FC126" i="1"/>
  <c r="FB126" i="1"/>
  <c r="FC271" i="1"/>
  <c r="FB271" i="1"/>
  <c r="FB105" i="1"/>
  <c r="FC105" i="1"/>
  <c r="FC108" i="1"/>
  <c r="FB108" i="1"/>
  <c r="FC278" i="1"/>
  <c r="FB278" i="1"/>
  <c r="FB231" i="1"/>
  <c r="FC231" i="1"/>
  <c r="FB119" i="1"/>
  <c r="FC119" i="1"/>
  <c r="FC147" i="1"/>
  <c r="FB147" i="1"/>
  <c r="FB223" i="1"/>
  <c r="FC223" i="1"/>
  <c r="FB81" i="1"/>
  <c r="FC81" i="1"/>
  <c r="FB263" i="1"/>
  <c r="FC263" i="1"/>
  <c r="FC159" i="1"/>
  <c r="FB159" i="1"/>
  <c r="FC67" i="1"/>
  <c r="FB67" i="1"/>
  <c r="FC115" i="1"/>
  <c r="FB115" i="1"/>
  <c r="FC156" i="1"/>
  <c r="FB156" i="1"/>
  <c r="FC280" i="1"/>
  <c r="FB280" i="1"/>
  <c r="FC28" i="1"/>
  <c r="FB28" i="1"/>
  <c r="FC251" i="1"/>
  <c r="FB251" i="1"/>
  <c r="FC76" i="1"/>
  <c r="FB76" i="1"/>
  <c r="FB65" i="1"/>
  <c r="FC65" i="1"/>
  <c r="FC109" i="1"/>
  <c r="FB109" i="1"/>
  <c r="FC77" i="1"/>
  <c r="FB77" i="1"/>
  <c r="FB71" i="1"/>
  <c r="FC71" i="1"/>
  <c r="FB41" i="1"/>
  <c r="FC41" i="1"/>
  <c r="FB225" i="1"/>
  <c r="FC225" i="1"/>
  <c r="FC216" i="1"/>
  <c r="FB216" i="1"/>
  <c r="FC64" i="1"/>
  <c r="FB64" i="1"/>
  <c r="FB185" i="1"/>
  <c r="FC185" i="1"/>
  <c r="FC188" i="1"/>
  <c r="FB188" i="1"/>
  <c r="FC173" i="1"/>
  <c r="FB173" i="1"/>
  <c r="FB257" i="1"/>
  <c r="FC257" i="1"/>
  <c r="FC259" i="1"/>
  <c r="FB259" i="1"/>
  <c r="FB177" i="1"/>
  <c r="FC177" i="1"/>
  <c r="FC47" i="1"/>
  <c r="FB47" i="1"/>
  <c r="FC51" i="1"/>
  <c r="FB51" i="1"/>
  <c r="FC276" i="1"/>
  <c r="FB276" i="1"/>
  <c r="FB167" i="1"/>
  <c r="FC167" i="1"/>
  <c r="FC130" i="1"/>
  <c r="FB130" i="1"/>
  <c r="FC83" i="1"/>
  <c r="FB83" i="1"/>
  <c r="FB73" i="1"/>
  <c r="FC73" i="1"/>
  <c r="FC140" i="1"/>
  <c r="FB140" i="1"/>
  <c r="FC84" i="1"/>
  <c r="FB84" i="1"/>
  <c r="FB31" i="1"/>
  <c r="FC31" i="1"/>
  <c r="FB201" i="1"/>
  <c r="FC201" i="1"/>
  <c r="FC72" i="1"/>
  <c r="FB72" i="1"/>
  <c r="FC183" i="1"/>
  <c r="FB183" i="1"/>
  <c r="FB217" i="1"/>
  <c r="FC217" i="1"/>
  <c r="FC221" i="1"/>
  <c r="FB221" i="1"/>
  <c r="FC52" i="1"/>
  <c r="FB52" i="1"/>
  <c r="FC270" i="1"/>
  <c r="FB270" i="1"/>
  <c r="FC154" i="1"/>
  <c r="FB154" i="1"/>
  <c r="FC107" i="1"/>
  <c r="FB107" i="1"/>
  <c r="FB57" i="1"/>
  <c r="FC57" i="1"/>
  <c r="FB9" i="1"/>
  <c r="FC9" i="1"/>
  <c r="FC261" i="1"/>
  <c r="FB261" i="1"/>
  <c r="FC69" i="1"/>
  <c r="FB69" i="1"/>
  <c r="FC228" i="1"/>
  <c r="FB228" i="1"/>
  <c r="FB89" i="1"/>
  <c r="FC89" i="1"/>
  <c r="FC237" i="1"/>
  <c r="FB237" i="1"/>
  <c r="FC218" i="1"/>
  <c r="FB218" i="1"/>
  <c r="FB241" i="1"/>
  <c r="FC241" i="1"/>
  <c r="FC247" i="1"/>
  <c r="FB247" i="1"/>
  <c r="FC10" i="1"/>
  <c r="FB10" i="1"/>
  <c r="FC269" i="1"/>
  <c r="FB269" i="1"/>
  <c r="FC196" i="1"/>
  <c r="FB196" i="1"/>
  <c r="FC243" i="1"/>
  <c r="FB243" i="1"/>
  <c r="FC205" i="1"/>
  <c r="FB205" i="1"/>
  <c r="FC244" i="1"/>
  <c r="FB244" i="1"/>
  <c r="FC277" i="1"/>
  <c r="FB277" i="1"/>
  <c r="FC178" i="1"/>
  <c r="FB178" i="1"/>
  <c r="FB287" i="1"/>
  <c r="FC287" i="1"/>
  <c r="FC200" i="1"/>
  <c r="FB200" i="1"/>
  <c r="FC125" i="1"/>
  <c r="FB125" i="1"/>
  <c r="FB39" i="1"/>
  <c r="FC39" i="1"/>
  <c r="FC85" i="1"/>
  <c r="FB85" i="1"/>
  <c r="FC189" i="1"/>
  <c r="FB189" i="1"/>
  <c r="FB25" i="1"/>
  <c r="FC25" i="1"/>
  <c r="FC194" i="1"/>
  <c r="FB194" i="1"/>
  <c r="FC124" i="1"/>
  <c r="FB124" i="1"/>
  <c r="FC220" i="1"/>
  <c r="FB220" i="1"/>
  <c r="FC250" i="1"/>
  <c r="FB250" i="1"/>
  <c r="FC158" i="1"/>
  <c r="FB158" i="1"/>
  <c r="FB169" i="1"/>
  <c r="FC169" i="1"/>
  <c r="FC171" i="1"/>
  <c r="FB171" i="1"/>
  <c r="FC226" i="1"/>
  <c r="FB226" i="1"/>
  <c r="FC139" i="1"/>
  <c r="FB139" i="1"/>
  <c r="FC30" i="1"/>
  <c r="FB30" i="1"/>
  <c r="FC258" i="1"/>
  <c r="FB258" i="1"/>
  <c r="FC32" i="1"/>
  <c r="FB32" i="1"/>
  <c r="FC166" i="1"/>
  <c r="FB166" i="1"/>
  <c r="FC58" i="1"/>
  <c r="FB58" i="1"/>
  <c r="FC213" i="1"/>
  <c r="FB213" i="1"/>
  <c r="FB121" i="1"/>
  <c r="FC121" i="1"/>
  <c r="FC50" i="1"/>
  <c r="FB50" i="1"/>
  <c r="FB17" i="1"/>
  <c r="FC17" i="1"/>
  <c r="FC195" i="1"/>
  <c r="FB195" i="1"/>
  <c r="FD166" i="1" l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</calcChain>
</file>

<file path=xl/sharedStrings.xml><?xml version="1.0" encoding="utf-8"?>
<sst xmlns="http://schemas.openxmlformats.org/spreadsheetml/2006/main" count="1358" uniqueCount="850">
  <si>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</si>
  <si>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</si>
  <si>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</si>
  <si>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</si>
  <si>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</si>
  <si>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</si>
  <si>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</si>
  <si>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</si>
  <si>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</si>
  <si>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</si>
  <si>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</si>
  <si>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</si>
  <si>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</si>
  <si>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</si>
  <si>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</si>
  <si>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</si>
  <si>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</si>
  <si>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</si>
  <si>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</si>
  <si>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</si>
  <si>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</si>
  <si>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</si>
  <si>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</si>
  <si>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</si>
  <si>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</si>
  <si>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</si>
  <si>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</si>
  <si>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</si>
  <si>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</si>
  <si>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</si>
  <si>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</si>
  <si>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</si>
  <si>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</si>
  <si>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</si>
  <si>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</si>
  <si>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</si>
  <si>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</si>
  <si>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</si>
  <si>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</si>
  <si>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</si>
  <si>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</si>
  <si>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</si>
  <si>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</si>
  <si>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</si>
  <si>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</si>
  <si>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</si>
  <si>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</si>
  <si>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</si>
  <si>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</si>
  <si>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</si>
  <si>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</si>
  <si>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</si>
  <si>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</si>
  <si>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</si>
  <si>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</si>
  <si>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</si>
  <si>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</si>
  <si>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</si>
  <si>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</si>
  <si>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</si>
  <si>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</si>
  <si>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</si>
  <si>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</si>
  <si>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</si>
  <si>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</si>
  <si>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</si>
  <si>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</si>
  <si>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</si>
  <si>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</si>
  <si>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</si>
  <si>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</si>
  <si>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</si>
  <si>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</si>
  <si>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</si>
  <si>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</si>
  <si>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</si>
  <si>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</si>
  <si>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</si>
  <si>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</si>
  <si>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</si>
  <si>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</si>
  <si>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</si>
  <si>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</si>
  <si>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</si>
  <si>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</si>
  <si>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</si>
  <si>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</si>
  <si>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</si>
  <si>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</si>
  <si>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</si>
  <si>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</si>
  <si>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</si>
  <si>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</si>
  <si>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</si>
  <si>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</si>
  <si>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</si>
  <si>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</si>
  <si>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</si>
  <si>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</si>
  <si>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</si>
  <si>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</si>
  <si>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</si>
  <si>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</si>
  <si>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</si>
  <si>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</si>
  <si>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</si>
  <si>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</si>
  <si>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</si>
  <si>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</si>
  <si>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</si>
  <si>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</si>
  <si>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</si>
  <si>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</si>
  <si>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</si>
  <si>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</si>
  <si>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</si>
  <si>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</si>
  <si>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</si>
  <si>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</si>
  <si>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</si>
  <si>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</si>
  <si>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</si>
  <si>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</si>
  <si>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</si>
  <si>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</si>
  <si>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</si>
  <si>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</si>
  <si>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</si>
  <si>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</si>
  <si>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</si>
  <si>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</si>
  <si>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</si>
  <si>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</si>
  <si>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</si>
  <si>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</si>
  <si>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</si>
  <si>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</si>
  <si>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</si>
  <si>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</si>
  <si>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</si>
  <si>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</si>
  <si>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</si>
  <si>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</si>
  <si>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</si>
  <si>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</si>
  <si>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</si>
  <si>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</si>
  <si>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</si>
  <si>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</si>
  <si>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</si>
  <si>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</si>
  <si>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</si>
  <si>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</si>
  <si>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</si>
  <si>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</si>
  <si>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</si>
  <si>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</si>
  <si>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</si>
  <si>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</si>
  <si>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</si>
  <si>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</si>
  <si>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</si>
  <si>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</si>
  <si>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</si>
  <si>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</si>
  <si>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</si>
  <si>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</si>
  <si>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</si>
  <si>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</si>
  <si>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</si>
  <si>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</si>
  <si>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</si>
  <si>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</si>
  <si>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</si>
  <si>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</si>
  <si>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</si>
  <si>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</si>
  <si>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</si>
  <si>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</si>
  <si>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</si>
  <si>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</si>
  <si>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</si>
  <si>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</si>
  <si>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</si>
  <si>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</si>
  <si>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</si>
  <si>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</si>
  <si>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</si>
  <si>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</si>
  <si>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</si>
  <si>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</si>
  <si>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</si>
  <si>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</si>
  <si>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</si>
  <si>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</si>
  <si>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</si>
  <si>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</si>
  <si>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</si>
  <si>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</si>
  <si>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</si>
  <si>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</si>
  <si>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</si>
  <si>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</si>
  <si>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</si>
  <si>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</si>
  <si>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</si>
  <si>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</si>
  <si>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</si>
  <si>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</si>
  <si>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</si>
  <si>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</si>
  <si>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</si>
  <si>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</si>
  <si>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</si>
  <si>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</si>
  <si>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</si>
  <si>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</si>
  <si>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</si>
  <si>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</si>
  <si>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</si>
  <si>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</si>
  <si>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</si>
  <si>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</si>
  <si>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</si>
  <si>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</si>
  <si>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</si>
  <si>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</si>
  <si>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</si>
  <si>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</si>
  <si>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</si>
  <si>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</si>
  <si>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</si>
  <si>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</si>
  <si>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</si>
  <si>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</si>
  <si>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</si>
  <si>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</si>
  <si>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</si>
  <si>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</si>
  <si>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</si>
  <si>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</si>
  <si>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</si>
  <si>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</si>
  <si>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</si>
  <si>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</si>
  <si>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</si>
  <si>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</si>
  <si>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</si>
  <si>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</si>
  <si>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</si>
  <si>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</si>
  <si>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</si>
  <si>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</si>
  <si>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</si>
  <si>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</si>
  <si>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</si>
  <si>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</si>
  <si>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</si>
  <si>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</si>
  <si>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</si>
  <si>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</si>
  <si>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</si>
  <si>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</si>
  <si>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</si>
  <si>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</si>
  <si>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</si>
  <si>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</si>
  <si>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</si>
  <si>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</si>
  <si>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</si>
  <si>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</si>
  <si>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</si>
  <si>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</si>
  <si>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</si>
  <si>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</si>
  <si>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</si>
  <si>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</si>
  <si>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</si>
  <si>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</si>
  <si>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</si>
  <si>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</si>
  <si>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</si>
  <si>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</si>
  <si>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</si>
  <si>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</si>
  <si>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</si>
  <si>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</si>
  <si>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</si>
  <si>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</si>
  <si>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</si>
  <si>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</si>
  <si>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</si>
  <si>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</si>
  <si>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</si>
  <si>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</si>
  <si>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</si>
  <si>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</si>
  <si>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</si>
  <si>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</si>
  <si>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</si>
  <si>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</si>
  <si>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</si>
  <si>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</si>
  <si>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</si>
  <si>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</si>
  <si>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</si>
  <si>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</si>
  <si>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</si>
  <si>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</si>
  <si>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</si>
  <si>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</si>
  <si>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</si>
  <si>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</si>
  <si>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</si>
  <si>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</si>
  <si>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</si>
  <si>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</si>
  <si>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</si>
  <si>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</si>
  <si>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</si>
  <si>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</si>
  <si>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</si>
  <si>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</si>
  <si>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</si>
  <si>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</si>
  <si>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</si>
  <si>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</si>
  <si>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</si>
  <si>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</si>
  <si>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</si>
  <si>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</si>
  <si>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</si>
  <si>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</si>
  <si>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</si>
  <si>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</si>
  <si>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</si>
  <si>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</si>
  <si>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</si>
  <si>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</si>
  <si>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</si>
  <si>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</si>
  <si>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</si>
  <si>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</si>
  <si>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</si>
  <si>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</si>
  <si>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</si>
  <si>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</si>
  <si>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</si>
  <si>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</si>
  <si>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</si>
  <si>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</si>
  <si>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</si>
  <si>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</si>
  <si>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</si>
  <si>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</si>
  <si>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</si>
  <si>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</si>
  <si>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</si>
  <si>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</si>
  <si>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</si>
  <si>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</si>
  <si>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</si>
  <si>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</si>
  <si>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</si>
  <si>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</si>
  <si>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</si>
  <si>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</si>
  <si>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</si>
  <si>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</si>
  <si>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</si>
  <si>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</si>
  <si>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</si>
  <si>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</si>
  <si>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</si>
  <si>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</si>
  <si>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</si>
  <si>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</si>
  <si>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</si>
  <si>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</si>
  <si>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</si>
  <si>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</si>
  <si>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</si>
  <si>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</si>
  <si>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</si>
  <si>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</si>
  <si>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</si>
  <si>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</si>
  <si>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</si>
  <si>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</si>
  <si>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</si>
  <si>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</si>
  <si>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</si>
  <si>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</si>
  <si>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</si>
  <si>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</si>
  <si>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</si>
  <si>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</si>
  <si>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</si>
  <si>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</si>
  <si>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</si>
  <si>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</si>
  <si>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</si>
  <si>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</si>
  <si>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</si>
  <si>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</si>
  <si>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</si>
  <si>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</si>
  <si>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</si>
  <si>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</si>
  <si>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</si>
  <si>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</si>
  <si>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</si>
  <si>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</si>
  <si>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</si>
  <si>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</si>
  <si>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</si>
  <si>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</si>
  <si>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</si>
  <si>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</si>
  <si>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</si>
  <si>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</si>
  <si>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</si>
  <si>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</si>
  <si>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</si>
  <si>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</si>
  <si>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</si>
  <si>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</si>
  <si>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</si>
  <si>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</si>
  <si>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</si>
  <si>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</si>
  <si>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</si>
  <si>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</si>
  <si>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</si>
  <si>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</si>
  <si>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</si>
  <si>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</si>
  <si>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</si>
  <si>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</si>
  <si>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</si>
  <si>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</si>
  <si>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</si>
  <si>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</si>
  <si>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</si>
  <si>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</si>
  <si>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</si>
  <si>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</si>
  <si>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</si>
  <si>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</si>
  <si>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</si>
  <si>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</si>
  <si>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</si>
  <si>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</si>
  <si>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</si>
  <si>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</si>
  <si>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</si>
  <si>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</si>
  <si>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</si>
  <si>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</si>
  <si>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</si>
  <si>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</si>
  <si>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</si>
  <si>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</si>
  <si>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</si>
  <si>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</si>
  <si>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</si>
  <si>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</si>
  <si>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</si>
  <si>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</si>
  <si>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</si>
  <si>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</si>
  <si>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</si>
  <si>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</si>
  <si>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</si>
  <si>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</si>
  <si>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</si>
  <si>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</si>
  <si>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</si>
  <si>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</si>
  <si>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</si>
  <si>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</si>
  <si>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</si>
  <si>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</si>
  <si>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</si>
  <si>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</si>
  <si>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</si>
  <si>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</si>
  <si>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</si>
  <si>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</si>
  <si>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</si>
  <si>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</si>
  <si>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</si>
  <si>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</si>
  <si>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</si>
  <si>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</si>
  <si>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</si>
  <si>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</si>
  <si>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</si>
  <si>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</si>
  <si>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</si>
  <si>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</si>
  <si>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</si>
  <si>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</si>
  <si>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</si>
  <si>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</si>
  <si>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</si>
  <si>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</si>
  <si>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</si>
  <si>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</si>
  <si>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</si>
  <si>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</si>
  <si>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</si>
  <si>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</si>
  <si>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</si>
  <si>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</si>
  <si>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</si>
  <si>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</si>
  <si>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</si>
  <si>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</si>
  <si>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</si>
  <si>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</si>
  <si>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</si>
  <si>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</si>
  <si>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</si>
  <si>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</si>
  <si>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</si>
  <si>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</si>
  <si>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</si>
  <si>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</si>
  <si>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</si>
  <si>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</si>
  <si>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</si>
  <si>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</si>
  <si>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</si>
  <si>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</si>
  <si>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</si>
  <si>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</si>
  <si>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</si>
  <si>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</si>
  <si>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</si>
  <si>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</si>
  <si>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</si>
  <si>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</si>
  <si>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</si>
  <si>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</si>
  <si>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</si>
  <si>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</si>
  <si>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</si>
  <si>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</si>
  <si>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</si>
  <si>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</si>
  <si>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</si>
  <si>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</si>
  <si>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</si>
  <si>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</si>
  <si>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</si>
  <si>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</si>
  <si>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</si>
  <si>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</si>
  <si>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</si>
  <si>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</si>
  <si>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</si>
  <si>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</si>
  <si>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</si>
  <si>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</si>
  <si>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</si>
  <si>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</si>
  <si>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</si>
  <si>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</si>
  <si>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</si>
  <si>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</si>
  <si>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</si>
  <si>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</si>
  <si>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</si>
  <si>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</si>
  <si>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</si>
  <si>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</si>
  <si>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</si>
  <si>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</si>
  <si>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</si>
  <si>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</si>
  <si>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</si>
  <si>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</si>
  <si>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</si>
  <si>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</si>
  <si>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</si>
  <si>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</si>
  <si>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</si>
  <si>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</si>
  <si>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</si>
  <si>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</si>
  <si>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</si>
  <si>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</si>
  <si>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</si>
  <si>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</si>
  <si>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</si>
  <si>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</si>
  <si>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</si>
  <si>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</si>
  <si>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</si>
  <si>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</si>
  <si>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</si>
  <si>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</si>
  <si>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</si>
  <si>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</si>
  <si>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</si>
  <si>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</si>
  <si>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</si>
  <si>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</si>
  <si>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</si>
  <si>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</si>
  <si>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</si>
  <si>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</si>
  <si>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</si>
  <si>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</si>
  <si>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</si>
  <si>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</si>
  <si>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</si>
  <si>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</si>
  <si>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</si>
  <si>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</si>
  <si>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</si>
  <si>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</si>
  <si>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</si>
  <si>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</si>
  <si>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</si>
  <si>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</si>
  <si>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</si>
  <si>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</si>
  <si>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</si>
  <si>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</si>
  <si>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</si>
  <si>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</si>
  <si>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</si>
  <si>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</si>
  <si>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</si>
  <si>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</si>
  <si>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</si>
  <si>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</si>
  <si>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</si>
  <si>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</si>
  <si>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</si>
  <si>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</si>
  <si>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</si>
  <si>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</si>
  <si>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</si>
  <si>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</si>
  <si>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</si>
  <si>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</si>
  <si>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</si>
  <si>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</si>
  <si>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</si>
  <si>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</si>
  <si>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</si>
  <si>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</si>
  <si>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</si>
  <si>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</si>
  <si>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</si>
  <si>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</si>
  <si>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</si>
  <si>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</si>
  <si>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</si>
  <si>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</si>
  <si>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</si>
  <si>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</si>
  <si>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</si>
  <si>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</si>
  <si>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</si>
  <si>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</si>
  <si>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</si>
  <si>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</si>
  <si>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</si>
  <si>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</si>
  <si>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</si>
  <si>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</si>
  <si>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</si>
  <si>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</si>
  <si>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</si>
  <si>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</si>
  <si>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</si>
  <si>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</si>
  <si>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</si>
  <si>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</si>
  <si>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</si>
  <si>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</si>
  <si>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</si>
  <si>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</si>
  <si>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</si>
  <si>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</si>
  <si>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</si>
  <si>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</si>
  <si>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</si>
  <si>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</si>
  <si>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</si>
  <si>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</si>
  <si>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</si>
  <si>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</si>
  <si>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</si>
  <si>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</si>
  <si>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</si>
  <si>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</si>
  <si>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</si>
  <si>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</si>
  <si>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</si>
  <si>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</si>
  <si>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</si>
  <si>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</si>
  <si>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</si>
  <si>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</si>
  <si>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</si>
  <si>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</si>
  <si>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</si>
  <si>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</si>
  <si>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</si>
  <si>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</si>
  <si>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</si>
  <si>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</si>
  <si>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</si>
  <si>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</si>
  <si>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</si>
  <si>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</si>
  <si>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</si>
  <si>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</si>
  <si>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</si>
  <si>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</si>
  <si>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</si>
  <si>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</si>
  <si>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</si>
  <si>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</si>
  <si>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</si>
  <si>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</si>
  <si>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</si>
  <si>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</si>
  <si>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</si>
  <si>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</si>
  <si>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</si>
  <si>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</si>
  <si>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</si>
  <si>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</si>
  <si>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</si>
  <si>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</si>
  <si>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</si>
  <si>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</si>
  <si>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</si>
  <si>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</si>
  <si>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</si>
  <si>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</si>
  <si>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</si>
  <si>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</si>
  <si>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</si>
  <si>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</si>
  <si>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</si>
  <si>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</si>
  <si>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</si>
  <si>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</si>
  <si>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</si>
  <si>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</si>
  <si>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</si>
  <si>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</si>
  <si>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</si>
  <si>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</si>
  <si>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</si>
  <si>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</si>
  <si>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</si>
  <si>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</si>
  <si>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</si>
  <si>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</si>
  <si>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</si>
  <si>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</si>
  <si>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</si>
  <si>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</si>
  <si>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</si>
  <si>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</si>
  <si>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</si>
  <si>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</si>
  <si>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</si>
  <si>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</si>
  <si>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</si>
  <si>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</si>
  <si>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</si>
  <si>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</si>
  <si>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/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</si>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</sst>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sheetPr filterMode="1"/>
  <dimension ref="A1:FJ299"/>
  <sheetViews>
    <sheetView tabSelected="1" topLeftCell="AV1" workbookViewId="0">
      <selection activeCell="BZ64" sqref="BZ64"/>
    </sheetView>
  </sheetViews>
  <sheetFormatPr defaultRowHeight="15" x14ac:dyDescent="0.25"/>
  <cols>
    <col min="1" max="1" width="4" bestFit="1" customWidth="1"/>
    <col min="2" max="2" width="21" hidden="1" customWidth="1"/>
    <col min="3" max="3" width="33" bestFit="1" customWidth="1"/>
    <col min="4" max="4" width="33" customWidth="1"/>
    <col min="5" max="5" width="13.140625" hidden="1" customWidth="1"/>
    <col min="6" max="6" width="9.140625" customWidth="1"/>
    <col min="7" max="7" width="6.42578125" bestFit="1" customWidth="1"/>
    <col min="8" max="8" width="10.85546875" customWidth="1"/>
    <col min="9" max="9" width="9" hidden="1" customWidth="1"/>
    <col min="10" max="10" width="10.140625" hidden="1" customWidth="1"/>
    <col min="11" max="11" width="10.5703125" hidden="1" customWidth="1"/>
    <col min="12" max="12" width="9.42578125" hidden="1" customWidth="1"/>
    <col min="13" max="13" width="11.28515625" bestFit="1" customWidth="1"/>
    <col min="14" max="14" width="9.85546875" hidden="1" customWidth="1"/>
    <col min="15" max="15" width="10.140625" hidden="1" customWidth="1"/>
    <col min="16" max="16" width="11" hidden="1" customWidth="1"/>
    <col min="17" max="17" width="12.85546875" customWidth="1"/>
    <col min="18" max="18" width="9.42578125" customWidth="1"/>
    <col min="19" max="19" width="7.5703125" hidden="1" customWidth="1"/>
    <col min="20" max="20" width="8.7109375" hidden="1" customWidth="1"/>
    <col min="21" max="21" width="9.140625" hidden="1" customWidth="1"/>
    <col min="22" max="22" width="8" hidden="1" customWidth="1"/>
    <col min="23" max="23" width="9.85546875" bestFit="1" customWidth="1"/>
    <col min="24" max="24" width="8.42578125" hidden="1" customWidth="1"/>
    <col min="25" max="25" width="8.7109375" hidden="1" customWidth="1"/>
    <col min="26" max="26" width="9.5703125" hidden="1" customWidth="1"/>
    <col min="27" max="27" width="11.42578125" customWidth="1"/>
    <col min="28" max="28" width="9.140625" customWidth="1"/>
    <col min="29" max="29" width="7.28515625" hidden="1" customWidth="1"/>
    <col min="30" max="30" width="8.42578125" hidden="1" customWidth="1"/>
    <col min="31" max="31" width="8.85546875" hidden="1" customWidth="1"/>
    <col min="32" max="32" width="7.7109375" hidden="1" customWidth="1"/>
    <col min="33" max="33" width="9.5703125" bestFit="1" customWidth="1"/>
    <col min="34" max="34" width="8.140625" hidden="1" customWidth="1"/>
    <col min="35" max="35" width="8.42578125" hidden="1" customWidth="1"/>
    <col min="36" max="36" width="9.28515625" hidden="1" customWidth="1"/>
    <col min="37" max="37" width="11.140625" customWidth="1"/>
    <col min="38" max="38" width="9.42578125" customWidth="1"/>
    <col min="39" max="39" width="7.5703125" hidden="1" customWidth="1"/>
    <col min="40" max="40" width="8.7109375" hidden="1" customWidth="1"/>
    <col min="41" max="41" width="9.140625" hidden="1" customWidth="1"/>
    <col min="42" max="42" width="8" hidden="1" customWidth="1"/>
    <col min="43" max="43" width="9.85546875" bestFit="1" customWidth="1"/>
    <col min="44" max="44" width="8.42578125" hidden="1" customWidth="1"/>
    <col min="45" max="45" width="8.7109375" hidden="1" customWidth="1"/>
    <col min="46" max="46" width="9.5703125" hidden="1" customWidth="1"/>
    <col min="47" max="47" width="11.42578125" customWidth="1"/>
    <col min="48" max="48" width="8.7109375" customWidth="1"/>
    <col min="49" max="49" width="6.85546875" hidden="1" customWidth="1"/>
    <col min="50" max="50" width="6.7109375" hidden="1" customWidth="1"/>
    <col min="51" max="51" width="8" hidden="1" customWidth="1"/>
    <col min="52" max="52" width="8.42578125" hidden="1" customWidth="1"/>
    <col min="53" max="53" width="7.28515625" hidden="1" customWidth="1"/>
    <col min="54" max="54" width="9.140625" bestFit="1" customWidth="1"/>
    <col min="55" max="55" width="7.7109375" hidden="1" customWidth="1"/>
    <col min="56" max="56" width="8" hidden="1" customWidth="1"/>
    <col min="57" max="57" width="8.85546875" hidden="1" customWidth="1"/>
    <col min="58" max="58" width="10.7109375" customWidth="1"/>
    <col min="59" max="59" width="11.28515625" customWidth="1"/>
    <col min="60" max="60" width="9.42578125" hidden="1" customWidth="1"/>
    <col min="61" max="61" width="10.5703125" hidden="1" customWidth="1"/>
    <col min="62" max="62" width="11" hidden="1" customWidth="1"/>
    <col min="63" max="63" width="9.85546875" hidden="1" customWidth="1"/>
    <col min="64" max="64" width="11.7109375" bestFit="1" customWidth="1"/>
    <col min="65" max="65" width="10.28515625" hidden="1" customWidth="1"/>
    <col min="66" max="66" width="10.5703125" hidden="1" customWidth="1"/>
    <col min="67" max="67" width="11.42578125" hidden="1" customWidth="1"/>
    <col min="68" max="68" width="13.42578125" customWidth="1"/>
    <col min="69" max="69" width="15.28515625" customWidth="1"/>
    <col min="70" max="70" width="13.42578125" hidden="1" customWidth="1"/>
    <col min="71" max="71" width="14.5703125" hidden="1" customWidth="1"/>
    <col min="72" max="72" width="15" hidden="1" customWidth="1"/>
    <col min="73" max="73" width="13.85546875" hidden="1" customWidth="1"/>
    <col min="74" max="74" width="15.7109375" bestFit="1" customWidth="1"/>
    <col min="75" max="75" width="14.28515625" hidden="1" customWidth="1"/>
    <col min="76" max="76" width="14.5703125" hidden="1" customWidth="1"/>
    <col min="77" max="77" width="15.42578125" hidden="1" customWidth="1"/>
    <col min="78" max="78" width="17.42578125" customWidth="1"/>
    <col min="79" max="79" width="12.28515625" customWidth="1"/>
    <col min="80" max="80" width="10.42578125" hidden="1" customWidth="1"/>
    <col min="81" max="81" width="11.5703125" hidden="1" customWidth="1"/>
    <col min="82" max="82" width="12" hidden="1" customWidth="1"/>
    <col min="83" max="83" width="10.85546875" hidden="1" customWidth="1"/>
    <col min="84" max="84" width="12.7109375" bestFit="1" customWidth="1"/>
    <col min="85" max="85" width="11.28515625" hidden="1" customWidth="1"/>
    <col min="86" max="86" width="11.5703125" hidden="1" customWidth="1"/>
    <col min="87" max="87" width="12.42578125" hidden="1" customWidth="1"/>
    <col min="88" max="88" width="14.42578125" customWidth="1"/>
    <col min="89" max="89" width="14.7109375" customWidth="1"/>
    <col min="90" max="90" width="12.7109375" hidden="1" customWidth="1"/>
    <col min="91" max="91" width="14" hidden="1" customWidth="1"/>
    <col min="92" max="92" width="14.42578125" hidden="1" customWidth="1"/>
    <col min="93" max="93" width="13.28515625" hidden="1" customWidth="1"/>
    <col min="94" max="94" width="15.140625" bestFit="1" customWidth="1"/>
    <col min="95" max="95" width="13.7109375" hidden="1" customWidth="1"/>
    <col min="96" max="96" width="14" hidden="1" customWidth="1"/>
    <col min="97" max="97" width="14.85546875" hidden="1" customWidth="1"/>
    <col min="98" max="98" width="16.7109375" customWidth="1"/>
    <col min="99" max="99" width="14.5703125" customWidth="1"/>
    <col min="100" max="100" width="12.5703125" hidden="1" customWidth="1"/>
    <col min="101" max="101" width="13.85546875" hidden="1" customWidth="1"/>
    <col min="102" max="102" width="14.28515625" hidden="1" customWidth="1"/>
    <col min="103" max="103" width="13.140625" hidden="1" customWidth="1"/>
    <col min="104" max="104" width="15" bestFit="1" customWidth="1"/>
    <col min="105" max="105" width="13.5703125" hidden="1" customWidth="1"/>
    <col min="106" max="106" width="13.85546875" hidden="1" customWidth="1"/>
    <col min="107" max="107" width="14.7109375" hidden="1" customWidth="1"/>
    <col min="108" max="108" width="16.5703125" customWidth="1"/>
    <col min="109" max="109" width="12" customWidth="1"/>
    <col min="110" max="110" width="10.140625" hidden="1" customWidth="1"/>
    <col min="111" max="111" width="11.28515625" hidden="1" customWidth="1"/>
    <col min="112" max="112" width="11.7109375" hidden="1" customWidth="1"/>
    <col min="113" max="113" width="10.5703125" hidden="1" customWidth="1"/>
    <col min="114" max="114" width="12.42578125" bestFit="1" customWidth="1"/>
    <col min="115" max="115" width="11" hidden="1" customWidth="1"/>
    <col min="116" max="116" width="11.28515625" hidden="1" customWidth="1"/>
    <col min="117" max="117" width="12.140625" hidden="1" customWidth="1"/>
    <col min="118" max="118" width="14.140625" customWidth="1"/>
    <col min="119" max="119" width="13.140625" customWidth="1"/>
    <col min="120" max="120" width="11.140625" hidden="1" customWidth="1"/>
    <col min="121" max="121" width="12.28515625" hidden="1" customWidth="1"/>
    <col min="122" max="122" width="12.7109375" hidden="1" customWidth="1"/>
    <col min="123" max="123" width="11.5703125" hidden="1" customWidth="1"/>
    <col min="124" max="124" width="13.5703125" bestFit="1" customWidth="1"/>
    <col min="125" max="125" width="12" hidden="1" customWidth="1"/>
    <col min="126" max="126" width="12.28515625" hidden="1" customWidth="1"/>
    <col min="127" max="127" width="13.28515625" hidden="1" customWidth="1"/>
    <col min="128" max="128" width="15.140625" customWidth="1"/>
    <col min="129" max="129" width="10" bestFit="1" customWidth="1"/>
    <col min="131" max="133" width="0" hidden="1" customWidth="1"/>
    <col min="135" max="135" width="0" hidden="1" customWidth="1"/>
    <col min="136" max="156" width="9.140625" hidden="1" customWidth="1"/>
    <col min="157" max="157" width="14.5703125" customWidth="1"/>
    <col min="158" max="159" width="14.42578125" hidden="1" customWidth="1"/>
    <col min="160" max="161" width="14.42578125" customWidth="1"/>
    <col min="162" max="163" width="14.42578125" hidden="1" customWidth="1"/>
    <col min="164" max="164" width="9.140625" hidden="1" customWidth="1"/>
  </cols>
  <sheetData>
    <row r="1" spans="1:166" x14ac:dyDescent="0.25">
      <c r="A1" t="s">
        <v>0</v>
      </c>
      <c r="B1" t="s">
        <v>1</v>
      </c>
      <c r="C1" t="s">
        <v>2</v>
      </c>
      <c r="D1" t="s">
        <v>760</v>
      </c>
      <c r="E1" t="s">
        <v>845</v>
      </c>
      <c r="F1" t="s">
        <v>721</v>
      </c>
      <c r="G1" t="s">
        <v>720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722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725</v>
      </c>
      <c r="EA1" t="s">
        <v>726</v>
      </c>
      <c r="EB1" t="s">
        <v>728</v>
      </c>
      <c r="EC1" t="s">
        <v>746</v>
      </c>
      <c r="ED1" t="s">
        <v>723</v>
      </c>
      <c r="EE1" t="s">
        <v>724</v>
      </c>
      <c r="EF1" t="s">
        <v>727</v>
      </c>
      <c r="EG1" t="s">
        <v>729</v>
      </c>
      <c r="EH1" t="s">
        <v>744</v>
      </c>
      <c r="EI1" t="s">
        <v>730</v>
      </c>
      <c r="EJ1" t="s">
        <v>731</v>
      </c>
      <c r="EK1" t="s">
        <v>732</v>
      </c>
      <c r="EL1" t="s">
        <v>733</v>
      </c>
      <c r="EM1" t="s">
        <v>734</v>
      </c>
      <c r="EN1" t="s">
        <v>735</v>
      </c>
      <c r="EO1" t="s">
        <v>736</v>
      </c>
      <c r="EP1" t="s">
        <v>747</v>
      </c>
      <c r="EQ1" t="s">
        <v>749</v>
      </c>
      <c r="ER1" t="s">
        <v>748</v>
      </c>
      <c r="ES1" t="s">
        <v>737</v>
      </c>
      <c r="ET1" t="s">
        <v>738</v>
      </c>
      <c r="EU1" t="s">
        <v>739</v>
      </c>
      <c r="EV1" t="s">
        <v>740</v>
      </c>
      <c r="EW1" t="s">
        <v>741</v>
      </c>
      <c r="EX1" t="s">
        <v>742</v>
      </c>
      <c r="EY1" t="s">
        <v>743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757</v>
      </c>
      <c r="FG1" t="s">
        <v>756</v>
      </c>
      <c r="FH1" t="s">
        <v>745</v>
      </c>
      <c r="FI1" t="s">
        <v>758</v>
      </c>
      <c r="FJ1" t="s">
        <v>759</v>
      </c>
    </row>
    <row r="2" spans="1:166" hidden="1" x14ac:dyDescent="0.25">
      <c r="A2">
        <f>_xlfn.AGGREGATE(3,5,$B$2:B2)</f>
        <v>0</v>
      </c>
      <c r="B2" t="s">
        <v>124</v>
      </c>
      <c r="C2" t="s">
        <v>125</v>
      </c>
      <c r="D2" t="s">
        <v>761</v>
      </c>
      <c r="E2" t="s">
        <v>846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CU2*0.14</f>
        <v>3780.0000000000005</v>
      </c>
      <c r="CW2">
        <f>CU2*0.12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IF(ROUND(IF(FA2&gt;0,IF(FA2&gt;1000000,25000,(FA2-500000)*0.1),0),0)&lt;0,0,ROUND(IF(FA2&gt;0,IF(FA2&gt;1000000,25000,(FA2-500000)*0.1),0),0))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</row>
    <row r="3" spans="1:166" hidden="1" x14ac:dyDescent="0.25">
      <c r="A3">
        <f>_xlfn.AGGREGATE(3,5,$B$2:B3)</f>
        <v>0</v>
      </c>
      <c r="B3" t="s">
        <v>126</v>
      </c>
      <c r="C3" t="s">
        <v>127</v>
      </c>
      <c r="D3" t="s">
        <v>761</v>
      </c>
      <c r="E3" t="s">
        <v>846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CU3*0.14</f>
        <v>4298</v>
      </c>
      <c r="CW3">
        <f t="shared" ref="CW3:CW66" si="54">CU3*0.12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IF(ROUND(IF(FA3&gt;0,IF(FA3&gt;1000000,25000,(FA3-500000)*0.1),0),0)&lt;0,0,ROUND(IF(FA3&gt;0,IF(FA3&gt;1000000,25000,(FA3-500000)*0.1),0),0))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</row>
    <row r="4" spans="1:166" x14ac:dyDescent="0.25">
      <c r="A4">
        <f>_xlfn.AGGREGATE(3,5,$B$2:B4)</f>
        <v>1</v>
      </c>
      <c r="B4" t="s">
        <v>128</v>
      </c>
      <c r="C4" t="s">
        <v>129</v>
      </c>
      <c r="D4" t="s">
        <v>762</v>
      </c>
      <c r="E4" t="s">
        <v>846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6622.0000000000009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7628</v>
      </c>
      <c r="FD4">
        <f t="shared" si="74"/>
        <v>20128</v>
      </c>
      <c r="FE4">
        <f t="shared" si="75"/>
        <v>20128</v>
      </c>
      <c r="FF4">
        <f t="shared" si="76"/>
        <v>805.12</v>
      </c>
      <c r="FG4">
        <f t="shared" si="77"/>
        <v>20933</v>
      </c>
      <c r="FH4">
        <v>0</v>
      </c>
      <c r="FI4">
        <f t="shared" si="78"/>
        <v>20933</v>
      </c>
      <c r="FJ4" t="b">
        <f t="shared" si="79"/>
        <v>1</v>
      </c>
    </row>
    <row r="5" spans="1:166" hidden="1" x14ac:dyDescent="0.25">
      <c r="A5">
        <f>_xlfn.AGGREGATE(3,5,$B$2:B5)</f>
        <v>1</v>
      </c>
      <c r="B5" t="s">
        <v>130</v>
      </c>
      <c r="C5" t="s">
        <v>131</v>
      </c>
      <c r="D5" t="s">
        <v>762</v>
      </c>
      <c r="E5" t="s">
        <v>846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0</v>
      </c>
      <c r="CR5">
        <v>0</v>
      </c>
      <c r="CS5">
        <f t="shared" si="51"/>
        <v>150</v>
      </c>
      <c r="CT5">
        <f t="shared" si="52"/>
        <v>32354</v>
      </c>
      <c r="CU5">
        <v>25400</v>
      </c>
      <c r="CV5">
        <f t="shared" si="53"/>
        <v>3556.0000000000005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0</v>
      </c>
      <c r="DB5">
        <v>0</v>
      </c>
      <c r="DC5">
        <f t="shared" si="56"/>
        <v>150</v>
      </c>
      <c r="DD5">
        <f t="shared" si="57"/>
        <v>32354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0</v>
      </c>
      <c r="DL5">
        <v>0</v>
      </c>
      <c r="DM5">
        <f t="shared" si="61"/>
        <v>150</v>
      </c>
      <c r="DN5">
        <f t="shared" si="62"/>
        <v>32354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0</v>
      </c>
      <c r="DV5">
        <v>0</v>
      </c>
      <c r="DW5">
        <f t="shared" si="66"/>
        <v>150</v>
      </c>
      <c r="DX5">
        <f t="shared" si="67"/>
        <v>32354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0</v>
      </c>
      <c r="EQ5">
        <f t="shared" si="69"/>
        <v>0</v>
      </c>
      <c r="ER5">
        <f t="shared" si="6"/>
        <v>333732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333732</v>
      </c>
      <c r="FB5">
        <f t="shared" si="72"/>
        <v>4187</v>
      </c>
      <c r="FC5">
        <f t="shared" si="73"/>
        <v>0</v>
      </c>
      <c r="FD5">
        <f t="shared" si="74"/>
        <v>4187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</row>
    <row r="6" spans="1:166" hidden="1" x14ac:dyDescent="0.25">
      <c r="A6">
        <f>_xlfn.AGGREGATE(3,5,$B$2:B6)</f>
        <v>1</v>
      </c>
      <c r="B6" t="s">
        <v>132</v>
      </c>
      <c r="C6" t="s">
        <v>133</v>
      </c>
      <c r="D6" t="s">
        <v>763</v>
      </c>
      <c r="E6" t="s">
        <v>847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4830.0000000000009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</row>
    <row r="7" spans="1:166" hidden="1" x14ac:dyDescent="0.25">
      <c r="A7">
        <f>_xlfn.AGGREGATE(3,5,$B$2:B7)</f>
        <v>1</v>
      </c>
      <c r="B7" t="s">
        <v>134</v>
      </c>
      <c r="C7" t="s">
        <v>135</v>
      </c>
      <c r="D7" t="s">
        <v>763</v>
      </c>
      <c r="E7" t="s">
        <v>846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3780.0000000000005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</row>
    <row r="8" spans="1:166" hidden="1" x14ac:dyDescent="0.25">
      <c r="A8">
        <f>_xlfn.AGGREGATE(3,5,$B$2:B8)</f>
        <v>1</v>
      </c>
      <c r="B8" t="s">
        <v>136</v>
      </c>
      <c r="C8" t="s">
        <v>137</v>
      </c>
      <c r="D8" t="s">
        <v>764</v>
      </c>
      <c r="E8" t="s">
        <v>848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6622.0000000000009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12868</v>
      </c>
      <c r="FD8">
        <f t="shared" si="74"/>
        <v>25368</v>
      </c>
      <c r="FE8">
        <f t="shared" si="75"/>
        <v>25368</v>
      </c>
      <c r="FF8">
        <f t="shared" si="76"/>
        <v>1014.72</v>
      </c>
      <c r="FG8">
        <f t="shared" si="77"/>
        <v>26383</v>
      </c>
      <c r="FH8">
        <v>0</v>
      </c>
      <c r="FI8">
        <f t="shared" si="78"/>
        <v>26383</v>
      </c>
      <c r="FJ8" t="b">
        <f t="shared" si="79"/>
        <v>1</v>
      </c>
    </row>
    <row r="9" spans="1:166" x14ac:dyDescent="0.25">
      <c r="A9">
        <f>_xlfn.AGGREGATE(3,5,$B$2:B9)</f>
        <v>2</v>
      </c>
      <c r="B9" t="s">
        <v>138</v>
      </c>
      <c r="C9" t="s">
        <v>139</v>
      </c>
      <c r="D9" t="s">
        <v>764</v>
      </c>
      <c r="E9" t="s">
        <v>846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4830.0000000000009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</row>
    <row r="10" spans="1:166" hidden="1" x14ac:dyDescent="0.25">
      <c r="A10">
        <f>_xlfn.AGGREGATE(3,5,$B$2:B10)</f>
        <v>2</v>
      </c>
      <c r="B10" t="s">
        <v>140</v>
      </c>
      <c r="C10" t="s">
        <v>141</v>
      </c>
      <c r="D10" t="s">
        <v>764</v>
      </c>
      <c r="E10" t="s">
        <v>846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3780.0000000000005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</row>
    <row r="11" spans="1:166" hidden="1" x14ac:dyDescent="0.25">
      <c r="A11">
        <f>_xlfn.AGGREGATE(3,5,$B$2:B11)</f>
        <v>2</v>
      </c>
      <c r="B11" t="s">
        <v>142</v>
      </c>
      <c r="C11" t="s">
        <v>143</v>
      </c>
      <c r="D11" t="s">
        <v>764</v>
      </c>
      <c r="E11" t="s">
        <v>846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4046.0000000000005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0</v>
      </c>
      <c r="DV11">
        <v>0</v>
      </c>
      <c r="DW11">
        <f t="shared" si="66"/>
        <v>150</v>
      </c>
      <c r="DX11">
        <f t="shared" si="67"/>
        <v>36764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0</v>
      </c>
      <c r="EQ11">
        <f t="shared" si="69"/>
        <v>0</v>
      </c>
      <c r="ER11">
        <f t="shared" si="6"/>
        <v>354404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354404</v>
      </c>
      <c r="FB11">
        <f t="shared" si="72"/>
        <v>5220</v>
      </c>
      <c r="FC11">
        <f t="shared" si="73"/>
        <v>0</v>
      </c>
      <c r="FD11">
        <f t="shared" si="74"/>
        <v>5220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</row>
    <row r="12" spans="1:166" x14ac:dyDescent="0.25">
      <c r="A12">
        <f>_xlfn.AGGREGATE(3,5,$B$2:B12)</f>
        <v>3</v>
      </c>
      <c r="B12" t="s">
        <v>144</v>
      </c>
      <c r="C12" t="s">
        <v>145</v>
      </c>
      <c r="D12" t="s">
        <v>765</v>
      </c>
      <c r="E12" t="s">
        <v>846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6622.0000000000009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12268</v>
      </c>
      <c r="FD12">
        <f t="shared" si="74"/>
        <v>24768</v>
      </c>
      <c r="FE12">
        <f t="shared" si="75"/>
        <v>24768</v>
      </c>
      <c r="FF12">
        <f t="shared" si="76"/>
        <v>990.72</v>
      </c>
      <c r="FG12">
        <f t="shared" si="77"/>
        <v>25759</v>
      </c>
      <c r="FH12">
        <v>0</v>
      </c>
      <c r="FI12">
        <f t="shared" si="78"/>
        <v>25759</v>
      </c>
      <c r="FJ12" t="b">
        <f t="shared" si="79"/>
        <v>1</v>
      </c>
    </row>
    <row r="13" spans="1:166" hidden="1" x14ac:dyDescent="0.25">
      <c r="A13">
        <f>_xlfn.AGGREGATE(3,5,$B$2:B13)</f>
        <v>3</v>
      </c>
      <c r="B13" t="s">
        <v>146</v>
      </c>
      <c r="C13" t="s">
        <v>147</v>
      </c>
      <c r="D13" t="s">
        <v>765</v>
      </c>
      <c r="E13" t="s">
        <v>846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3780.0000000000005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</row>
    <row r="14" spans="1:166" hidden="1" x14ac:dyDescent="0.25">
      <c r="A14">
        <f>_xlfn.AGGREGATE(3,5,$B$2:B14)</f>
        <v>3</v>
      </c>
      <c r="B14" t="s">
        <v>148</v>
      </c>
      <c r="C14" t="s">
        <v>149</v>
      </c>
      <c r="D14" t="s">
        <v>765</v>
      </c>
      <c r="E14" t="s">
        <v>846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0</v>
      </c>
      <c r="CL14">
        <f t="shared" si="48"/>
        <v>0</v>
      </c>
      <c r="CM14">
        <f t="shared" si="49"/>
        <v>0</v>
      </c>
      <c r="CN14">
        <v>0</v>
      </c>
      <c r="CO14">
        <v>0</v>
      </c>
      <c r="CP14">
        <f t="shared" si="50"/>
        <v>0</v>
      </c>
      <c r="CQ14">
        <v>0</v>
      </c>
      <c r="CR14">
        <v>0</v>
      </c>
      <c r="CS14">
        <f t="shared" si="51"/>
        <v>0</v>
      </c>
      <c r="CT14">
        <f t="shared" si="52"/>
        <v>0</v>
      </c>
      <c r="CU14">
        <v>0</v>
      </c>
      <c r="CV14">
        <f t="shared" si="53"/>
        <v>0</v>
      </c>
      <c r="CW14">
        <f t="shared" si="54"/>
        <v>0</v>
      </c>
      <c r="CX14">
        <v>0</v>
      </c>
      <c r="CY14">
        <v>0</v>
      </c>
      <c r="CZ14">
        <f t="shared" si="55"/>
        <v>0</v>
      </c>
      <c r="DA14">
        <v>0</v>
      </c>
      <c r="DB14">
        <v>0</v>
      </c>
      <c r="DC14">
        <f t="shared" si="56"/>
        <v>0</v>
      </c>
      <c r="DD14">
        <f t="shared" si="57"/>
        <v>0</v>
      </c>
      <c r="DE14">
        <v>0</v>
      </c>
      <c r="DF14">
        <f t="shared" si="58"/>
        <v>0</v>
      </c>
      <c r="DG14">
        <f t="shared" si="59"/>
        <v>0</v>
      </c>
      <c r="DH14">
        <v>0</v>
      </c>
      <c r="DI14">
        <v>0</v>
      </c>
      <c r="DJ14">
        <f t="shared" si="60"/>
        <v>0</v>
      </c>
      <c r="DK14">
        <v>0</v>
      </c>
      <c r="DL14">
        <v>0</v>
      </c>
      <c r="DM14">
        <f t="shared" si="61"/>
        <v>0</v>
      </c>
      <c r="DN14">
        <f t="shared" si="62"/>
        <v>0</v>
      </c>
      <c r="DO14">
        <v>0</v>
      </c>
      <c r="DP14">
        <f t="shared" si="63"/>
        <v>0</v>
      </c>
      <c r="DQ14">
        <f t="shared" si="64"/>
        <v>0</v>
      </c>
      <c r="DR14">
        <v>0</v>
      </c>
      <c r="DS14">
        <v>0</v>
      </c>
      <c r="DT14">
        <f t="shared" si="65"/>
        <v>0</v>
      </c>
      <c r="DU14">
        <v>0</v>
      </c>
      <c r="DV14">
        <v>0</v>
      </c>
      <c r="DW14">
        <f t="shared" si="66"/>
        <v>0</v>
      </c>
      <c r="DX14">
        <f t="shared" si="67"/>
        <v>0</v>
      </c>
      <c r="DY14">
        <f t="shared" si="68"/>
        <v>0</v>
      </c>
      <c r="DZ14">
        <f t="shared" si="0"/>
        <v>0</v>
      </c>
      <c r="EA14">
        <f t="shared" si="1"/>
        <v>0</v>
      </c>
      <c r="EB14">
        <v>0</v>
      </c>
      <c r="EC14">
        <f t="shared" si="2"/>
        <v>0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0</v>
      </c>
      <c r="FB14">
        <f t="shared" si="72"/>
        <v>0</v>
      </c>
      <c r="FC14">
        <f t="shared" si="73"/>
        <v>0</v>
      </c>
      <c r="FD14">
        <f t="shared" si="74"/>
        <v>0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</row>
    <row r="15" spans="1:166" hidden="1" x14ac:dyDescent="0.25">
      <c r="A15">
        <f>_xlfn.AGGREGATE(3,5,$B$2:B15)</f>
        <v>3</v>
      </c>
      <c r="B15" t="s">
        <v>150</v>
      </c>
      <c r="C15" t="s">
        <v>151</v>
      </c>
      <c r="D15" t="s">
        <v>766</v>
      </c>
      <c r="E15" t="s">
        <v>846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</row>
    <row r="16" spans="1:166" hidden="1" x14ac:dyDescent="0.25">
      <c r="A16">
        <f>_xlfn.AGGREGATE(3,5,$B$2:B16)</f>
        <v>3</v>
      </c>
      <c r="B16" t="s">
        <v>152</v>
      </c>
      <c r="C16" t="s">
        <v>153</v>
      </c>
      <c r="D16" t="s">
        <v>766</v>
      </c>
      <c r="E16" t="s">
        <v>846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</row>
    <row r="17" spans="1:166" hidden="1" x14ac:dyDescent="0.25">
      <c r="A17">
        <f>_xlfn.AGGREGATE(3,5,$B$2:B17)</f>
        <v>3</v>
      </c>
      <c r="B17" t="s">
        <v>154</v>
      </c>
      <c r="C17" t="s">
        <v>155</v>
      </c>
      <c r="D17" t="s">
        <v>766</v>
      </c>
      <c r="E17" t="s">
        <v>846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4046.0000000000005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0</v>
      </c>
      <c r="DV17">
        <v>0</v>
      </c>
      <c r="DW17">
        <f t="shared" si="66"/>
        <v>150</v>
      </c>
      <c r="DX17">
        <f t="shared" si="67"/>
        <v>36764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0</v>
      </c>
      <c r="EQ17">
        <f t="shared" si="69"/>
        <v>0</v>
      </c>
      <c r="ER17">
        <f t="shared" si="6"/>
        <v>354404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354404</v>
      </c>
      <c r="FB17">
        <f t="shared" si="72"/>
        <v>5220</v>
      </c>
      <c r="FC17">
        <f t="shared" si="73"/>
        <v>0</v>
      </c>
      <c r="FD17">
        <f t="shared" si="74"/>
        <v>5220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</row>
    <row r="18" spans="1:166" x14ac:dyDescent="0.25">
      <c r="A18">
        <f>_xlfn.AGGREGATE(3,5,$B$2:B18)</f>
        <v>4</v>
      </c>
      <c r="B18" t="s">
        <v>156</v>
      </c>
      <c r="C18" t="s">
        <v>157</v>
      </c>
      <c r="D18" t="s">
        <v>767</v>
      </c>
      <c r="E18" t="s">
        <v>846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7238.0000000000009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16982</v>
      </c>
      <c r="FD18">
        <f t="shared" si="74"/>
        <v>29482</v>
      </c>
      <c r="FE18">
        <f t="shared" si="75"/>
        <v>29482</v>
      </c>
      <c r="FF18">
        <f t="shared" si="76"/>
        <v>1179.28</v>
      </c>
      <c r="FG18">
        <f t="shared" si="77"/>
        <v>30661</v>
      </c>
      <c r="FH18">
        <v>0</v>
      </c>
      <c r="FI18">
        <f t="shared" si="78"/>
        <v>30661</v>
      </c>
      <c r="FJ18" t="b">
        <f t="shared" si="79"/>
        <v>1</v>
      </c>
    </row>
    <row r="19" spans="1:166" x14ac:dyDescent="0.25">
      <c r="A19">
        <f>_xlfn.AGGREGATE(3,5,$B$2:B19)</f>
        <v>5</v>
      </c>
      <c r="B19" t="s">
        <v>158</v>
      </c>
      <c r="C19" t="s">
        <v>159</v>
      </c>
      <c r="D19" t="s">
        <v>767</v>
      </c>
      <c r="E19" t="s">
        <v>846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f t="shared" si="5"/>
        <v>60000</v>
      </c>
      <c r="EQ19">
        <f t="shared" si="69"/>
        <v>60000</v>
      </c>
      <c r="ER19">
        <f t="shared" si="6"/>
        <v>399780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399780</v>
      </c>
      <c r="FB19">
        <f t="shared" si="72"/>
        <v>7489</v>
      </c>
      <c r="FC19">
        <f t="shared" si="73"/>
        <v>0</v>
      </c>
      <c r="FD19">
        <f t="shared" si="74"/>
        <v>7489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</row>
    <row r="20" spans="1:166" hidden="1" x14ac:dyDescent="0.25">
      <c r="A20">
        <f>_xlfn.AGGREGATE(3,5,$B$2:B20)</f>
        <v>5</v>
      </c>
      <c r="B20" t="s">
        <v>160</v>
      </c>
      <c r="C20" t="s">
        <v>161</v>
      </c>
      <c r="D20" t="s">
        <v>767</v>
      </c>
      <c r="E20" t="s">
        <v>846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4046.0000000000005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0</v>
      </c>
      <c r="DV20">
        <v>0</v>
      </c>
      <c r="DW20">
        <f t="shared" si="66"/>
        <v>150</v>
      </c>
      <c r="DX20">
        <f t="shared" si="67"/>
        <v>36764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0</v>
      </c>
      <c r="EQ20">
        <f t="shared" si="69"/>
        <v>0</v>
      </c>
      <c r="ER20">
        <f t="shared" si="6"/>
        <v>354404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354404</v>
      </c>
      <c r="FB20">
        <f t="shared" si="72"/>
        <v>5220</v>
      </c>
      <c r="FC20">
        <f t="shared" si="73"/>
        <v>0</v>
      </c>
      <c r="FD20">
        <f t="shared" si="74"/>
        <v>5220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</row>
    <row r="21" spans="1:166" hidden="1" x14ac:dyDescent="0.25">
      <c r="A21">
        <f>_xlfn.AGGREGATE(3,5,$B$2:B21)</f>
        <v>5</v>
      </c>
      <c r="B21" t="s">
        <v>162</v>
      </c>
      <c r="C21" t="s">
        <v>163</v>
      </c>
      <c r="D21" t="s">
        <v>768</v>
      </c>
      <c r="E21" t="s">
        <v>847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7994.0000000000009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57100</v>
      </c>
      <c r="DP21">
        <f t="shared" si="63"/>
        <v>7994.0000000000009</v>
      </c>
      <c r="DQ21">
        <f t="shared" si="64"/>
        <v>6852</v>
      </c>
      <c r="DR21">
        <v>400</v>
      </c>
      <c r="DS21">
        <v>0</v>
      </c>
      <c r="DT21">
        <f t="shared" si="65"/>
        <v>72346</v>
      </c>
      <c r="DU21">
        <v>0</v>
      </c>
      <c r="DV21">
        <v>0</v>
      </c>
      <c r="DW21">
        <f t="shared" si="66"/>
        <v>200</v>
      </c>
      <c r="DX21">
        <f t="shared" si="67"/>
        <v>72146</v>
      </c>
      <c r="DY21">
        <f t="shared" si="68"/>
        <v>857368</v>
      </c>
      <c r="DZ21">
        <f t="shared" si="0"/>
        <v>2400</v>
      </c>
      <c r="EA21">
        <f t="shared" si="1"/>
        <v>50000</v>
      </c>
      <c r="EB21">
        <v>0</v>
      </c>
      <c r="EC21">
        <f t="shared" si="2"/>
        <v>804968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780968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780968</v>
      </c>
      <c r="FB21">
        <f t="shared" si="72"/>
        <v>12500</v>
      </c>
      <c r="FC21">
        <f t="shared" si="73"/>
        <v>28097</v>
      </c>
      <c r="FD21">
        <f t="shared" si="74"/>
        <v>40597</v>
      </c>
      <c r="FE21">
        <f t="shared" si="75"/>
        <v>40597</v>
      </c>
      <c r="FF21">
        <f t="shared" si="76"/>
        <v>1623.88</v>
      </c>
      <c r="FG21">
        <f t="shared" si="77"/>
        <v>42221</v>
      </c>
      <c r="FH21">
        <v>0</v>
      </c>
      <c r="FI21">
        <f t="shared" si="78"/>
        <v>42221</v>
      </c>
      <c r="FJ21" t="b">
        <f t="shared" si="79"/>
        <v>1</v>
      </c>
    </row>
    <row r="22" spans="1:166" hidden="1" x14ac:dyDescent="0.25">
      <c r="A22">
        <f>_xlfn.AGGREGATE(3,5,$B$2:B22)</f>
        <v>5</v>
      </c>
      <c r="B22" t="s">
        <v>164</v>
      </c>
      <c r="C22" t="s">
        <v>165</v>
      </c>
      <c r="D22" t="s">
        <v>768</v>
      </c>
      <c r="E22" t="s">
        <v>847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7028.0000000000009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50200</v>
      </c>
      <c r="DP22">
        <f t="shared" si="63"/>
        <v>7028.0000000000009</v>
      </c>
      <c r="DQ22">
        <f t="shared" si="64"/>
        <v>6024</v>
      </c>
      <c r="DR22">
        <v>0</v>
      </c>
      <c r="DS22">
        <v>0</v>
      </c>
      <c r="DT22">
        <f t="shared" si="65"/>
        <v>63252</v>
      </c>
      <c r="DU22">
        <v>0</v>
      </c>
      <c r="DV22">
        <v>60</v>
      </c>
      <c r="DW22">
        <f t="shared" si="66"/>
        <v>200</v>
      </c>
      <c r="DX22">
        <f t="shared" si="67"/>
        <v>62992</v>
      </c>
      <c r="DY22">
        <f t="shared" si="68"/>
        <v>749516</v>
      </c>
      <c r="DZ22">
        <f t="shared" si="0"/>
        <v>2400</v>
      </c>
      <c r="EA22">
        <f t="shared" si="1"/>
        <v>50000</v>
      </c>
      <c r="EB22">
        <v>0</v>
      </c>
      <c r="EC22">
        <f t="shared" si="2"/>
        <v>697116</v>
      </c>
      <c r="ED22">
        <f t="shared" si="3"/>
        <v>20000</v>
      </c>
      <c r="EE22">
        <f t="shared" si="4"/>
        <v>720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20720</v>
      </c>
      <c r="EQ22">
        <f t="shared" si="69"/>
        <v>20720</v>
      </c>
      <c r="ER22">
        <f t="shared" si="6"/>
        <v>676396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676396</v>
      </c>
      <c r="FB22">
        <f t="shared" si="72"/>
        <v>12500</v>
      </c>
      <c r="FC22">
        <f t="shared" si="73"/>
        <v>17640</v>
      </c>
      <c r="FD22">
        <f t="shared" si="74"/>
        <v>30140</v>
      </c>
      <c r="FE22">
        <f t="shared" si="75"/>
        <v>30140</v>
      </c>
      <c r="FF22">
        <f t="shared" si="76"/>
        <v>1205.6000000000001</v>
      </c>
      <c r="FG22">
        <f t="shared" si="77"/>
        <v>31346</v>
      </c>
      <c r="FH22">
        <v>0</v>
      </c>
      <c r="FI22">
        <f t="shared" si="78"/>
        <v>31346</v>
      </c>
      <c r="FJ22" t="b">
        <f t="shared" si="79"/>
        <v>1</v>
      </c>
    </row>
    <row r="23" spans="1:166" x14ac:dyDescent="0.25">
      <c r="A23">
        <f>_xlfn.AGGREGATE(3,5,$B$2:B23)</f>
        <v>6</v>
      </c>
      <c r="B23" t="s">
        <v>166</v>
      </c>
      <c r="C23" t="s">
        <v>167</v>
      </c>
      <c r="D23" t="s">
        <v>768</v>
      </c>
      <c r="E23" t="s">
        <v>846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6832.0000000000009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12850</v>
      </c>
      <c r="FD23">
        <f t="shared" si="74"/>
        <v>25350</v>
      </c>
      <c r="FE23">
        <f t="shared" si="75"/>
        <v>25350</v>
      </c>
      <c r="FF23">
        <f t="shared" si="76"/>
        <v>1014</v>
      </c>
      <c r="FG23">
        <f t="shared" si="77"/>
        <v>26364</v>
      </c>
      <c r="FH23">
        <v>0</v>
      </c>
      <c r="FI23">
        <f t="shared" si="78"/>
        <v>26364</v>
      </c>
      <c r="FJ23" t="b">
        <f t="shared" si="79"/>
        <v>1</v>
      </c>
    </row>
    <row r="24" spans="1:166" hidden="1" x14ac:dyDescent="0.25">
      <c r="A24">
        <f>_xlfn.AGGREGATE(3,5,$B$2:B24)</f>
        <v>6</v>
      </c>
      <c r="B24" t="s">
        <v>168</v>
      </c>
      <c r="C24" t="s">
        <v>169</v>
      </c>
      <c r="D24" t="s">
        <v>768</v>
      </c>
      <c r="E24" t="s">
        <v>847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5278.0000000000009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</row>
    <row r="25" spans="1:166" hidden="1" x14ac:dyDescent="0.25">
      <c r="A25">
        <f>_xlfn.AGGREGATE(3,5,$B$2:B25)</f>
        <v>6</v>
      </c>
      <c r="B25" t="s">
        <v>170</v>
      </c>
      <c r="C25" t="s">
        <v>171</v>
      </c>
      <c r="D25" t="s">
        <v>768</v>
      </c>
      <c r="E25" t="s">
        <v>846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4046.0000000000005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0</v>
      </c>
      <c r="DV25">
        <v>0</v>
      </c>
      <c r="DW25">
        <f t="shared" si="66"/>
        <v>150</v>
      </c>
      <c r="DX25">
        <f t="shared" si="67"/>
        <v>36764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0</v>
      </c>
      <c r="EQ25">
        <f t="shared" si="69"/>
        <v>0</v>
      </c>
      <c r="ER25">
        <f t="shared" si="6"/>
        <v>354404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354404</v>
      </c>
      <c r="FB25">
        <f t="shared" si="72"/>
        <v>5220</v>
      </c>
      <c r="FC25">
        <f t="shared" si="73"/>
        <v>0</v>
      </c>
      <c r="FD25">
        <f t="shared" si="74"/>
        <v>5220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</row>
    <row r="26" spans="1:166" hidden="1" x14ac:dyDescent="0.25">
      <c r="A26">
        <f>_xlfn.AGGREGATE(3,5,$B$2:B26)</f>
        <v>6</v>
      </c>
      <c r="B26" t="s">
        <v>172</v>
      </c>
      <c r="C26" t="s">
        <v>173</v>
      </c>
      <c r="D26" t="s">
        <v>769</v>
      </c>
      <c r="E26" t="s">
        <v>847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7238.0000000000009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16982</v>
      </c>
      <c r="FD26">
        <f t="shared" si="74"/>
        <v>29482</v>
      </c>
      <c r="FE26">
        <f t="shared" si="75"/>
        <v>29482</v>
      </c>
      <c r="FF26">
        <f t="shared" si="76"/>
        <v>1179.28</v>
      </c>
      <c r="FG26">
        <f t="shared" si="77"/>
        <v>30661</v>
      </c>
      <c r="FH26">
        <v>0</v>
      </c>
      <c r="FI26">
        <f t="shared" si="78"/>
        <v>30661</v>
      </c>
      <c r="FJ26" t="b">
        <f t="shared" si="79"/>
        <v>1</v>
      </c>
    </row>
    <row r="27" spans="1:166" x14ac:dyDescent="0.25">
      <c r="A27">
        <f>_xlfn.AGGREGATE(3,5,$B$2:B27)</f>
        <v>7</v>
      </c>
      <c r="B27" t="s">
        <v>174</v>
      </c>
      <c r="C27" t="s">
        <v>175</v>
      </c>
      <c r="D27" t="s">
        <v>769</v>
      </c>
      <c r="E27" t="s">
        <v>846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4830.0000000000009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</row>
    <row r="28" spans="1:166" x14ac:dyDescent="0.25">
      <c r="A28">
        <f>_xlfn.AGGREGATE(3,5,$B$2:B28)</f>
        <v>8</v>
      </c>
      <c r="B28" t="s">
        <v>176</v>
      </c>
      <c r="C28" t="s">
        <v>177</v>
      </c>
      <c r="D28" t="s">
        <v>769</v>
      </c>
      <c r="E28" t="s">
        <v>846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33500</v>
      </c>
      <c r="CV28">
        <f t="shared" si="53"/>
        <v>4690</v>
      </c>
      <c r="CW28">
        <f t="shared" si="54"/>
        <v>4020</v>
      </c>
      <c r="CX28">
        <v>0</v>
      </c>
      <c r="CY28">
        <v>500</v>
      </c>
      <c r="CZ28">
        <f t="shared" si="55"/>
        <v>42710</v>
      </c>
      <c r="DA28">
        <v>2500</v>
      </c>
      <c r="DB28">
        <v>0</v>
      </c>
      <c r="DC28">
        <f t="shared" si="56"/>
        <v>200</v>
      </c>
      <c r="DD28">
        <f t="shared" si="57"/>
        <v>40010</v>
      </c>
      <c r="DE28">
        <v>34500</v>
      </c>
      <c r="DF28">
        <f t="shared" si="58"/>
        <v>4830.0000000000009</v>
      </c>
      <c r="DG28">
        <f t="shared" si="59"/>
        <v>4140</v>
      </c>
      <c r="DH28">
        <v>0</v>
      </c>
      <c r="DI28">
        <v>500</v>
      </c>
      <c r="DJ28">
        <f t="shared" si="60"/>
        <v>43970</v>
      </c>
      <c r="DK28">
        <v>2500</v>
      </c>
      <c r="DL28">
        <v>0</v>
      </c>
      <c r="DM28">
        <f t="shared" si="61"/>
        <v>200</v>
      </c>
      <c r="DN28">
        <f t="shared" si="62"/>
        <v>41270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514700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462300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432300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432300</v>
      </c>
      <c r="FB28">
        <f t="shared" si="72"/>
        <v>9115</v>
      </c>
      <c r="FC28">
        <f t="shared" si="73"/>
        <v>0</v>
      </c>
      <c r="FD28">
        <f t="shared" si="74"/>
        <v>9115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</row>
    <row r="29" spans="1:166" hidden="1" x14ac:dyDescent="0.25">
      <c r="A29">
        <f>_xlfn.AGGREGATE(3,5,$B$2:B29)</f>
        <v>8</v>
      </c>
      <c r="B29" t="s">
        <v>178</v>
      </c>
      <c r="C29" t="s">
        <v>179</v>
      </c>
      <c r="D29" t="s">
        <v>770</v>
      </c>
      <c r="E29" t="s">
        <v>847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7238.0000000000009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11054</v>
      </c>
      <c r="FD29">
        <f t="shared" si="74"/>
        <v>23554</v>
      </c>
      <c r="FE29">
        <f t="shared" si="75"/>
        <v>23554</v>
      </c>
      <c r="FF29">
        <f t="shared" si="76"/>
        <v>942.16</v>
      </c>
      <c r="FG29">
        <f t="shared" si="77"/>
        <v>24496</v>
      </c>
      <c r="FH29">
        <v>0</v>
      </c>
      <c r="FI29">
        <f t="shared" si="78"/>
        <v>24496</v>
      </c>
      <c r="FJ29" t="b">
        <f t="shared" si="79"/>
        <v>1</v>
      </c>
    </row>
    <row r="30" spans="1:166" hidden="1" x14ac:dyDescent="0.25">
      <c r="A30">
        <f>_xlfn.AGGREGATE(3,5,$B$2:B30)</f>
        <v>8</v>
      </c>
      <c r="B30" t="s">
        <v>180</v>
      </c>
      <c r="C30" t="s">
        <v>181</v>
      </c>
      <c r="D30" t="s">
        <v>770</v>
      </c>
      <c r="E30" t="s">
        <v>847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3780.0000000000005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</row>
    <row r="31" spans="1:166" hidden="1" x14ac:dyDescent="0.25">
      <c r="A31">
        <f>_xlfn.AGGREGATE(3,5,$B$2:B31)</f>
        <v>8</v>
      </c>
      <c r="B31" t="s">
        <v>182</v>
      </c>
      <c r="C31" t="s">
        <v>183</v>
      </c>
      <c r="D31" t="s">
        <v>771</v>
      </c>
      <c r="E31" t="s">
        <v>847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7238.0000000000009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18182</v>
      </c>
      <c r="FD31">
        <f t="shared" si="74"/>
        <v>30682</v>
      </c>
      <c r="FE31">
        <f t="shared" si="75"/>
        <v>30682</v>
      </c>
      <c r="FF31">
        <f t="shared" si="76"/>
        <v>1227.28</v>
      </c>
      <c r="FG31">
        <f t="shared" si="77"/>
        <v>31909</v>
      </c>
      <c r="FH31">
        <v>0</v>
      </c>
      <c r="FI31">
        <f t="shared" si="78"/>
        <v>31909</v>
      </c>
      <c r="FJ31" t="b">
        <f t="shared" si="79"/>
        <v>1</v>
      </c>
    </row>
    <row r="32" spans="1:166" hidden="1" x14ac:dyDescent="0.25">
      <c r="A32">
        <f>_xlfn.AGGREGATE(3,5,$B$2:B32)</f>
        <v>8</v>
      </c>
      <c r="B32" t="s">
        <v>184</v>
      </c>
      <c r="C32" t="s">
        <v>185</v>
      </c>
      <c r="D32" t="s">
        <v>771</v>
      </c>
      <c r="E32" t="s">
        <v>846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4046.0000000000005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0</v>
      </c>
      <c r="DV32">
        <v>0</v>
      </c>
      <c r="DW32">
        <f t="shared" si="66"/>
        <v>150</v>
      </c>
      <c r="DX32">
        <f t="shared" si="67"/>
        <v>36764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0</v>
      </c>
      <c r="EQ32">
        <f t="shared" si="69"/>
        <v>0</v>
      </c>
      <c r="ER32">
        <f t="shared" si="6"/>
        <v>354404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354404</v>
      </c>
      <c r="FB32">
        <f t="shared" si="72"/>
        <v>5220</v>
      </c>
      <c r="FC32">
        <f t="shared" si="73"/>
        <v>0</v>
      </c>
      <c r="FD32">
        <f t="shared" si="74"/>
        <v>5220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</row>
    <row r="33" spans="1:166" hidden="1" x14ac:dyDescent="0.25">
      <c r="A33">
        <f>_xlfn.AGGREGATE(3,5,$B$2:B33)</f>
        <v>8</v>
      </c>
      <c r="B33" t="s">
        <v>186</v>
      </c>
      <c r="C33" t="s">
        <v>187</v>
      </c>
      <c r="D33" t="s">
        <v>772</v>
      </c>
      <c r="E33" t="s">
        <v>847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7238.0000000000009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17582</v>
      </c>
      <c r="FD33">
        <f t="shared" si="74"/>
        <v>30082</v>
      </c>
      <c r="FE33">
        <f t="shared" si="75"/>
        <v>30082</v>
      </c>
      <c r="FF33">
        <f t="shared" si="76"/>
        <v>1203.28</v>
      </c>
      <c r="FG33">
        <f t="shared" si="77"/>
        <v>31285</v>
      </c>
      <c r="FH33">
        <v>0</v>
      </c>
      <c r="FI33">
        <f t="shared" si="78"/>
        <v>31285</v>
      </c>
      <c r="FJ33" t="b">
        <f t="shared" si="79"/>
        <v>1</v>
      </c>
    </row>
    <row r="34" spans="1:166" hidden="1" x14ac:dyDescent="0.25">
      <c r="A34">
        <f>_xlfn.AGGREGATE(3,5,$B$2:B34)</f>
        <v>8</v>
      </c>
      <c r="B34" t="s">
        <v>188</v>
      </c>
      <c r="C34" t="s">
        <v>189</v>
      </c>
      <c r="D34" t="s">
        <v>772</v>
      </c>
      <c r="E34" t="s">
        <v>847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34500</v>
      </c>
      <c r="DF34">
        <f t="shared" si="58"/>
        <v>4830.0000000000009</v>
      </c>
      <c r="DG34">
        <f t="shared" si="59"/>
        <v>4140</v>
      </c>
      <c r="DH34">
        <v>0</v>
      </c>
      <c r="DI34">
        <v>500</v>
      </c>
      <c r="DJ34">
        <f t="shared" si="60"/>
        <v>43970</v>
      </c>
      <c r="DK34">
        <v>3000</v>
      </c>
      <c r="DL34">
        <v>0</v>
      </c>
      <c r="DM34">
        <f t="shared" si="61"/>
        <v>200</v>
      </c>
      <c r="DN34">
        <f t="shared" si="62"/>
        <v>40770</v>
      </c>
      <c r="DO34">
        <v>34500</v>
      </c>
      <c r="DP34">
        <f t="shared" si="63"/>
        <v>4830.0000000000009</v>
      </c>
      <c r="DQ34">
        <f t="shared" si="64"/>
        <v>4140</v>
      </c>
      <c r="DR34">
        <v>0</v>
      </c>
      <c r="DS34">
        <v>500</v>
      </c>
      <c r="DT34">
        <f t="shared" si="65"/>
        <v>43970</v>
      </c>
      <c r="DU34">
        <v>3000</v>
      </c>
      <c r="DV34">
        <v>0</v>
      </c>
      <c r="DW34">
        <f t="shared" si="66"/>
        <v>200</v>
      </c>
      <c r="DX34">
        <f t="shared" si="67"/>
        <v>40770</v>
      </c>
      <c r="DY34">
        <f t="shared" si="68"/>
        <v>514700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462300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426300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426300</v>
      </c>
      <c r="FB34">
        <f t="shared" si="72"/>
        <v>8815</v>
      </c>
      <c r="FC34">
        <f t="shared" si="73"/>
        <v>0</v>
      </c>
      <c r="FD34">
        <f t="shared" si="74"/>
        <v>8815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</row>
    <row r="35" spans="1:166" hidden="1" x14ac:dyDescent="0.25">
      <c r="A35">
        <f>_xlfn.AGGREGATE(3,5,$B$2:B35)</f>
        <v>8</v>
      </c>
      <c r="B35" t="s">
        <v>190</v>
      </c>
      <c r="C35" t="s">
        <v>191</v>
      </c>
      <c r="D35" t="s">
        <v>772</v>
      </c>
      <c r="E35" t="s">
        <v>847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</row>
    <row r="36" spans="1:166" hidden="1" x14ac:dyDescent="0.25">
      <c r="A36">
        <f>_xlfn.AGGREGATE(3,5,$B$2:B36)</f>
        <v>8</v>
      </c>
      <c r="B36" t="s">
        <v>192</v>
      </c>
      <c r="C36" t="s">
        <v>193</v>
      </c>
      <c r="D36" t="s">
        <v>772</v>
      </c>
      <c r="E36" t="s">
        <v>847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4046.0000000000005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</row>
    <row r="37" spans="1:166" hidden="1" x14ac:dyDescent="0.25">
      <c r="A37">
        <f>_xlfn.AGGREGATE(3,5,$B$2:B37)</f>
        <v>8</v>
      </c>
      <c r="B37" t="s">
        <v>194</v>
      </c>
      <c r="C37" t="s">
        <v>195</v>
      </c>
      <c r="D37" t="s">
        <v>773</v>
      </c>
      <c r="E37" t="s">
        <v>847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7238.0000000000009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10982</v>
      </c>
      <c r="FD37">
        <f t="shared" si="74"/>
        <v>23482</v>
      </c>
      <c r="FE37">
        <f t="shared" si="75"/>
        <v>23482</v>
      </c>
      <c r="FF37">
        <f t="shared" si="76"/>
        <v>939.28</v>
      </c>
      <c r="FG37">
        <f t="shared" si="77"/>
        <v>24421</v>
      </c>
      <c r="FH37">
        <v>0</v>
      </c>
      <c r="FI37">
        <f t="shared" si="78"/>
        <v>24421</v>
      </c>
      <c r="FJ37" t="b">
        <f t="shared" si="79"/>
        <v>1</v>
      </c>
    </row>
    <row r="38" spans="1:166" hidden="1" x14ac:dyDescent="0.25">
      <c r="A38">
        <f>_xlfn.AGGREGATE(3,5,$B$2:B38)</f>
        <v>8</v>
      </c>
      <c r="B38" t="s">
        <v>196</v>
      </c>
      <c r="C38" t="s">
        <v>197</v>
      </c>
      <c r="D38" t="s">
        <v>773</v>
      </c>
      <c r="E38" t="s">
        <v>846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0</v>
      </c>
      <c r="CR38">
        <v>0</v>
      </c>
      <c r="CS38">
        <f t="shared" si="51"/>
        <v>150</v>
      </c>
      <c r="CT38">
        <f t="shared" si="52"/>
        <v>31854</v>
      </c>
      <c r="CU38">
        <v>25400</v>
      </c>
      <c r="CV38">
        <f t="shared" si="53"/>
        <v>3556.0000000000005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0</v>
      </c>
      <c r="DB38">
        <v>0</v>
      </c>
      <c r="DC38">
        <f t="shared" si="56"/>
        <v>150</v>
      </c>
      <c r="DD38">
        <f t="shared" si="57"/>
        <v>31854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0</v>
      </c>
      <c r="DL38">
        <v>0</v>
      </c>
      <c r="DM38">
        <f t="shared" si="61"/>
        <v>150</v>
      </c>
      <c r="DN38">
        <f t="shared" si="62"/>
        <v>31854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0</v>
      </c>
      <c r="DV38">
        <v>0</v>
      </c>
      <c r="DW38">
        <f t="shared" si="66"/>
        <v>150</v>
      </c>
      <c r="DX38">
        <f t="shared" si="67"/>
        <v>31854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0</v>
      </c>
      <c r="EQ38">
        <f t="shared" si="69"/>
        <v>0</v>
      </c>
      <c r="ER38">
        <f t="shared" si="6"/>
        <v>328232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328232</v>
      </c>
      <c r="FB38">
        <f t="shared" si="72"/>
        <v>3912</v>
      </c>
      <c r="FC38">
        <f t="shared" si="73"/>
        <v>0</v>
      </c>
      <c r="FD38">
        <f t="shared" si="74"/>
        <v>3912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</row>
    <row r="39" spans="1:166" hidden="1" x14ac:dyDescent="0.25">
      <c r="A39">
        <f>_xlfn.AGGREGATE(3,5,$B$2:B39)</f>
        <v>8</v>
      </c>
      <c r="B39" t="s">
        <v>198</v>
      </c>
      <c r="C39" t="s">
        <v>199</v>
      </c>
      <c r="D39" t="s">
        <v>773</v>
      </c>
      <c r="E39" t="s">
        <v>846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0</v>
      </c>
      <c r="CL39">
        <f t="shared" si="48"/>
        <v>0</v>
      </c>
      <c r="CM39">
        <f t="shared" si="49"/>
        <v>0</v>
      </c>
      <c r="CN39">
        <v>0</v>
      </c>
      <c r="CO39">
        <v>0</v>
      </c>
      <c r="CP39">
        <f t="shared" si="50"/>
        <v>0</v>
      </c>
      <c r="CQ39">
        <v>0</v>
      </c>
      <c r="CR39">
        <v>0</v>
      </c>
      <c r="CS39">
        <f t="shared" si="51"/>
        <v>0</v>
      </c>
      <c r="CT39">
        <f t="shared" si="52"/>
        <v>0</v>
      </c>
      <c r="CU39">
        <v>0</v>
      </c>
      <c r="CV39">
        <f t="shared" si="53"/>
        <v>0</v>
      </c>
      <c r="CW39">
        <f t="shared" si="54"/>
        <v>0</v>
      </c>
      <c r="CX39">
        <v>0</v>
      </c>
      <c r="CY39">
        <v>0</v>
      </c>
      <c r="CZ39">
        <f t="shared" si="55"/>
        <v>0</v>
      </c>
      <c r="DA39">
        <v>0</v>
      </c>
      <c r="DB39">
        <v>0</v>
      </c>
      <c r="DC39">
        <f t="shared" si="56"/>
        <v>0</v>
      </c>
      <c r="DD39">
        <f t="shared" si="57"/>
        <v>0</v>
      </c>
      <c r="DE39">
        <v>0</v>
      </c>
      <c r="DF39">
        <f t="shared" si="58"/>
        <v>0</v>
      </c>
      <c r="DG39">
        <f t="shared" si="59"/>
        <v>0</v>
      </c>
      <c r="DH39">
        <v>0</v>
      </c>
      <c r="DI39">
        <v>0</v>
      </c>
      <c r="DJ39">
        <f t="shared" si="60"/>
        <v>0</v>
      </c>
      <c r="DK39">
        <v>0</v>
      </c>
      <c r="DL39">
        <v>0</v>
      </c>
      <c r="DM39">
        <f t="shared" si="61"/>
        <v>0</v>
      </c>
      <c r="DN39">
        <f t="shared" si="62"/>
        <v>0</v>
      </c>
      <c r="DO39">
        <v>0</v>
      </c>
      <c r="DP39">
        <f t="shared" si="63"/>
        <v>0</v>
      </c>
      <c r="DQ39">
        <f t="shared" si="64"/>
        <v>0</v>
      </c>
      <c r="DR39">
        <v>0</v>
      </c>
      <c r="DS39">
        <v>0</v>
      </c>
      <c r="DT39">
        <f t="shared" si="65"/>
        <v>0</v>
      </c>
      <c r="DU39">
        <v>0</v>
      </c>
      <c r="DV39">
        <v>0</v>
      </c>
      <c r="DW39">
        <f t="shared" si="66"/>
        <v>0</v>
      </c>
      <c r="DX39">
        <f t="shared" si="67"/>
        <v>0</v>
      </c>
      <c r="DY39">
        <f t="shared" si="68"/>
        <v>0</v>
      </c>
      <c r="DZ39">
        <f t="shared" si="0"/>
        <v>0</v>
      </c>
      <c r="EA39">
        <f t="shared" si="1"/>
        <v>0</v>
      </c>
      <c r="EB39">
        <v>0</v>
      </c>
      <c r="EC39">
        <f t="shared" si="2"/>
        <v>0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0</v>
      </c>
      <c r="FB39">
        <f t="shared" si="72"/>
        <v>0</v>
      </c>
      <c r="FC39">
        <f t="shared" si="73"/>
        <v>0</v>
      </c>
      <c r="FD39">
        <f t="shared" si="74"/>
        <v>0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</row>
    <row r="40" spans="1:166" hidden="1" x14ac:dyDescent="0.25">
      <c r="A40">
        <f>_xlfn.AGGREGATE(3,5,$B$2:B40)</f>
        <v>8</v>
      </c>
      <c r="B40" t="s">
        <v>200</v>
      </c>
      <c r="C40" t="s">
        <v>201</v>
      </c>
      <c r="D40" t="s">
        <v>774</v>
      </c>
      <c r="E40" t="s">
        <v>848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7756.0000000000009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22583</v>
      </c>
      <c r="FD40">
        <f t="shared" si="74"/>
        <v>35083</v>
      </c>
      <c r="FE40">
        <f t="shared" si="75"/>
        <v>35083</v>
      </c>
      <c r="FF40">
        <f t="shared" si="76"/>
        <v>1403.32</v>
      </c>
      <c r="FG40">
        <f t="shared" si="77"/>
        <v>36486</v>
      </c>
      <c r="FH40">
        <v>0</v>
      </c>
      <c r="FI40">
        <f t="shared" si="78"/>
        <v>36486</v>
      </c>
      <c r="FJ40" t="b">
        <f t="shared" si="79"/>
        <v>1</v>
      </c>
    </row>
    <row r="41" spans="1:166" hidden="1" x14ac:dyDescent="0.25">
      <c r="A41">
        <f>_xlfn.AGGREGATE(3,5,$B$2:B41)</f>
        <v>8</v>
      </c>
      <c r="B41" t="s">
        <v>202</v>
      </c>
      <c r="C41" t="s">
        <v>203</v>
      </c>
      <c r="D41" t="s">
        <v>774</v>
      </c>
      <c r="E41" t="s">
        <v>846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4046.0000000000005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</row>
    <row r="42" spans="1:166" hidden="1" x14ac:dyDescent="0.25">
      <c r="A42">
        <f>_xlfn.AGGREGATE(3,5,$B$2:B42)</f>
        <v>8</v>
      </c>
      <c r="B42" t="s">
        <v>204</v>
      </c>
      <c r="C42" t="s">
        <v>205</v>
      </c>
      <c r="D42" t="s">
        <v>774</v>
      </c>
      <c r="E42" t="s">
        <v>846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</row>
    <row r="43" spans="1:166" hidden="1" x14ac:dyDescent="0.25">
      <c r="A43">
        <f>_xlfn.AGGREGATE(3,5,$B$2:B43)</f>
        <v>8</v>
      </c>
      <c r="B43" t="s">
        <v>206</v>
      </c>
      <c r="C43" t="s">
        <v>207</v>
      </c>
      <c r="D43" t="s">
        <v>775</v>
      </c>
      <c r="E43" t="s">
        <v>847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6622.0000000000009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12796</v>
      </c>
      <c r="FD43">
        <f t="shared" si="74"/>
        <v>25296</v>
      </c>
      <c r="FE43">
        <f t="shared" si="75"/>
        <v>25296</v>
      </c>
      <c r="FF43">
        <f t="shared" si="76"/>
        <v>1011.84</v>
      </c>
      <c r="FG43">
        <f t="shared" si="77"/>
        <v>26308</v>
      </c>
      <c r="FH43">
        <v>0</v>
      </c>
      <c r="FI43">
        <f t="shared" si="78"/>
        <v>26308</v>
      </c>
      <c r="FJ43" t="b">
        <f t="shared" si="79"/>
        <v>1</v>
      </c>
    </row>
    <row r="44" spans="1:166" hidden="1" x14ac:dyDescent="0.25">
      <c r="A44">
        <f>_xlfn.AGGREGATE(3,5,$B$2:B44)</f>
        <v>8</v>
      </c>
      <c r="B44" t="s">
        <v>208</v>
      </c>
      <c r="C44" t="s">
        <v>209</v>
      </c>
      <c r="D44" t="s">
        <v>775</v>
      </c>
      <c r="E44" t="s">
        <v>847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</row>
    <row r="45" spans="1:166" hidden="1" x14ac:dyDescent="0.25">
      <c r="A45">
        <f>_xlfn.AGGREGATE(3,5,$B$2:B45)</f>
        <v>8</v>
      </c>
      <c r="B45" t="s">
        <v>210</v>
      </c>
      <c r="C45" t="s">
        <v>211</v>
      </c>
      <c r="D45" t="s">
        <v>775</v>
      </c>
      <c r="E45" t="s">
        <v>846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</row>
    <row r="46" spans="1:166" x14ac:dyDescent="0.25">
      <c r="A46">
        <f>_xlfn.AGGREGATE(3,5,$B$2:B46)</f>
        <v>9</v>
      </c>
      <c r="B46" t="s">
        <v>212</v>
      </c>
      <c r="C46" t="s">
        <v>213</v>
      </c>
      <c r="D46" t="s">
        <v>776</v>
      </c>
      <c r="E46" t="s">
        <v>846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6818.0000000000009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9580</v>
      </c>
      <c r="FD46">
        <f t="shared" si="74"/>
        <v>22080</v>
      </c>
      <c r="FE46">
        <f t="shared" si="75"/>
        <v>22080</v>
      </c>
      <c r="FF46">
        <f t="shared" si="76"/>
        <v>883.2</v>
      </c>
      <c r="FG46">
        <f t="shared" si="77"/>
        <v>22963</v>
      </c>
      <c r="FH46">
        <v>0</v>
      </c>
      <c r="FI46">
        <f t="shared" si="78"/>
        <v>22963</v>
      </c>
      <c r="FJ46" t="b">
        <f t="shared" si="79"/>
        <v>1</v>
      </c>
    </row>
    <row r="47" spans="1:166" x14ac:dyDescent="0.25">
      <c r="A47">
        <f>_xlfn.AGGREGATE(3,5,$B$2:B47)</f>
        <v>10</v>
      </c>
      <c r="B47" t="s">
        <v>214</v>
      </c>
      <c r="C47" t="s">
        <v>215</v>
      </c>
      <c r="D47" t="s">
        <v>776</v>
      </c>
      <c r="E47" t="s">
        <v>846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4830.0000000000009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</row>
    <row r="48" spans="1:166" x14ac:dyDescent="0.25">
      <c r="A48">
        <f>_xlfn.AGGREGATE(3,5,$B$2:B48)</f>
        <v>11</v>
      </c>
      <c r="B48" t="s">
        <v>216</v>
      </c>
      <c r="C48" t="s">
        <v>217</v>
      </c>
      <c r="D48" t="s">
        <v>776</v>
      </c>
      <c r="E48" t="s">
        <v>846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4830.0000000000009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</row>
    <row r="49" spans="1:166" x14ac:dyDescent="0.25">
      <c r="A49">
        <f>_xlfn.AGGREGATE(3,5,$B$2:B49)</f>
        <v>12</v>
      </c>
      <c r="B49" t="s">
        <v>218</v>
      </c>
      <c r="C49" t="s">
        <v>219</v>
      </c>
      <c r="D49" t="s">
        <v>776</v>
      </c>
      <c r="E49" t="s">
        <v>846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33500</v>
      </c>
      <c r="CV49">
        <f t="shared" si="53"/>
        <v>4690</v>
      </c>
      <c r="CW49">
        <f t="shared" si="54"/>
        <v>4020</v>
      </c>
      <c r="CX49">
        <v>0</v>
      </c>
      <c r="CY49">
        <v>500</v>
      </c>
      <c r="CZ49">
        <f t="shared" si="55"/>
        <v>42710</v>
      </c>
      <c r="DA49">
        <v>5000</v>
      </c>
      <c r="DB49">
        <v>0</v>
      </c>
      <c r="DC49">
        <f t="shared" si="56"/>
        <v>200</v>
      </c>
      <c r="DD49">
        <f t="shared" si="57"/>
        <v>37510</v>
      </c>
      <c r="DE49">
        <v>34500</v>
      </c>
      <c r="DF49">
        <f t="shared" si="58"/>
        <v>4830.0000000000009</v>
      </c>
      <c r="DG49">
        <f t="shared" si="59"/>
        <v>4140</v>
      </c>
      <c r="DH49">
        <v>0</v>
      </c>
      <c r="DI49">
        <v>500</v>
      </c>
      <c r="DJ49">
        <f t="shared" si="60"/>
        <v>43970</v>
      </c>
      <c r="DK49">
        <v>5000</v>
      </c>
      <c r="DL49">
        <v>0</v>
      </c>
      <c r="DM49">
        <f t="shared" si="61"/>
        <v>200</v>
      </c>
      <c r="DN49">
        <f t="shared" si="62"/>
        <v>38770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514700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462300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402300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402300</v>
      </c>
      <c r="FB49">
        <f t="shared" si="72"/>
        <v>7615</v>
      </c>
      <c r="FC49">
        <f t="shared" si="73"/>
        <v>0</v>
      </c>
      <c r="FD49">
        <f t="shared" si="74"/>
        <v>7615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</row>
    <row r="50" spans="1:166" x14ac:dyDescent="0.25">
      <c r="A50">
        <f>_xlfn.AGGREGATE(3,5,$B$2:B50)</f>
        <v>13</v>
      </c>
      <c r="B50" t="s">
        <v>220</v>
      </c>
      <c r="C50" t="s">
        <v>221</v>
      </c>
      <c r="D50" t="s">
        <v>777</v>
      </c>
      <c r="E50" t="s">
        <v>846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6818.0000000000009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12580</v>
      </c>
      <c r="FD50">
        <f t="shared" si="74"/>
        <v>25080</v>
      </c>
      <c r="FE50">
        <f t="shared" si="75"/>
        <v>25080</v>
      </c>
      <c r="FF50">
        <f t="shared" si="76"/>
        <v>1003.2</v>
      </c>
      <c r="FG50">
        <f t="shared" si="77"/>
        <v>26083</v>
      </c>
      <c r="FH50">
        <v>0</v>
      </c>
      <c r="FI50">
        <f t="shared" si="78"/>
        <v>26083</v>
      </c>
      <c r="FJ50" t="b">
        <f t="shared" si="79"/>
        <v>1</v>
      </c>
    </row>
    <row r="51" spans="1:166" x14ac:dyDescent="0.25">
      <c r="A51">
        <f>_xlfn.AGGREGATE(3,5,$B$2:B51)</f>
        <v>14</v>
      </c>
      <c r="B51" t="s">
        <v>222</v>
      </c>
      <c r="C51" t="s">
        <v>223</v>
      </c>
      <c r="D51" t="s">
        <v>777</v>
      </c>
      <c r="E51" t="s">
        <v>846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</row>
    <row r="52" spans="1:166" x14ac:dyDescent="0.25">
      <c r="A52">
        <f>_xlfn.AGGREGATE(3,5,$B$2:B52)</f>
        <v>15</v>
      </c>
      <c r="B52" t="s">
        <v>224</v>
      </c>
      <c r="C52" t="s">
        <v>225</v>
      </c>
      <c r="D52" t="s">
        <v>777</v>
      </c>
      <c r="E52" t="s">
        <v>846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</row>
    <row r="53" spans="1:166" x14ac:dyDescent="0.25">
      <c r="A53">
        <f>_xlfn.AGGREGATE(3,5,$B$2:B53)</f>
        <v>16</v>
      </c>
      <c r="B53" t="s">
        <v>226</v>
      </c>
      <c r="C53" t="s">
        <v>227</v>
      </c>
      <c r="D53" t="s">
        <v>778</v>
      </c>
      <c r="E53" t="s">
        <v>846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4830.0000000000009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</row>
    <row r="54" spans="1:166" x14ac:dyDescent="0.25">
      <c r="A54">
        <f>_xlfn.AGGREGATE(3,5,$B$2:B54)</f>
        <v>17</v>
      </c>
      <c r="B54" t="s">
        <v>228</v>
      </c>
      <c r="C54" t="s">
        <v>229</v>
      </c>
      <c r="D54" t="s">
        <v>778</v>
      </c>
      <c r="E54" t="s">
        <v>846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4830.0000000000009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</row>
    <row r="55" spans="1:166" hidden="1" x14ac:dyDescent="0.25">
      <c r="A55">
        <f>_xlfn.AGGREGATE(3,5,$B$2:B55)</f>
        <v>17</v>
      </c>
      <c r="B55" t="s">
        <v>230</v>
      </c>
      <c r="C55" t="s">
        <v>231</v>
      </c>
      <c r="D55" t="s">
        <v>778</v>
      </c>
      <c r="E55" t="s">
        <v>847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</row>
    <row r="56" spans="1:166" hidden="1" x14ac:dyDescent="0.25">
      <c r="A56">
        <f>_xlfn.AGGREGATE(3,5,$B$2:B56)</f>
        <v>17</v>
      </c>
      <c r="B56" t="s">
        <v>232</v>
      </c>
      <c r="C56" t="s">
        <v>233</v>
      </c>
      <c r="D56" t="s">
        <v>778</v>
      </c>
      <c r="E56" t="s">
        <v>846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3780.0000000000005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</row>
    <row r="57" spans="1:166" x14ac:dyDescent="0.25">
      <c r="A57">
        <f>_xlfn.AGGREGATE(3,5,$B$2:B57)</f>
        <v>18</v>
      </c>
      <c r="B57" t="s">
        <v>234</v>
      </c>
      <c r="C57" t="s">
        <v>235</v>
      </c>
      <c r="D57" t="s">
        <v>778</v>
      </c>
      <c r="E57" t="s">
        <v>846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</row>
    <row r="58" spans="1:166" hidden="1" x14ac:dyDescent="0.25">
      <c r="A58">
        <f>_xlfn.AGGREGATE(3,5,$B$2:B58)</f>
        <v>18</v>
      </c>
      <c r="B58" t="s">
        <v>236</v>
      </c>
      <c r="C58" t="s">
        <v>237</v>
      </c>
      <c r="D58" t="s">
        <v>779</v>
      </c>
      <c r="E58" t="s">
        <v>847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5278.0000000000009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</row>
    <row r="59" spans="1:166" x14ac:dyDescent="0.25">
      <c r="A59">
        <f>_xlfn.AGGREGATE(3,5,$B$2:B59)</f>
        <v>19</v>
      </c>
      <c r="B59" t="s">
        <v>238</v>
      </c>
      <c r="C59" t="s">
        <v>239</v>
      </c>
      <c r="D59" t="s">
        <v>779</v>
      </c>
      <c r="E59" t="s">
        <v>846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</row>
    <row r="60" spans="1:166" x14ac:dyDescent="0.25">
      <c r="A60">
        <f>_xlfn.AGGREGATE(3,5,$B$2:B60)</f>
        <v>20</v>
      </c>
      <c r="B60" t="s">
        <v>240</v>
      </c>
      <c r="C60" t="s">
        <v>241</v>
      </c>
      <c r="D60" t="s">
        <v>779</v>
      </c>
      <c r="E60" t="s">
        <v>846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</row>
    <row r="61" spans="1:166" hidden="1" x14ac:dyDescent="0.25">
      <c r="A61">
        <f>_xlfn.AGGREGATE(3,5,$B$2:B61)</f>
        <v>20</v>
      </c>
      <c r="B61" t="s">
        <v>242</v>
      </c>
      <c r="C61" t="s">
        <v>243</v>
      </c>
      <c r="D61" t="s">
        <v>779</v>
      </c>
      <c r="E61" t="s">
        <v>846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3780.0000000000005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</row>
    <row r="62" spans="1:166" x14ac:dyDescent="0.25">
      <c r="A62">
        <f>_xlfn.AGGREGATE(3,5,$B$2:B62)</f>
        <v>21</v>
      </c>
      <c r="B62" t="s">
        <v>244</v>
      </c>
      <c r="C62" t="s">
        <v>245</v>
      </c>
      <c r="D62" t="s">
        <v>780</v>
      </c>
      <c r="E62" t="s">
        <v>846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33500</v>
      </c>
      <c r="CV62">
        <f t="shared" si="53"/>
        <v>4690</v>
      </c>
      <c r="CW62">
        <f t="shared" si="54"/>
        <v>4020</v>
      </c>
      <c r="CX62">
        <v>400</v>
      </c>
      <c r="CY62">
        <v>500</v>
      </c>
      <c r="CZ62">
        <f t="shared" si="55"/>
        <v>43110</v>
      </c>
      <c r="DA62">
        <v>4000</v>
      </c>
      <c r="DB62">
        <v>0</v>
      </c>
      <c r="DC62">
        <f t="shared" si="56"/>
        <v>200</v>
      </c>
      <c r="DD62">
        <f t="shared" si="57"/>
        <v>38910</v>
      </c>
      <c r="DE62">
        <v>34500</v>
      </c>
      <c r="DF62">
        <f t="shared" si="58"/>
        <v>4830.0000000000009</v>
      </c>
      <c r="DG62">
        <f t="shared" si="59"/>
        <v>4140</v>
      </c>
      <c r="DH62">
        <v>400</v>
      </c>
      <c r="DI62">
        <v>500</v>
      </c>
      <c r="DJ62">
        <f t="shared" si="60"/>
        <v>44370</v>
      </c>
      <c r="DK62">
        <v>4000</v>
      </c>
      <c r="DL62">
        <v>0</v>
      </c>
      <c r="DM62">
        <f t="shared" si="61"/>
        <v>200</v>
      </c>
      <c r="DN62">
        <f t="shared" si="62"/>
        <v>40170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519500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467100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419100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419100</v>
      </c>
      <c r="FB62">
        <f t="shared" si="72"/>
        <v>8455</v>
      </c>
      <c r="FC62">
        <f t="shared" si="73"/>
        <v>0</v>
      </c>
      <c r="FD62">
        <f t="shared" si="74"/>
        <v>8455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</row>
    <row r="63" spans="1:166" hidden="1" x14ac:dyDescent="0.25">
      <c r="A63">
        <f>_xlfn.AGGREGATE(3,5,$B$2:B63)</f>
        <v>21</v>
      </c>
      <c r="B63" t="s">
        <v>246</v>
      </c>
      <c r="C63" t="s">
        <v>247</v>
      </c>
      <c r="D63" t="s">
        <v>780</v>
      </c>
      <c r="E63" t="s">
        <v>847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34500</v>
      </c>
      <c r="DF63">
        <f t="shared" si="58"/>
        <v>4830.0000000000009</v>
      </c>
      <c r="DG63">
        <f t="shared" si="59"/>
        <v>4140</v>
      </c>
      <c r="DH63">
        <v>0</v>
      </c>
      <c r="DI63">
        <v>500</v>
      </c>
      <c r="DJ63">
        <f t="shared" si="60"/>
        <v>43970</v>
      </c>
      <c r="DK63">
        <v>2500</v>
      </c>
      <c r="DL63">
        <v>0</v>
      </c>
      <c r="DM63">
        <f t="shared" si="61"/>
        <v>200</v>
      </c>
      <c r="DN63">
        <f t="shared" si="62"/>
        <v>41270</v>
      </c>
      <c r="DO63">
        <v>34500</v>
      </c>
      <c r="DP63">
        <f t="shared" si="63"/>
        <v>4830.0000000000009</v>
      </c>
      <c r="DQ63">
        <f t="shared" si="64"/>
        <v>4140</v>
      </c>
      <c r="DR63">
        <v>0</v>
      </c>
      <c r="DS63">
        <v>500</v>
      </c>
      <c r="DT63">
        <f t="shared" si="65"/>
        <v>43970</v>
      </c>
      <c r="DU63">
        <v>2500</v>
      </c>
      <c r="DV63">
        <v>0</v>
      </c>
      <c r="DW63">
        <f t="shared" si="66"/>
        <v>200</v>
      </c>
      <c r="DX63">
        <f t="shared" si="67"/>
        <v>41270</v>
      </c>
      <c r="DY63">
        <f t="shared" si="68"/>
        <v>514700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462300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434300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434300</v>
      </c>
      <c r="FB63">
        <f t="shared" si="72"/>
        <v>9215</v>
      </c>
      <c r="FC63">
        <f t="shared" si="73"/>
        <v>0</v>
      </c>
      <c r="FD63">
        <f t="shared" si="74"/>
        <v>9215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</row>
    <row r="64" spans="1:166" x14ac:dyDescent="0.25">
      <c r="A64">
        <f>_xlfn.AGGREGATE(3,5,$B$2:B64)</f>
        <v>22</v>
      </c>
      <c r="B64" t="s">
        <v>248</v>
      </c>
      <c r="C64" t="s">
        <v>249</v>
      </c>
      <c r="D64" t="s">
        <v>780</v>
      </c>
      <c r="E64" t="s">
        <v>846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</row>
    <row r="65" spans="1:166" hidden="1" x14ac:dyDescent="0.25">
      <c r="A65">
        <f>_xlfn.AGGREGATE(3,5,$B$2:B65)</f>
        <v>22</v>
      </c>
      <c r="B65" t="s">
        <v>250</v>
      </c>
      <c r="C65" t="s">
        <v>251</v>
      </c>
      <c r="D65" t="s">
        <v>780</v>
      </c>
      <c r="E65" t="s">
        <v>847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34500</v>
      </c>
      <c r="DF65">
        <f t="shared" si="58"/>
        <v>4830.0000000000009</v>
      </c>
      <c r="DG65">
        <f t="shared" si="59"/>
        <v>4140</v>
      </c>
      <c r="DH65">
        <v>0</v>
      </c>
      <c r="DI65">
        <v>0</v>
      </c>
      <c r="DJ65">
        <f t="shared" si="60"/>
        <v>43470</v>
      </c>
      <c r="DK65">
        <v>2500</v>
      </c>
      <c r="DL65">
        <v>0</v>
      </c>
      <c r="DM65">
        <f t="shared" si="61"/>
        <v>200</v>
      </c>
      <c r="DN65">
        <f t="shared" si="62"/>
        <v>40770</v>
      </c>
      <c r="DO65">
        <v>34500</v>
      </c>
      <c r="DP65">
        <f t="shared" si="63"/>
        <v>4830.0000000000009</v>
      </c>
      <c r="DQ65">
        <f t="shared" si="64"/>
        <v>4140</v>
      </c>
      <c r="DR65">
        <v>0</v>
      </c>
      <c r="DS65">
        <v>0</v>
      </c>
      <c r="DT65">
        <f t="shared" si="65"/>
        <v>43470</v>
      </c>
      <c r="DU65">
        <v>2500</v>
      </c>
      <c r="DV65">
        <v>0</v>
      </c>
      <c r="DW65">
        <f t="shared" si="66"/>
        <v>200</v>
      </c>
      <c r="DX65">
        <f t="shared" si="67"/>
        <v>40770</v>
      </c>
      <c r="DY65">
        <f t="shared" si="68"/>
        <v>508700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456400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428400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428400</v>
      </c>
      <c r="FB65">
        <f t="shared" si="72"/>
        <v>8920</v>
      </c>
      <c r="FC65">
        <f t="shared" si="73"/>
        <v>0</v>
      </c>
      <c r="FD65">
        <f t="shared" si="74"/>
        <v>8920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</row>
    <row r="66" spans="1:166" hidden="1" x14ac:dyDescent="0.25">
      <c r="A66">
        <f>_xlfn.AGGREGATE(3,5,$B$2:B66)</f>
        <v>22</v>
      </c>
      <c r="B66" t="s">
        <v>252</v>
      </c>
      <c r="C66" t="s">
        <v>253</v>
      </c>
      <c r="D66" t="s">
        <v>780</v>
      </c>
      <c r="E66" t="s">
        <v>846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3780.0000000000005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80">DW66+DM66+DC66+CS66+CI66+BY66+BO66+BE66+AT66+AJ66+Z66+P66</f>
        <v>1800</v>
      </c>
      <c r="EA66">
        <f t="shared" ref="EA66:EA129" si="81">IF(DY66&gt;0,50000,0)</f>
        <v>50000</v>
      </c>
      <c r="EB66">
        <v>0</v>
      </c>
      <c r="EC66">
        <f t="shared" ref="EC66:EC129" si="82">DY66-DZ66-EA66</f>
        <v>363360</v>
      </c>
      <c r="ED66">
        <f t="shared" ref="ED66:ED129" si="83">DU66+DK66+DA66+CQ66+CG66+BW66+BM66+BC66+AR66+AH66+X66+N66</f>
        <v>24000</v>
      </c>
      <c r="EE66">
        <f t="shared" ref="EE66:EE129" si="84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85">SUM(ED66:EO66)</f>
        <v>24000</v>
      </c>
      <c r="EQ66">
        <f t="shared" si="69"/>
        <v>24000</v>
      </c>
      <c r="ER66">
        <f t="shared" ref="ER66:ER129" si="86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</row>
    <row r="67" spans="1:166" hidden="1" x14ac:dyDescent="0.25">
      <c r="A67">
        <f>_xlfn.AGGREGATE(3,5,$B$2:B67)</f>
        <v>22</v>
      </c>
      <c r="B67" t="s">
        <v>254</v>
      </c>
      <c r="C67" t="s">
        <v>255</v>
      </c>
      <c r="D67" t="s">
        <v>781</v>
      </c>
      <c r="E67" t="s">
        <v>781</v>
      </c>
      <c r="F67">
        <v>0</v>
      </c>
      <c r="G67">
        <v>6000</v>
      </c>
      <c r="H67">
        <v>29800</v>
      </c>
      <c r="I67">
        <f t="shared" ref="I67:I130" si="87">H67*0.1</f>
        <v>2980</v>
      </c>
      <c r="J67">
        <f t="shared" ref="J67:J130" si="88">H67*0.12</f>
        <v>3576</v>
      </c>
      <c r="K67">
        <v>0</v>
      </c>
      <c r="L67">
        <v>500</v>
      </c>
      <c r="M67">
        <f t="shared" ref="M67:M130" si="89">SUM(H67:L67)</f>
        <v>36856</v>
      </c>
      <c r="N67">
        <v>2000</v>
      </c>
      <c r="O67">
        <v>0</v>
      </c>
      <c r="P67">
        <f t="shared" ref="P67:P130" si="90">IF($F67=50000,0,IF(M67&gt;40000,200,IF(M67&gt;25000,150,IF(M67&gt;15000,130,IF(M67&gt;10000,110,0)))))</f>
        <v>150</v>
      </c>
      <c r="Q67">
        <f t="shared" ref="Q67:Q130" si="91">M67-N67-O67-P67</f>
        <v>34706</v>
      </c>
      <c r="R67">
        <v>29800</v>
      </c>
      <c r="S67">
        <f t="shared" ref="S67:S130" si="92">R67*0.1</f>
        <v>2980</v>
      </c>
      <c r="T67">
        <f t="shared" ref="T67:T130" si="93">R67*0.12</f>
        <v>3576</v>
      </c>
      <c r="U67">
        <v>0</v>
      </c>
      <c r="V67">
        <v>500</v>
      </c>
      <c r="W67">
        <f t="shared" ref="W67:W130" si="94">SUM(R67:V67)</f>
        <v>36856</v>
      </c>
      <c r="X67">
        <v>2000</v>
      </c>
      <c r="Y67">
        <v>0</v>
      </c>
      <c r="Z67">
        <f t="shared" ref="Z67:Z130" si="95">IF($F67=50000,0,IF(W67&gt;40000,200,IF(W67&gt;25000,150,IF(W67&gt;15000,130,IF(W67&gt;10000,110,0)))))</f>
        <v>150</v>
      </c>
      <c r="AA67">
        <f t="shared" ref="AA67:AA130" si="96">W67-X67-Y67-Z67</f>
        <v>34706</v>
      </c>
      <c r="AB67">
        <v>29800</v>
      </c>
      <c r="AC67">
        <f t="shared" ref="AC67:AC130" si="97">AB67*0.14</f>
        <v>4172</v>
      </c>
      <c r="AD67">
        <f t="shared" ref="AD67:AD130" si="98">AB67*0.12</f>
        <v>3576</v>
      </c>
      <c r="AE67">
        <v>0</v>
      </c>
      <c r="AF67">
        <v>500</v>
      </c>
      <c r="AG67">
        <f t="shared" ref="AG67:AG130" si="99">SUM(AB67:AF67)</f>
        <v>38048</v>
      </c>
      <c r="AH67">
        <v>2000</v>
      </c>
      <c r="AI67">
        <v>0</v>
      </c>
      <c r="AJ67">
        <f t="shared" ref="AJ67:AJ130" si="100">IF($F67=50000,0,IF(AG67&gt;40000,200,IF(AG67&gt;25000,150,IF(AG67&gt;15000,130,IF(AG67&gt;10000,110,0)))))</f>
        <v>150</v>
      </c>
      <c r="AK67">
        <f t="shared" ref="AK67:AK130" si="101">AG67-AH67-AI67-AJ67</f>
        <v>35898</v>
      </c>
      <c r="AL67">
        <v>29800</v>
      </c>
      <c r="AM67">
        <f t="shared" ref="AM67:AM130" si="102">AL67*0.14</f>
        <v>4172</v>
      </c>
      <c r="AN67">
        <f t="shared" ref="AN67:AN130" si="103">AL67*0.12</f>
        <v>3576</v>
      </c>
      <c r="AO67">
        <v>0</v>
      </c>
      <c r="AP67">
        <v>500</v>
      </c>
      <c r="AQ67">
        <f t="shared" ref="AQ67:AQ130" si="104">SUM(AL67:AP67)</f>
        <v>38048</v>
      </c>
      <c r="AR67">
        <v>2000</v>
      </c>
      <c r="AS67">
        <v>0</v>
      </c>
      <c r="AT67">
        <f t="shared" ref="AT67:AT130" si="105">IF($F67=50000,0,IF(AQ67&gt;40000,200,IF(AQ67&gt;25000,150,IF(AQ67&gt;15000,130,IF(AQ67&gt;10000,110,0)))))</f>
        <v>150</v>
      </c>
      <c r="AU67">
        <f t="shared" ref="AU67:AU130" si="106">AQ67-AR67-AS67-AT67</f>
        <v>35898</v>
      </c>
      <c r="AV67">
        <v>30700</v>
      </c>
      <c r="AW67">
        <f t="shared" ref="AW67:AW130" si="107">AV67*0.14</f>
        <v>4298</v>
      </c>
      <c r="AX67">
        <f t="shared" ref="AX67:AX130" si="108">R67*0.04</f>
        <v>1192</v>
      </c>
      <c r="AY67">
        <f t="shared" ref="AY67:AY130" si="109">AV67*0.12</f>
        <v>3684</v>
      </c>
      <c r="AZ67">
        <v>0</v>
      </c>
      <c r="BA67">
        <v>500</v>
      </c>
      <c r="BB67">
        <f t="shared" ref="BB67:BB130" si="110">SUM(AV67:BA67)</f>
        <v>40374</v>
      </c>
      <c r="BC67">
        <v>2000</v>
      </c>
      <c r="BD67">
        <v>0</v>
      </c>
      <c r="BE67">
        <f t="shared" ref="BE67:BE130" si="111">IF($F67=50000,0,IF(BB67&gt;40000,200,IF(BB67&gt;25000,150,IF(BB67&gt;15000,130,IF(BB67&gt;10000,110,0)))))</f>
        <v>200</v>
      </c>
      <c r="BF67">
        <f t="shared" ref="BF67:BF130" si="112">BB67-BC67-BD67-BE67</f>
        <v>38174</v>
      </c>
      <c r="BG67">
        <v>30700</v>
      </c>
      <c r="BH67">
        <f t="shared" ref="BH67:BH130" si="113">BG67*0.14</f>
        <v>4298</v>
      </c>
      <c r="BI67">
        <f t="shared" ref="BI67:BI130" si="114">BG67*0.12</f>
        <v>3684</v>
      </c>
      <c r="BJ67">
        <v>0</v>
      </c>
      <c r="BK67">
        <v>500</v>
      </c>
      <c r="BL67">
        <f t="shared" ref="BL67:BL130" si="115">SUM(BG67:BK67)</f>
        <v>39182</v>
      </c>
      <c r="BM67">
        <v>2000</v>
      </c>
      <c r="BN67">
        <v>0</v>
      </c>
      <c r="BO67">
        <f t="shared" ref="BO67:BO130" si="116">IF($F67=50000,0,IF(BL67&gt;40000,200,IF(BL67&gt;25000,150,IF(BL67&gt;15000,130,IF(BL67&gt;10000,110,0)))))</f>
        <v>150</v>
      </c>
      <c r="BP67">
        <f t="shared" ref="BP67:BP130" si="117">BL67-BM67-BN67-BO67</f>
        <v>37032</v>
      </c>
      <c r="BQ67">
        <v>30700</v>
      </c>
      <c r="BR67">
        <f t="shared" ref="BR67:BR130" si="118">BQ67*0.14</f>
        <v>4298</v>
      </c>
      <c r="BS67">
        <f t="shared" ref="BS67:BS130" si="119">BQ67*0.12</f>
        <v>3684</v>
      </c>
      <c r="BT67">
        <v>0</v>
      </c>
      <c r="BU67">
        <v>500</v>
      </c>
      <c r="BV67">
        <f t="shared" ref="BV67:BV130" si="120">SUM(BQ67:BU67)</f>
        <v>39182</v>
      </c>
      <c r="BW67">
        <v>2000</v>
      </c>
      <c r="BX67">
        <v>0</v>
      </c>
      <c r="BY67">
        <f t="shared" ref="BY67:BY130" si="121">IF($F67=50000,0,IF(BV67&gt;40000,200,IF(BV67&gt;25000,150,IF(BV67&gt;15000,130,IF(BV67&gt;10000,110,0)))))</f>
        <v>150</v>
      </c>
      <c r="BZ67">
        <f t="shared" ref="BZ67:BZ130" si="122">BV67-BW67-BX67-BY67</f>
        <v>37032</v>
      </c>
      <c r="CA67">
        <v>30700</v>
      </c>
      <c r="CB67">
        <f t="shared" ref="CB67:CB130" si="123">CA67*0.14</f>
        <v>4298</v>
      </c>
      <c r="CC67">
        <f t="shared" ref="CC67:CC130" si="124">CA67*0.12</f>
        <v>3684</v>
      </c>
      <c r="CD67">
        <v>0</v>
      </c>
      <c r="CE67">
        <v>500</v>
      </c>
      <c r="CF67">
        <f t="shared" ref="CF67:CF130" si="125">SUM(CA67:CE67)</f>
        <v>39182</v>
      </c>
      <c r="CG67">
        <v>2000</v>
      </c>
      <c r="CH67">
        <v>0</v>
      </c>
      <c r="CI67">
        <f t="shared" ref="CI67:CI130" si="126">IF($F67=50000,0,IF(CF67&gt;40000,200,IF(CF67&gt;25000,150,IF(CF67&gt;15000,130,IF(CF67&gt;10000,110,0)))))</f>
        <v>150</v>
      </c>
      <c r="CJ67">
        <f t="shared" ref="CJ67:CJ130" si="127">CF67-CG67-CH67-CI67</f>
        <v>37032</v>
      </c>
      <c r="CK67">
        <v>30700</v>
      </c>
      <c r="CL67">
        <f t="shared" ref="CL67:CL130" si="128">CK67*0.14</f>
        <v>4298</v>
      </c>
      <c r="CM67">
        <f t="shared" ref="CM67:CM130" si="129">CK67*0.12</f>
        <v>3684</v>
      </c>
      <c r="CN67">
        <v>0</v>
      </c>
      <c r="CO67">
        <v>500</v>
      </c>
      <c r="CP67">
        <f t="shared" ref="CP67:CP130" si="130">SUM(CK67:CO67)</f>
        <v>39182</v>
      </c>
      <c r="CQ67">
        <v>2000</v>
      </c>
      <c r="CR67">
        <v>0</v>
      </c>
      <c r="CS67">
        <f t="shared" ref="CS67:CS130" si="131">IF($F67=50000,0,IF(CP67&gt;40000,200,IF(CP67&gt;25000,150,IF(CP67&gt;15000,130,IF(CP67&gt;10000,110,0)))))</f>
        <v>150</v>
      </c>
      <c r="CT67">
        <f t="shared" ref="CT67:CT130" si="132">CP67-CQ67-CR67-CS67</f>
        <v>37032</v>
      </c>
      <c r="CU67">
        <v>30700</v>
      </c>
      <c r="CV67">
        <f t="shared" ref="CV67:CV130" si="133">CU67*0.14</f>
        <v>4298</v>
      </c>
      <c r="CW67">
        <f t="shared" ref="CW67:CW130" si="134">CU67*0.12</f>
        <v>3684</v>
      </c>
      <c r="CX67">
        <v>0</v>
      </c>
      <c r="CY67">
        <v>500</v>
      </c>
      <c r="CZ67">
        <f t="shared" ref="CZ67:CZ130" si="135">SUM(CU67:CY67)</f>
        <v>39182</v>
      </c>
      <c r="DA67">
        <v>2000</v>
      </c>
      <c r="DB67">
        <v>0</v>
      </c>
      <c r="DC67">
        <f t="shared" ref="DC67:DC130" si="136">IF($F67=50000,0,IF(CZ67&gt;40000,200,IF(CZ67&gt;25000,150,IF(CZ67&gt;15000,130,IF(CZ67&gt;10000,110,0)))))</f>
        <v>150</v>
      </c>
      <c r="DD67">
        <f t="shared" ref="DD67:DD130" si="137">CZ67-DA67-DB67-DC67</f>
        <v>37032</v>
      </c>
      <c r="DE67">
        <v>30700</v>
      </c>
      <c r="DF67">
        <f t="shared" ref="DF67:DF130" si="138">DE67*0.14</f>
        <v>4298</v>
      </c>
      <c r="DG67">
        <f t="shared" ref="DG67:DG130" si="139">DE67*0.12</f>
        <v>3684</v>
      </c>
      <c r="DH67">
        <v>0</v>
      </c>
      <c r="DI67">
        <v>500</v>
      </c>
      <c r="DJ67">
        <f t="shared" ref="DJ67:DJ130" si="140">SUM(DE67:DI67)</f>
        <v>39182</v>
      </c>
      <c r="DK67">
        <v>2000</v>
      </c>
      <c r="DL67">
        <v>0</v>
      </c>
      <c r="DM67">
        <f t="shared" ref="DM67:DM130" si="141">IF($F67=50000,0,IF(DJ67&gt;40000,200,IF(DJ67&gt;25000,150,IF(DJ67&gt;15000,130,IF(DJ67&gt;10000,110,0)))))</f>
        <v>150</v>
      </c>
      <c r="DN67">
        <f t="shared" ref="DN67:DN130" si="142">DJ67-DK67-DL67-DM67</f>
        <v>37032</v>
      </c>
      <c r="DO67">
        <v>30700</v>
      </c>
      <c r="DP67">
        <f t="shared" ref="DP67:DP130" si="143">DO67*0.14</f>
        <v>4298</v>
      </c>
      <c r="DQ67">
        <f t="shared" ref="DQ67:DQ130" si="144">DO67*0.12</f>
        <v>3684</v>
      </c>
      <c r="DR67">
        <v>0</v>
      </c>
      <c r="DS67">
        <v>500</v>
      </c>
      <c r="DT67">
        <f t="shared" ref="DT67:DT130" si="145">SUM(DO67:DS67)</f>
        <v>39182</v>
      </c>
      <c r="DU67">
        <v>2000</v>
      </c>
      <c r="DV67">
        <v>0</v>
      </c>
      <c r="DW67">
        <f t="shared" ref="DW67:DW130" si="146">IF($F67=50000,0,IF(DT67&gt;40000,200,IF(DT67&gt;25000,150,IF(DT67&gt;15000,130,IF(DT67&gt;10000,110,0)))))</f>
        <v>150</v>
      </c>
      <c r="DX67">
        <f t="shared" ref="DX67:DX130" si="147">DT67-DU67-DV67-DW67</f>
        <v>37032</v>
      </c>
      <c r="DY67">
        <f t="shared" ref="DY67:DY130" si="148">DT67+DJ67+CZ67+CP67+CF67+BV67+BL67+BB67+AQ67+AG67+W67+M67+G67</f>
        <v>470456</v>
      </c>
      <c r="DZ67">
        <f t="shared" si="80"/>
        <v>1850</v>
      </c>
      <c r="EA67">
        <f t="shared" si="81"/>
        <v>50000</v>
      </c>
      <c r="EB67">
        <v>0</v>
      </c>
      <c r="EC67">
        <f t="shared" si="82"/>
        <v>418606</v>
      </c>
      <c r="ED67">
        <f t="shared" si="83"/>
        <v>24000</v>
      </c>
      <c r="EE67">
        <f t="shared" si="84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85"/>
        <v>24000</v>
      </c>
      <c r="EQ67">
        <f t="shared" ref="EQ67:EQ130" si="149">IF(EP67&gt;=150000,150000,EP67)</f>
        <v>24000</v>
      </c>
      <c r="ER67">
        <f t="shared" si="86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50">SUM(ES67:EY67)+F67</f>
        <v>0</v>
      </c>
      <c r="FA67">
        <f t="shared" ref="FA67:FA130" si="151">ER67-EZ67</f>
        <v>394606</v>
      </c>
      <c r="FB67">
        <f t="shared" ref="FB67:FB130" si="152">ROUND(IF(FA67&gt;0,IF(FA67&gt;500000,12500,(FA67-250000)*0.05),0),0)</f>
        <v>7230</v>
      </c>
      <c r="FC67">
        <f t="shared" ref="FC67:FC130" si="153">IF(ROUND(IF(FA67&gt;0,IF(FA67&gt;1000000,25000,(FA67-500000)*0.1),0),0)&lt;0,0,ROUND(IF(FA67&gt;0,IF(FA67&gt;1000000,25000,(FA67-500000)*0.1),0),0))</f>
        <v>0</v>
      </c>
      <c r="FD67">
        <f t="shared" ref="FD67:FD130" si="154">FB67+FC67</f>
        <v>7230</v>
      </c>
      <c r="FE67">
        <f t="shared" ref="FE67:FE130" si="155">IF(FD67&lt;12500,0,FD67)</f>
        <v>0</v>
      </c>
      <c r="FF67">
        <f t="shared" ref="FF67:FF130" si="156">FE67*0.04</f>
        <v>0</v>
      </c>
      <c r="FG67">
        <f t="shared" ref="FG67:FG130" si="157">ROUND(FF67+FE67,0)</f>
        <v>0</v>
      </c>
      <c r="FH67">
        <v>0</v>
      </c>
      <c r="FI67">
        <f t="shared" ref="FI67:FI130" si="158">FG67-FH67</f>
        <v>0</v>
      </c>
      <c r="FJ67" t="b">
        <f t="shared" ref="FJ67:FJ130" si="159">IF(DY67&gt;500000,TRUE,FALSE)</f>
        <v>0</v>
      </c>
    </row>
    <row r="68" spans="1:166" hidden="1" x14ac:dyDescent="0.25">
      <c r="A68">
        <f>_xlfn.AGGREGATE(3,5,$B$2:B68)</f>
        <v>22</v>
      </c>
      <c r="B68" t="s">
        <v>256</v>
      </c>
      <c r="C68" t="s">
        <v>257</v>
      </c>
      <c r="D68" t="s">
        <v>780</v>
      </c>
      <c r="E68" t="s">
        <v>846</v>
      </c>
      <c r="F68">
        <v>0</v>
      </c>
      <c r="G68">
        <v>0</v>
      </c>
      <c r="H68">
        <v>0</v>
      </c>
      <c r="I68">
        <f t="shared" si="87"/>
        <v>0</v>
      </c>
      <c r="J68">
        <f t="shared" si="88"/>
        <v>0</v>
      </c>
      <c r="K68">
        <v>0</v>
      </c>
      <c r="L68">
        <v>0</v>
      </c>
      <c r="M68">
        <f t="shared" si="89"/>
        <v>0</v>
      </c>
      <c r="N68">
        <v>0</v>
      </c>
      <c r="O68">
        <v>0</v>
      </c>
      <c r="P68">
        <f t="shared" si="90"/>
        <v>0</v>
      </c>
      <c r="Q68">
        <f t="shared" si="91"/>
        <v>0</v>
      </c>
      <c r="R68">
        <v>28900</v>
      </c>
      <c r="S68">
        <f t="shared" si="92"/>
        <v>2890</v>
      </c>
      <c r="T68">
        <f t="shared" si="93"/>
        <v>3468</v>
      </c>
      <c r="U68">
        <v>0</v>
      </c>
      <c r="V68">
        <v>500</v>
      </c>
      <c r="W68">
        <f t="shared" si="94"/>
        <v>35758</v>
      </c>
      <c r="X68">
        <v>0</v>
      </c>
      <c r="Y68">
        <v>0</v>
      </c>
      <c r="Z68">
        <f t="shared" si="95"/>
        <v>150</v>
      </c>
      <c r="AA68">
        <f t="shared" si="96"/>
        <v>35608</v>
      </c>
      <c r="AB68">
        <v>28900</v>
      </c>
      <c r="AC68">
        <f t="shared" si="97"/>
        <v>4046.0000000000005</v>
      </c>
      <c r="AD68">
        <f t="shared" si="98"/>
        <v>3468</v>
      </c>
      <c r="AE68">
        <v>0</v>
      </c>
      <c r="AF68">
        <v>500</v>
      </c>
      <c r="AG68">
        <f t="shared" si="99"/>
        <v>36914</v>
      </c>
      <c r="AH68">
        <v>0</v>
      </c>
      <c r="AI68">
        <v>0</v>
      </c>
      <c r="AJ68">
        <f t="shared" si="100"/>
        <v>150</v>
      </c>
      <c r="AK68">
        <f t="shared" si="101"/>
        <v>36764</v>
      </c>
      <c r="AL68">
        <v>28900</v>
      </c>
      <c r="AM68">
        <f t="shared" si="102"/>
        <v>4046.0000000000005</v>
      </c>
      <c r="AN68">
        <f t="shared" si="103"/>
        <v>3468</v>
      </c>
      <c r="AO68">
        <v>0</v>
      </c>
      <c r="AP68">
        <v>500</v>
      </c>
      <c r="AQ68">
        <f t="shared" si="104"/>
        <v>36914</v>
      </c>
      <c r="AR68">
        <v>0</v>
      </c>
      <c r="AS68">
        <v>0</v>
      </c>
      <c r="AT68">
        <f t="shared" si="105"/>
        <v>150</v>
      </c>
      <c r="AU68">
        <f t="shared" si="106"/>
        <v>36764</v>
      </c>
      <c r="AV68">
        <v>28900</v>
      </c>
      <c r="AW68">
        <f t="shared" si="107"/>
        <v>4046.0000000000005</v>
      </c>
      <c r="AX68">
        <f t="shared" si="108"/>
        <v>1156</v>
      </c>
      <c r="AY68">
        <f t="shared" si="109"/>
        <v>3468</v>
      </c>
      <c r="AZ68">
        <v>0</v>
      </c>
      <c r="BA68">
        <v>500</v>
      </c>
      <c r="BB68">
        <f t="shared" si="110"/>
        <v>38070</v>
      </c>
      <c r="BC68">
        <v>0</v>
      </c>
      <c r="BD68">
        <v>0</v>
      </c>
      <c r="BE68">
        <f t="shared" si="111"/>
        <v>150</v>
      </c>
      <c r="BF68">
        <f t="shared" si="112"/>
        <v>37920</v>
      </c>
      <c r="BG68">
        <v>28900</v>
      </c>
      <c r="BH68">
        <f t="shared" si="113"/>
        <v>4046.0000000000005</v>
      </c>
      <c r="BI68">
        <f t="shared" si="114"/>
        <v>3468</v>
      </c>
      <c r="BJ68">
        <v>0</v>
      </c>
      <c r="BK68">
        <v>500</v>
      </c>
      <c r="BL68">
        <f t="shared" si="115"/>
        <v>36914</v>
      </c>
      <c r="BM68">
        <v>0</v>
      </c>
      <c r="BN68">
        <v>0</v>
      </c>
      <c r="BO68">
        <f t="shared" si="116"/>
        <v>150</v>
      </c>
      <c r="BP68">
        <f t="shared" si="117"/>
        <v>36764</v>
      </c>
      <c r="BQ68">
        <v>28900</v>
      </c>
      <c r="BR68">
        <f t="shared" si="118"/>
        <v>4046.0000000000005</v>
      </c>
      <c r="BS68">
        <f t="shared" si="119"/>
        <v>3468</v>
      </c>
      <c r="BT68">
        <v>0</v>
      </c>
      <c r="BU68">
        <v>500</v>
      </c>
      <c r="BV68">
        <f t="shared" si="120"/>
        <v>36914</v>
      </c>
      <c r="BW68">
        <v>0</v>
      </c>
      <c r="BX68">
        <v>0</v>
      </c>
      <c r="BY68">
        <f t="shared" si="121"/>
        <v>150</v>
      </c>
      <c r="BZ68">
        <f t="shared" si="122"/>
        <v>36764</v>
      </c>
      <c r="CA68">
        <v>28900</v>
      </c>
      <c r="CB68">
        <f t="shared" si="123"/>
        <v>4046.0000000000005</v>
      </c>
      <c r="CC68">
        <f t="shared" si="124"/>
        <v>3468</v>
      </c>
      <c r="CD68">
        <v>0</v>
      </c>
      <c r="CE68">
        <v>500</v>
      </c>
      <c r="CF68">
        <f t="shared" si="125"/>
        <v>36914</v>
      </c>
      <c r="CG68">
        <v>0</v>
      </c>
      <c r="CH68">
        <v>0</v>
      </c>
      <c r="CI68">
        <f t="shared" si="126"/>
        <v>150</v>
      </c>
      <c r="CJ68">
        <f t="shared" si="127"/>
        <v>36764</v>
      </c>
      <c r="CK68">
        <v>28900</v>
      </c>
      <c r="CL68">
        <f t="shared" si="128"/>
        <v>4046.0000000000005</v>
      </c>
      <c r="CM68">
        <f t="shared" si="129"/>
        <v>3468</v>
      </c>
      <c r="CN68">
        <v>0</v>
      </c>
      <c r="CO68">
        <v>500</v>
      </c>
      <c r="CP68">
        <f t="shared" si="130"/>
        <v>36914</v>
      </c>
      <c r="CQ68">
        <v>0</v>
      </c>
      <c r="CR68">
        <v>0</v>
      </c>
      <c r="CS68">
        <f t="shared" si="131"/>
        <v>150</v>
      </c>
      <c r="CT68">
        <f t="shared" si="132"/>
        <v>36764</v>
      </c>
      <c r="CU68">
        <v>28900</v>
      </c>
      <c r="CV68">
        <f t="shared" si="133"/>
        <v>4046.0000000000005</v>
      </c>
      <c r="CW68">
        <f t="shared" si="134"/>
        <v>3468</v>
      </c>
      <c r="CX68">
        <v>0</v>
      </c>
      <c r="CY68">
        <v>500</v>
      </c>
      <c r="CZ68">
        <f t="shared" si="135"/>
        <v>36914</v>
      </c>
      <c r="DA68">
        <v>0</v>
      </c>
      <c r="DB68">
        <v>0</v>
      </c>
      <c r="DC68">
        <f t="shared" si="136"/>
        <v>150</v>
      </c>
      <c r="DD68">
        <f t="shared" si="137"/>
        <v>36764</v>
      </c>
      <c r="DE68">
        <v>28900</v>
      </c>
      <c r="DF68">
        <f t="shared" si="138"/>
        <v>4046.0000000000005</v>
      </c>
      <c r="DG68">
        <f t="shared" si="139"/>
        <v>3468</v>
      </c>
      <c r="DH68">
        <v>0</v>
      </c>
      <c r="DI68">
        <v>500</v>
      </c>
      <c r="DJ68">
        <f t="shared" si="140"/>
        <v>36914</v>
      </c>
      <c r="DK68">
        <v>0</v>
      </c>
      <c r="DL68">
        <v>0</v>
      </c>
      <c r="DM68">
        <f t="shared" si="141"/>
        <v>150</v>
      </c>
      <c r="DN68">
        <f t="shared" si="142"/>
        <v>36764</v>
      </c>
      <c r="DO68">
        <v>28900</v>
      </c>
      <c r="DP68">
        <f t="shared" si="143"/>
        <v>4046.0000000000005</v>
      </c>
      <c r="DQ68">
        <f t="shared" si="144"/>
        <v>3468</v>
      </c>
      <c r="DR68">
        <v>0</v>
      </c>
      <c r="DS68">
        <v>500</v>
      </c>
      <c r="DT68">
        <f t="shared" si="145"/>
        <v>36914</v>
      </c>
      <c r="DU68">
        <v>0</v>
      </c>
      <c r="DV68">
        <v>0</v>
      </c>
      <c r="DW68">
        <f t="shared" si="146"/>
        <v>150</v>
      </c>
      <c r="DX68">
        <f t="shared" si="147"/>
        <v>36764</v>
      </c>
      <c r="DY68">
        <f t="shared" si="148"/>
        <v>406054</v>
      </c>
      <c r="DZ68">
        <f t="shared" si="80"/>
        <v>1650</v>
      </c>
      <c r="EA68">
        <f t="shared" si="81"/>
        <v>50000</v>
      </c>
      <c r="EB68">
        <v>0</v>
      </c>
      <c r="EC68">
        <f t="shared" si="82"/>
        <v>354404</v>
      </c>
      <c r="ED68">
        <f t="shared" si="83"/>
        <v>0</v>
      </c>
      <c r="EE68">
        <f t="shared" si="84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85"/>
        <v>0</v>
      </c>
      <c r="EQ68">
        <f t="shared" si="149"/>
        <v>0</v>
      </c>
      <c r="ER68">
        <f t="shared" si="86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50"/>
        <v>0</v>
      </c>
      <c r="FA68">
        <f t="shared" si="151"/>
        <v>354404</v>
      </c>
      <c r="FB68">
        <f t="shared" si="152"/>
        <v>5220</v>
      </c>
      <c r="FC68">
        <f t="shared" si="153"/>
        <v>0</v>
      </c>
      <c r="FD68">
        <f t="shared" si="154"/>
        <v>5220</v>
      </c>
      <c r="FE68">
        <f t="shared" si="155"/>
        <v>0</v>
      </c>
      <c r="FF68">
        <f t="shared" si="156"/>
        <v>0</v>
      </c>
      <c r="FG68">
        <f t="shared" si="157"/>
        <v>0</v>
      </c>
      <c r="FH68">
        <v>0</v>
      </c>
      <c r="FI68">
        <f t="shared" si="158"/>
        <v>0</v>
      </c>
      <c r="FJ68" t="b">
        <f t="shared" si="159"/>
        <v>0</v>
      </c>
    </row>
    <row r="69" spans="1:166" x14ac:dyDescent="0.25">
      <c r="A69">
        <f>_xlfn.AGGREGATE(3,5,$B$2:B69)</f>
        <v>23</v>
      </c>
      <c r="B69" t="s">
        <v>258</v>
      </c>
      <c r="C69" t="s">
        <v>259</v>
      </c>
      <c r="D69" t="s">
        <v>782</v>
      </c>
      <c r="E69" t="s">
        <v>846</v>
      </c>
      <c r="F69">
        <v>0</v>
      </c>
      <c r="G69">
        <v>0</v>
      </c>
      <c r="H69">
        <v>50200</v>
      </c>
      <c r="I69">
        <f t="shared" si="87"/>
        <v>5020</v>
      </c>
      <c r="J69">
        <f t="shared" si="88"/>
        <v>6024</v>
      </c>
      <c r="K69">
        <v>400</v>
      </c>
      <c r="L69">
        <v>500</v>
      </c>
      <c r="M69">
        <f t="shared" si="89"/>
        <v>62144</v>
      </c>
      <c r="N69">
        <v>10000</v>
      </c>
      <c r="O69">
        <v>60</v>
      </c>
      <c r="P69">
        <f t="shared" si="90"/>
        <v>200</v>
      </c>
      <c r="Q69">
        <f t="shared" si="91"/>
        <v>51884</v>
      </c>
      <c r="R69">
        <v>50200</v>
      </c>
      <c r="S69">
        <f t="shared" si="92"/>
        <v>5020</v>
      </c>
      <c r="T69">
        <f t="shared" si="93"/>
        <v>6024</v>
      </c>
      <c r="U69">
        <v>400</v>
      </c>
      <c r="V69">
        <v>500</v>
      </c>
      <c r="W69">
        <f t="shared" si="94"/>
        <v>62144</v>
      </c>
      <c r="X69">
        <v>10000</v>
      </c>
      <c r="Y69">
        <v>60</v>
      </c>
      <c r="Z69">
        <f t="shared" si="95"/>
        <v>200</v>
      </c>
      <c r="AA69">
        <f t="shared" si="96"/>
        <v>51884</v>
      </c>
      <c r="AB69">
        <v>50200</v>
      </c>
      <c r="AC69">
        <f t="shared" si="97"/>
        <v>7028.0000000000009</v>
      </c>
      <c r="AD69">
        <f t="shared" si="98"/>
        <v>6024</v>
      </c>
      <c r="AE69">
        <v>400</v>
      </c>
      <c r="AF69">
        <v>500</v>
      </c>
      <c r="AG69">
        <f t="shared" si="99"/>
        <v>64152</v>
      </c>
      <c r="AH69">
        <v>10000</v>
      </c>
      <c r="AI69">
        <v>60</v>
      </c>
      <c r="AJ69">
        <f t="shared" si="100"/>
        <v>200</v>
      </c>
      <c r="AK69">
        <f t="shared" si="101"/>
        <v>53892</v>
      </c>
      <c r="AL69">
        <v>50200</v>
      </c>
      <c r="AM69">
        <f t="shared" si="102"/>
        <v>7028.0000000000009</v>
      </c>
      <c r="AN69">
        <f t="shared" si="103"/>
        <v>6024</v>
      </c>
      <c r="AO69">
        <v>400</v>
      </c>
      <c r="AP69">
        <v>500</v>
      </c>
      <c r="AQ69">
        <f t="shared" si="104"/>
        <v>64152</v>
      </c>
      <c r="AR69">
        <v>10000</v>
      </c>
      <c r="AS69">
        <v>60</v>
      </c>
      <c r="AT69">
        <f t="shared" si="105"/>
        <v>200</v>
      </c>
      <c r="AU69">
        <f t="shared" si="106"/>
        <v>53892</v>
      </c>
      <c r="AV69">
        <v>51700</v>
      </c>
      <c r="AW69">
        <f t="shared" si="107"/>
        <v>7238.0000000000009</v>
      </c>
      <c r="AX69">
        <f t="shared" si="108"/>
        <v>2008</v>
      </c>
      <c r="AY69">
        <f t="shared" si="109"/>
        <v>6204</v>
      </c>
      <c r="AZ69">
        <v>400</v>
      </c>
      <c r="BA69">
        <v>500</v>
      </c>
      <c r="BB69">
        <f t="shared" si="110"/>
        <v>68050</v>
      </c>
      <c r="BC69">
        <v>10000</v>
      </c>
      <c r="BD69">
        <v>60</v>
      </c>
      <c r="BE69">
        <f t="shared" si="111"/>
        <v>200</v>
      </c>
      <c r="BF69">
        <f t="shared" si="112"/>
        <v>57790</v>
      </c>
      <c r="BG69">
        <v>51700</v>
      </c>
      <c r="BH69">
        <f t="shared" si="113"/>
        <v>7238.0000000000009</v>
      </c>
      <c r="BI69">
        <f t="shared" si="114"/>
        <v>6204</v>
      </c>
      <c r="BJ69">
        <v>400</v>
      </c>
      <c r="BK69">
        <v>500</v>
      </c>
      <c r="BL69">
        <f t="shared" si="115"/>
        <v>66042</v>
      </c>
      <c r="BM69">
        <v>10000</v>
      </c>
      <c r="BN69">
        <v>60</v>
      </c>
      <c r="BO69">
        <f t="shared" si="116"/>
        <v>200</v>
      </c>
      <c r="BP69">
        <f t="shared" si="117"/>
        <v>55782</v>
      </c>
      <c r="BQ69">
        <v>51700</v>
      </c>
      <c r="BR69">
        <f t="shared" si="118"/>
        <v>7238.0000000000009</v>
      </c>
      <c r="BS69">
        <f t="shared" si="119"/>
        <v>6204</v>
      </c>
      <c r="BT69">
        <v>400</v>
      </c>
      <c r="BU69">
        <v>500</v>
      </c>
      <c r="BV69">
        <f t="shared" si="120"/>
        <v>66042</v>
      </c>
      <c r="BW69">
        <v>10000</v>
      </c>
      <c r="BX69">
        <v>60</v>
      </c>
      <c r="BY69">
        <f t="shared" si="121"/>
        <v>200</v>
      </c>
      <c r="BZ69">
        <f t="shared" si="122"/>
        <v>55782</v>
      </c>
      <c r="CA69">
        <v>51700</v>
      </c>
      <c r="CB69">
        <f t="shared" si="123"/>
        <v>7238.0000000000009</v>
      </c>
      <c r="CC69">
        <f t="shared" si="124"/>
        <v>6204</v>
      </c>
      <c r="CD69">
        <v>400</v>
      </c>
      <c r="CE69">
        <v>500</v>
      </c>
      <c r="CF69">
        <f t="shared" si="125"/>
        <v>66042</v>
      </c>
      <c r="CG69">
        <v>10000</v>
      </c>
      <c r="CH69">
        <v>60</v>
      </c>
      <c r="CI69">
        <f t="shared" si="126"/>
        <v>200</v>
      </c>
      <c r="CJ69">
        <f t="shared" si="127"/>
        <v>55782</v>
      </c>
      <c r="CK69">
        <v>51700</v>
      </c>
      <c r="CL69">
        <f t="shared" si="128"/>
        <v>7238.0000000000009</v>
      </c>
      <c r="CM69">
        <f t="shared" si="129"/>
        <v>6204</v>
      </c>
      <c r="CN69">
        <v>400</v>
      </c>
      <c r="CO69">
        <v>500</v>
      </c>
      <c r="CP69">
        <f t="shared" si="130"/>
        <v>66042</v>
      </c>
      <c r="CQ69">
        <v>10000</v>
      </c>
      <c r="CR69">
        <v>60</v>
      </c>
      <c r="CS69">
        <f t="shared" si="131"/>
        <v>200</v>
      </c>
      <c r="CT69">
        <f t="shared" si="132"/>
        <v>55782</v>
      </c>
      <c r="CU69">
        <v>51700</v>
      </c>
      <c r="CV69">
        <f t="shared" si="133"/>
        <v>7238.0000000000009</v>
      </c>
      <c r="CW69">
        <f t="shared" si="134"/>
        <v>6204</v>
      </c>
      <c r="CX69">
        <v>400</v>
      </c>
      <c r="CY69">
        <v>500</v>
      </c>
      <c r="CZ69">
        <f t="shared" si="135"/>
        <v>66042</v>
      </c>
      <c r="DA69">
        <v>10000</v>
      </c>
      <c r="DB69">
        <v>60</v>
      </c>
      <c r="DC69">
        <f t="shared" si="136"/>
        <v>200</v>
      </c>
      <c r="DD69">
        <f t="shared" si="137"/>
        <v>55782</v>
      </c>
      <c r="DE69">
        <v>51700</v>
      </c>
      <c r="DF69">
        <f t="shared" si="138"/>
        <v>7238.0000000000009</v>
      </c>
      <c r="DG69">
        <f t="shared" si="139"/>
        <v>6204</v>
      </c>
      <c r="DH69">
        <v>400</v>
      </c>
      <c r="DI69">
        <v>500</v>
      </c>
      <c r="DJ69">
        <f t="shared" si="140"/>
        <v>66042</v>
      </c>
      <c r="DK69">
        <v>10000</v>
      </c>
      <c r="DL69">
        <v>60</v>
      </c>
      <c r="DM69">
        <f t="shared" si="141"/>
        <v>200</v>
      </c>
      <c r="DN69">
        <f t="shared" si="142"/>
        <v>55782</v>
      </c>
      <c r="DO69">
        <v>51700</v>
      </c>
      <c r="DP69">
        <f t="shared" si="143"/>
        <v>7238.0000000000009</v>
      </c>
      <c r="DQ69">
        <f t="shared" si="144"/>
        <v>6204</v>
      </c>
      <c r="DR69">
        <v>400</v>
      </c>
      <c r="DS69">
        <v>500</v>
      </c>
      <c r="DT69">
        <f t="shared" si="145"/>
        <v>66042</v>
      </c>
      <c r="DU69">
        <v>10000</v>
      </c>
      <c r="DV69">
        <v>60</v>
      </c>
      <c r="DW69">
        <f t="shared" si="146"/>
        <v>200</v>
      </c>
      <c r="DX69">
        <f t="shared" si="147"/>
        <v>55782</v>
      </c>
      <c r="DY69">
        <f t="shared" si="148"/>
        <v>782936</v>
      </c>
      <c r="DZ69">
        <f t="shared" si="80"/>
        <v>2400</v>
      </c>
      <c r="EA69">
        <f t="shared" si="81"/>
        <v>50000</v>
      </c>
      <c r="EB69">
        <v>0</v>
      </c>
      <c r="EC69">
        <f t="shared" si="82"/>
        <v>730536</v>
      </c>
      <c r="ED69">
        <f t="shared" si="83"/>
        <v>120000</v>
      </c>
      <c r="EE69">
        <f t="shared" si="84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85"/>
        <v>120720</v>
      </c>
      <c r="EQ69">
        <f t="shared" si="149"/>
        <v>120720</v>
      </c>
      <c r="ER69">
        <f t="shared" si="86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50"/>
        <v>0</v>
      </c>
      <c r="FA69">
        <f t="shared" si="151"/>
        <v>609816</v>
      </c>
      <c r="FB69">
        <f t="shared" si="152"/>
        <v>12500</v>
      </c>
      <c r="FC69">
        <f t="shared" si="153"/>
        <v>10982</v>
      </c>
      <c r="FD69">
        <f t="shared" si="154"/>
        <v>23482</v>
      </c>
      <c r="FE69">
        <f t="shared" si="155"/>
        <v>23482</v>
      </c>
      <c r="FF69">
        <f t="shared" si="156"/>
        <v>939.28</v>
      </c>
      <c r="FG69">
        <f t="shared" si="157"/>
        <v>24421</v>
      </c>
      <c r="FH69">
        <v>0</v>
      </c>
      <c r="FI69">
        <f t="shared" si="158"/>
        <v>24421</v>
      </c>
      <c r="FJ69" t="b">
        <f t="shared" si="159"/>
        <v>1</v>
      </c>
    </row>
    <row r="70" spans="1:166" hidden="1" x14ac:dyDescent="0.25">
      <c r="A70">
        <f>_xlfn.AGGREGATE(3,5,$B$2:B70)</f>
        <v>23</v>
      </c>
      <c r="B70" t="s">
        <v>260</v>
      </c>
      <c r="C70" t="s">
        <v>261</v>
      </c>
      <c r="D70" t="s">
        <v>782</v>
      </c>
      <c r="E70" t="s">
        <v>847</v>
      </c>
      <c r="F70">
        <v>0</v>
      </c>
      <c r="G70">
        <v>6000</v>
      </c>
      <c r="H70">
        <v>36600</v>
      </c>
      <c r="I70">
        <f t="shared" si="87"/>
        <v>3660</v>
      </c>
      <c r="J70">
        <f t="shared" si="88"/>
        <v>4392</v>
      </c>
      <c r="K70">
        <v>0</v>
      </c>
      <c r="L70">
        <v>500</v>
      </c>
      <c r="M70">
        <f t="shared" si="89"/>
        <v>45152</v>
      </c>
      <c r="N70">
        <v>4000</v>
      </c>
      <c r="O70">
        <v>0</v>
      </c>
      <c r="P70">
        <f t="shared" si="90"/>
        <v>200</v>
      </c>
      <c r="Q70">
        <f t="shared" si="91"/>
        <v>40952</v>
      </c>
      <c r="R70">
        <v>36600</v>
      </c>
      <c r="S70">
        <f t="shared" si="92"/>
        <v>3660</v>
      </c>
      <c r="T70">
        <f t="shared" si="93"/>
        <v>4392</v>
      </c>
      <c r="U70">
        <v>0</v>
      </c>
      <c r="V70">
        <v>500</v>
      </c>
      <c r="W70">
        <f t="shared" si="94"/>
        <v>45152</v>
      </c>
      <c r="X70">
        <v>4000</v>
      </c>
      <c r="Y70">
        <v>0</v>
      </c>
      <c r="Z70">
        <f t="shared" si="95"/>
        <v>200</v>
      </c>
      <c r="AA70">
        <f t="shared" si="96"/>
        <v>40952</v>
      </c>
      <c r="AB70">
        <v>36600</v>
      </c>
      <c r="AC70">
        <f t="shared" si="97"/>
        <v>5124.0000000000009</v>
      </c>
      <c r="AD70">
        <f t="shared" si="98"/>
        <v>4392</v>
      </c>
      <c r="AE70">
        <v>0</v>
      </c>
      <c r="AF70">
        <v>500</v>
      </c>
      <c r="AG70">
        <f t="shared" si="99"/>
        <v>46616</v>
      </c>
      <c r="AH70">
        <v>4000</v>
      </c>
      <c r="AI70">
        <v>0</v>
      </c>
      <c r="AJ70">
        <f t="shared" si="100"/>
        <v>200</v>
      </c>
      <c r="AK70">
        <f t="shared" si="101"/>
        <v>42416</v>
      </c>
      <c r="AL70">
        <v>36600</v>
      </c>
      <c r="AM70">
        <f t="shared" si="102"/>
        <v>5124.0000000000009</v>
      </c>
      <c r="AN70">
        <f t="shared" si="103"/>
        <v>4392</v>
      </c>
      <c r="AO70">
        <v>0</v>
      </c>
      <c r="AP70">
        <v>500</v>
      </c>
      <c r="AQ70">
        <f t="shared" si="104"/>
        <v>46616</v>
      </c>
      <c r="AR70">
        <v>4000</v>
      </c>
      <c r="AS70">
        <v>0</v>
      </c>
      <c r="AT70">
        <f t="shared" si="105"/>
        <v>200</v>
      </c>
      <c r="AU70">
        <f t="shared" si="106"/>
        <v>42416</v>
      </c>
      <c r="AV70">
        <v>37700</v>
      </c>
      <c r="AW70">
        <f t="shared" si="107"/>
        <v>5278.0000000000009</v>
      </c>
      <c r="AX70">
        <f t="shared" si="108"/>
        <v>1464</v>
      </c>
      <c r="AY70">
        <f t="shared" si="109"/>
        <v>4524</v>
      </c>
      <c r="AZ70">
        <v>0</v>
      </c>
      <c r="BA70">
        <v>500</v>
      </c>
      <c r="BB70">
        <f t="shared" si="110"/>
        <v>49466</v>
      </c>
      <c r="BC70">
        <v>4000</v>
      </c>
      <c r="BD70">
        <v>0</v>
      </c>
      <c r="BE70">
        <f t="shared" si="111"/>
        <v>200</v>
      </c>
      <c r="BF70">
        <f t="shared" si="112"/>
        <v>45266</v>
      </c>
      <c r="BG70">
        <v>37700</v>
      </c>
      <c r="BH70">
        <f t="shared" si="113"/>
        <v>5278.0000000000009</v>
      </c>
      <c r="BI70">
        <f t="shared" si="114"/>
        <v>4524</v>
      </c>
      <c r="BJ70">
        <v>0</v>
      </c>
      <c r="BK70">
        <v>500</v>
      </c>
      <c r="BL70">
        <f t="shared" si="115"/>
        <v>48002</v>
      </c>
      <c r="BM70">
        <v>4000</v>
      </c>
      <c r="BN70">
        <v>0</v>
      </c>
      <c r="BO70">
        <f t="shared" si="116"/>
        <v>200</v>
      </c>
      <c r="BP70">
        <f t="shared" si="117"/>
        <v>43802</v>
      </c>
      <c r="BQ70">
        <v>37700</v>
      </c>
      <c r="BR70">
        <f t="shared" si="118"/>
        <v>5278.0000000000009</v>
      </c>
      <c r="BS70">
        <f t="shared" si="119"/>
        <v>4524</v>
      </c>
      <c r="BT70">
        <v>0</v>
      </c>
      <c r="BU70">
        <v>500</v>
      </c>
      <c r="BV70">
        <f t="shared" si="120"/>
        <v>48002</v>
      </c>
      <c r="BW70">
        <v>4000</v>
      </c>
      <c r="BX70">
        <v>0</v>
      </c>
      <c r="BY70">
        <f t="shared" si="121"/>
        <v>200</v>
      </c>
      <c r="BZ70">
        <f t="shared" si="122"/>
        <v>43802</v>
      </c>
      <c r="CA70">
        <v>37700</v>
      </c>
      <c r="CB70">
        <f t="shared" si="123"/>
        <v>5278.0000000000009</v>
      </c>
      <c r="CC70">
        <f t="shared" si="124"/>
        <v>4524</v>
      </c>
      <c r="CD70">
        <v>0</v>
      </c>
      <c r="CE70">
        <v>500</v>
      </c>
      <c r="CF70">
        <f t="shared" si="125"/>
        <v>48002</v>
      </c>
      <c r="CG70">
        <v>4000</v>
      </c>
      <c r="CH70">
        <v>0</v>
      </c>
      <c r="CI70">
        <f t="shared" si="126"/>
        <v>200</v>
      </c>
      <c r="CJ70">
        <f t="shared" si="127"/>
        <v>43802</v>
      </c>
      <c r="CK70">
        <v>37700</v>
      </c>
      <c r="CL70">
        <f t="shared" si="128"/>
        <v>5278.0000000000009</v>
      </c>
      <c r="CM70">
        <f t="shared" si="129"/>
        <v>4524</v>
      </c>
      <c r="CN70">
        <v>0</v>
      </c>
      <c r="CO70">
        <v>500</v>
      </c>
      <c r="CP70">
        <f t="shared" si="130"/>
        <v>48002</v>
      </c>
      <c r="CQ70">
        <v>4000</v>
      </c>
      <c r="CR70">
        <v>0</v>
      </c>
      <c r="CS70">
        <f t="shared" si="131"/>
        <v>200</v>
      </c>
      <c r="CT70">
        <f t="shared" si="132"/>
        <v>43802</v>
      </c>
      <c r="CU70">
        <v>37700</v>
      </c>
      <c r="CV70">
        <f t="shared" si="133"/>
        <v>5278.0000000000009</v>
      </c>
      <c r="CW70">
        <f t="shared" si="134"/>
        <v>4524</v>
      </c>
      <c r="CX70">
        <v>0</v>
      </c>
      <c r="CY70">
        <v>500</v>
      </c>
      <c r="CZ70">
        <f t="shared" si="135"/>
        <v>48002</v>
      </c>
      <c r="DA70">
        <v>4000</v>
      </c>
      <c r="DB70">
        <v>0</v>
      </c>
      <c r="DC70">
        <f t="shared" si="136"/>
        <v>200</v>
      </c>
      <c r="DD70">
        <f t="shared" si="137"/>
        <v>43802</v>
      </c>
      <c r="DE70">
        <v>37700</v>
      </c>
      <c r="DF70">
        <f t="shared" si="138"/>
        <v>5278.0000000000009</v>
      </c>
      <c r="DG70">
        <f t="shared" si="139"/>
        <v>4524</v>
      </c>
      <c r="DH70">
        <v>0</v>
      </c>
      <c r="DI70">
        <v>500</v>
      </c>
      <c r="DJ70">
        <f t="shared" si="140"/>
        <v>48002</v>
      </c>
      <c r="DK70">
        <v>4000</v>
      </c>
      <c r="DL70">
        <v>0</v>
      </c>
      <c r="DM70">
        <f t="shared" si="141"/>
        <v>200</v>
      </c>
      <c r="DN70">
        <f t="shared" si="142"/>
        <v>43802</v>
      </c>
      <c r="DO70">
        <v>37700</v>
      </c>
      <c r="DP70">
        <f t="shared" si="143"/>
        <v>5278.0000000000009</v>
      </c>
      <c r="DQ70">
        <f t="shared" si="144"/>
        <v>4524</v>
      </c>
      <c r="DR70">
        <v>0</v>
      </c>
      <c r="DS70">
        <v>500</v>
      </c>
      <c r="DT70">
        <f t="shared" si="145"/>
        <v>48002</v>
      </c>
      <c r="DU70">
        <v>4000</v>
      </c>
      <c r="DV70">
        <v>0</v>
      </c>
      <c r="DW70">
        <f t="shared" si="146"/>
        <v>200</v>
      </c>
      <c r="DX70">
        <f t="shared" si="147"/>
        <v>43802</v>
      </c>
      <c r="DY70">
        <f t="shared" si="148"/>
        <v>575016</v>
      </c>
      <c r="DZ70">
        <f t="shared" si="80"/>
        <v>2400</v>
      </c>
      <c r="EA70">
        <f t="shared" si="81"/>
        <v>50000</v>
      </c>
      <c r="EB70">
        <v>0</v>
      </c>
      <c r="EC70">
        <f t="shared" si="82"/>
        <v>522616</v>
      </c>
      <c r="ED70">
        <f t="shared" si="83"/>
        <v>48000</v>
      </c>
      <c r="EE70">
        <f t="shared" si="84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85"/>
        <v>48000</v>
      </c>
      <c r="EQ70">
        <f t="shared" si="149"/>
        <v>48000</v>
      </c>
      <c r="ER70">
        <f t="shared" si="86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50"/>
        <v>0</v>
      </c>
      <c r="FA70">
        <f t="shared" si="151"/>
        <v>474616</v>
      </c>
      <c r="FB70">
        <f t="shared" si="152"/>
        <v>11231</v>
      </c>
      <c r="FC70">
        <f t="shared" si="153"/>
        <v>0</v>
      </c>
      <c r="FD70">
        <f t="shared" si="154"/>
        <v>11231</v>
      </c>
      <c r="FE70">
        <f t="shared" si="155"/>
        <v>0</v>
      </c>
      <c r="FF70">
        <f t="shared" si="156"/>
        <v>0</v>
      </c>
      <c r="FG70">
        <f t="shared" si="157"/>
        <v>0</v>
      </c>
      <c r="FH70">
        <v>0</v>
      </c>
      <c r="FI70">
        <f t="shared" si="158"/>
        <v>0</v>
      </c>
      <c r="FJ70" t="b">
        <f t="shared" si="159"/>
        <v>1</v>
      </c>
    </row>
    <row r="71" spans="1:166" hidden="1" x14ac:dyDescent="0.25">
      <c r="A71">
        <f>_xlfn.AGGREGATE(3,5,$B$2:B71)</f>
        <v>23</v>
      </c>
      <c r="B71" t="s">
        <v>262</v>
      </c>
      <c r="C71" t="s">
        <v>263</v>
      </c>
      <c r="D71" t="s">
        <v>783</v>
      </c>
      <c r="E71" t="s">
        <v>847</v>
      </c>
      <c r="F71">
        <v>0</v>
      </c>
      <c r="G71">
        <v>0</v>
      </c>
      <c r="H71">
        <v>50200</v>
      </c>
      <c r="I71">
        <f t="shared" si="87"/>
        <v>5020</v>
      </c>
      <c r="J71">
        <f t="shared" si="88"/>
        <v>6024</v>
      </c>
      <c r="K71">
        <v>400</v>
      </c>
      <c r="L71">
        <v>500</v>
      </c>
      <c r="M71">
        <f t="shared" si="89"/>
        <v>62144</v>
      </c>
      <c r="N71">
        <v>4000</v>
      </c>
      <c r="O71">
        <v>0</v>
      </c>
      <c r="P71">
        <f t="shared" si="90"/>
        <v>200</v>
      </c>
      <c r="Q71">
        <f t="shared" si="91"/>
        <v>57944</v>
      </c>
      <c r="R71">
        <v>50200</v>
      </c>
      <c r="S71">
        <f t="shared" si="92"/>
        <v>5020</v>
      </c>
      <c r="T71">
        <f t="shared" si="93"/>
        <v>6024</v>
      </c>
      <c r="U71">
        <v>400</v>
      </c>
      <c r="V71">
        <v>500</v>
      </c>
      <c r="W71">
        <f t="shared" si="94"/>
        <v>62144</v>
      </c>
      <c r="X71">
        <v>4000</v>
      </c>
      <c r="Y71">
        <v>0</v>
      </c>
      <c r="Z71">
        <f t="shared" si="95"/>
        <v>200</v>
      </c>
      <c r="AA71">
        <f t="shared" si="96"/>
        <v>57944</v>
      </c>
      <c r="AB71">
        <v>50200</v>
      </c>
      <c r="AC71">
        <f t="shared" si="97"/>
        <v>7028.0000000000009</v>
      </c>
      <c r="AD71">
        <f t="shared" si="98"/>
        <v>6024</v>
      </c>
      <c r="AE71">
        <v>400</v>
      </c>
      <c r="AF71">
        <v>500</v>
      </c>
      <c r="AG71">
        <f t="shared" si="99"/>
        <v>64152</v>
      </c>
      <c r="AH71">
        <v>4000</v>
      </c>
      <c r="AI71">
        <v>0</v>
      </c>
      <c r="AJ71">
        <f t="shared" si="100"/>
        <v>200</v>
      </c>
      <c r="AK71">
        <f t="shared" si="101"/>
        <v>59952</v>
      </c>
      <c r="AL71">
        <v>50200</v>
      </c>
      <c r="AM71">
        <f t="shared" si="102"/>
        <v>7028.0000000000009</v>
      </c>
      <c r="AN71">
        <f t="shared" si="103"/>
        <v>6024</v>
      </c>
      <c r="AO71">
        <v>400</v>
      </c>
      <c r="AP71">
        <v>500</v>
      </c>
      <c r="AQ71">
        <f t="shared" si="104"/>
        <v>64152</v>
      </c>
      <c r="AR71">
        <v>4000</v>
      </c>
      <c r="AS71">
        <v>0</v>
      </c>
      <c r="AT71">
        <f t="shared" si="105"/>
        <v>200</v>
      </c>
      <c r="AU71">
        <f t="shared" si="106"/>
        <v>59952</v>
      </c>
      <c r="AV71">
        <v>51700</v>
      </c>
      <c r="AW71">
        <f t="shared" si="107"/>
        <v>7238.0000000000009</v>
      </c>
      <c r="AX71">
        <f t="shared" si="108"/>
        <v>2008</v>
      </c>
      <c r="AY71">
        <f t="shared" si="109"/>
        <v>6204</v>
      </c>
      <c r="AZ71">
        <v>400</v>
      </c>
      <c r="BA71">
        <v>500</v>
      </c>
      <c r="BB71">
        <f t="shared" si="110"/>
        <v>68050</v>
      </c>
      <c r="BC71">
        <v>4000</v>
      </c>
      <c r="BD71">
        <v>0</v>
      </c>
      <c r="BE71">
        <f t="shared" si="111"/>
        <v>200</v>
      </c>
      <c r="BF71">
        <f t="shared" si="112"/>
        <v>63850</v>
      </c>
      <c r="BG71">
        <v>51700</v>
      </c>
      <c r="BH71">
        <f t="shared" si="113"/>
        <v>7238.0000000000009</v>
      </c>
      <c r="BI71">
        <f t="shared" si="114"/>
        <v>6204</v>
      </c>
      <c r="BJ71">
        <v>400</v>
      </c>
      <c r="BK71">
        <v>500</v>
      </c>
      <c r="BL71">
        <f t="shared" si="115"/>
        <v>66042</v>
      </c>
      <c r="BM71">
        <v>4000</v>
      </c>
      <c r="BN71">
        <v>0</v>
      </c>
      <c r="BO71">
        <f t="shared" si="116"/>
        <v>200</v>
      </c>
      <c r="BP71">
        <f t="shared" si="117"/>
        <v>61842</v>
      </c>
      <c r="BQ71">
        <v>51700</v>
      </c>
      <c r="BR71">
        <f t="shared" si="118"/>
        <v>7238.0000000000009</v>
      </c>
      <c r="BS71">
        <f t="shared" si="119"/>
        <v>6204</v>
      </c>
      <c r="BT71">
        <v>400</v>
      </c>
      <c r="BU71">
        <v>500</v>
      </c>
      <c r="BV71">
        <f t="shared" si="120"/>
        <v>66042</v>
      </c>
      <c r="BW71">
        <v>4000</v>
      </c>
      <c r="BX71">
        <v>0</v>
      </c>
      <c r="BY71">
        <f t="shared" si="121"/>
        <v>200</v>
      </c>
      <c r="BZ71">
        <f t="shared" si="122"/>
        <v>61842</v>
      </c>
      <c r="CA71">
        <v>51700</v>
      </c>
      <c r="CB71">
        <f t="shared" si="123"/>
        <v>7238.0000000000009</v>
      </c>
      <c r="CC71">
        <f t="shared" si="124"/>
        <v>6204</v>
      </c>
      <c r="CD71">
        <v>400</v>
      </c>
      <c r="CE71">
        <v>500</v>
      </c>
      <c r="CF71">
        <f t="shared" si="125"/>
        <v>66042</v>
      </c>
      <c r="CG71">
        <v>4000</v>
      </c>
      <c r="CH71">
        <v>0</v>
      </c>
      <c r="CI71">
        <f t="shared" si="126"/>
        <v>200</v>
      </c>
      <c r="CJ71">
        <f t="shared" si="127"/>
        <v>61842</v>
      </c>
      <c r="CK71">
        <v>51700</v>
      </c>
      <c r="CL71">
        <f t="shared" si="128"/>
        <v>7238.0000000000009</v>
      </c>
      <c r="CM71">
        <f t="shared" si="129"/>
        <v>6204</v>
      </c>
      <c r="CN71">
        <v>400</v>
      </c>
      <c r="CO71">
        <v>500</v>
      </c>
      <c r="CP71">
        <f t="shared" si="130"/>
        <v>66042</v>
      </c>
      <c r="CQ71">
        <v>4000</v>
      </c>
      <c r="CR71">
        <v>0</v>
      </c>
      <c r="CS71">
        <f t="shared" si="131"/>
        <v>200</v>
      </c>
      <c r="CT71">
        <f t="shared" si="132"/>
        <v>61842</v>
      </c>
      <c r="CU71">
        <v>51700</v>
      </c>
      <c r="CV71">
        <f t="shared" si="133"/>
        <v>7238.0000000000009</v>
      </c>
      <c r="CW71">
        <f t="shared" si="134"/>
        <v>6204</v>
      </c>
      <c r="CX71">
        <v>400</v>
      </c>
      <c r="CY71">
        <v>500</v>
      </c>
      <c r="CZ71">
        <f t="shared" si="135"/>
        <v>66042</v>
      </c>
      <c r="DA71">
        <v>4000</v>
      </c>
      <c r="DB71">
        <v>0</v>
      </c>
      <c r="DC71">
        <f t="shared" si="136"/>
        <v>200</v>
      </c>
      <c r="DD71">
        <f t="shared" si="137"/>
        <v>61842</v>
      </c>
      <c r="DE71">
        <v>51700</v>
      </c>
      <c r="DF71">
        <f t="shared" si="138"/>
        <v>7238.0000000000009</v>
      </c>
      <c r="DG71">
        <f t="shared" si="139"/>
        <v>6204</v>
      </c>
      <c r="DH71">
        <v>400</v>
      </c>
      <c r="DI71">
        <v>500</v>
      </c>
      <c r="DJ71">
        <f t="shared" si="140"/>
        <v>66042</v>
      </c>
      <c r="DK71">
        <v>4000</v>
      </c>
      <c r="DL71">
        <v>0</v>
      </c>
      <c r="DM71">
        <f t="shared" si="141"/>
        <v>200</v>
      </c>
      <c r="DN71">
        <f t="shared" si="142"/>
        <v>61842</v>
      </c>
      <c r="DO71">
        <v>51700</v>
      </c>
      <c r="DP71">
        <f t="shared" si="143"/>
        <v>7238.0000000000009</v>
      </c>
      <c r="DQ71">
        <f t="shared" si="144"/>
        <v>6204</v>
      </c>
      <c r="DR71">
        <v>400</v>
      </c>
      <c r="DS71">
        <v>500</v>
      </c>
      <c r="DT71">
        <f t="shared" si="145"/>
        <v>66042</v>
      </c>
      <c r="DU71">
        <v>4000</v>
      </c>
      <c r="DV71">
        <v>0</v>
      </c>
      <c r="DW71">
        <f t="shared" si="146"/>
        <v>200</v>
      </c>
      <c r="DX71">
        <f t="shared" si="147"/>
        <v>61842</v>
      </c>
      <c r="DY71">
        <f t="shared" si="148"/>
        <v>782936</v>
      </c>
      <c r="DZ71">
        <f t="shared" si="80"/>
        <v>2400</v>
      </c>
      <c r="EA71">
        <f t="shared" si="81"/>
        <v>50000</v>
      </c>
      <c r="EB71">
        <v>0</v>
      </c>
      <c r="EC71">
        <f t="shared" si="82"/>
        <v>730536</v>
      </c>
      <c r="ED71">
        <f t="shared" si="83"/>
        <v>48000</v>
      </c>
      <c r="EE71">
        <f t="shared" si="84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85"/>
        <v>48000</v>
      </c>
      <c r="EQ71">
        <f t="shared" si="149"/>
        <v>48000</v>
      </c>
      <c r="ER71">
        <f t="shared" si="86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50"/>
        <v>0</v>
      </c>
      <c r="FA71">
        <f t="shared" si="151"/>
        <v>682536</v>
      </c>
      <c r="FB71">
        <f t="shared" si="152"/>
        <v>12500</v>
      </c>
      <c r="FC71">
        <f t="shared" si="153"/>
        <v>18254</v>
      </c>
      <c r="FD71">
        <f t="shared" si="154"/>
        <v>30754</v>
      </c>
      <c r="FE71">
        <f t="shared" si="155"/>
        <v>30754</v>
      </c>
      <c r="FF71">
        <f t="shared" si="156"/>
        <v>1230.1600000000001</v>
      </c>
      <c r="FG71">
        <f t="shared" si="157"/>
        <v>31984</v>
      </c>
      <c r="FH71">
        <v>0</v>
      </c>
      <c r="FI71">
        <f t="shared" si="158"/>
        <v>31984</v>
      </c>
      <c r="FJ71" t="b">
        <f t="shared" si="159"/>
        <v>1</v>
      </c>
    </row>
    <row r="72" spans="1:166" x14ac:dyDescent="0.25">
      <c r="A72">
        <f>_xlfn.AGGREGATE(3,5,$B$2:B72)</f>
        <v>24</v>
      </c>
      <c r="B72" t="s">
        <v>264</v>
      </c>
      <c r="C72" t="s">
        <v>265</v>
      </c>
      <c r="D72" t="s">
        <v>783</v>
      </c>
      <c r="E72" t="s">
        <v>846</v>
      </c>
      <c r="F72">
        <v>0</v>
      </c>
      <c r="G72">
        <v>6000</v>
      </c>
      <c r="H72">
        <v>32500</v>
      </c>
      <c r="I72">
        <f t="shared" si="87"/>
        <v>3250</v>
      </c>
      <c r="J72">
        <f t="shared" si="88"/>
        <v>3900</v>
      </c>
      <c r="K72">
        <v>0</v>
      </c>
      <c r="L72">
        <v>500</v>
      </c>
      <c r="M72">
        <f t="shared" si="89"/>
        <v>40150</v>
      </c>
      <c r="N72">
        <v>2000</v>
      </c>
      <c r="O72">
        <v>0</v>
      </c>
      <c r="P72">
        <f t="shared" si="90"/>
        <v>200</v>
      </c>
      <c r="Q72">
        <f t="shared" si="91"/>
        <v>37950</v>
      </c>
      <c r="R72">
        <v>32500</v>
      </c>
      <c r="S72">
        <f t="shared" si="92"/>
        <v>3250</v>
      </c>
      <c r="T72">
        <f t="shared" si="93"/>
        <v>3900</v>
      </c>
      <c r="U72">
        <v>0</v>
      </c>
      <c r="V72">
        <v>500</v>
      </c>
      <c r="W72">
        <f t="shared" si="94"/>
        <v>40150</v>
      </c>
      <c r="X72">
        <v>2000</v>
      </c>
      <c r="Y72">
        <v>0</v>
      </c>
      <c r="Z72">
        <f t="shared" si="95"/>
        <v>200</v>
      </c>
      <c r="AA72">
        <f t="shared" si="96"/>
        <v>37950</v>
      </c>
      <c r="AB72">
        <v>32500</v>
      </c>
      <c r="AC72">
        <f t="shared" si="97"/>
        <v>4550</v>
      </c>
      <c r="AD72">
        <f t="shared" si="98"/>
        <v>3900</v>
      </c>
      <c r="AE72">
        <v>0</v>
      </c>
      <c r="AF72">
        <v>500</v>
      </c>
      <c r="AG72">
        <f t="shared" si="99"/>
        <v>41450</v>
      </c>
      <c r="AH72">
        <v>2000</v>
      </c>
      <c r="AI72">
        <v>0</v>
      </c>
      <c r="AJ72">
        <f t="shared" si="100"/>
        <v>200</v>
      </c>
      <c r="AK72">
        <f t="shared" si="101"/>
        <v>39250</v>
      </c>
      <c r="AL72">
        <v>32500</v>
      </c>
      <c r="AM72">
        <f t="shared" si="102"/>
        <v>4550</v>
      </c>
      <c r="AN72">
        <f t="shared" si="103"/>
        <v>3900</v>
      </c>
      <c r="AO72">
        <v>0</v>
      </c>
      <c r="AP72">
        <v>500</v>
      </c>
      <c r="AQ72">
        <f t="shared" si="104"/>
        <v>41450</v>
      </c>
      <c r="AR72">
        <v>2000</v>
      </c>
      <c r="AS72">
        <v>0</v>
      </c>
      <c r="AT72">
        <f t="shared" si="105"/>
        <v>200</v>
      </c>
      <c r="AU72">
        <f t="shared" si="106"/>
        <v>39250</v>
      </c>
      <c r="AV72">
        <v>33500</v>
      </c>
      <c r="AW72">
        <f t="shared" si="107"/>
        <v>4690</v>
      </c>
      <c r="AX72">
        <f t="shared" si="108"/>
        <v>1300</v>
      </c>
      <c r="AY72">
        <f t="shared" si="109"/>
        <v>4020</v>
      </c>
      <c r="AZ72">
        <v>0</v>
      </c>
      <c r="BA72">
        <v>500</v>
      </c>
      <c r="BB72">
        <f t="shared" si="110"/>
        <v>44010</v>
      </c>
      <c r="BC72">
        <v>2500</v>
      </c>
      <c r="BD72">
        <v>0</v>
      </c>
      <c r="BE72">
        <f t="shared" si="111"/>
        <v>200</v>
      </c>
      <c r="BF72">
        <f t="shared" si="112"/>
        <v>41310</v>
      </c>
      <c r="BG72">
        <v>33500</v>
      </c>
      <c r="BH72">
        <f t="shared" si="113"/>
        <v>4690</v>
      </c>
      <c r="BI72">
        <f t="shared" si="114"/>
        <v>4020</v>
      </c>
      <c r="BJ72">
        <v>0</v>
      </c>
      <c r="BK72">
        <v>500</v>
      </c>
      <c r="BL72">
        <f t="shared" si="115"/>
        <v>42710</v>
      </c>
      <c r="BM72">
        <v>2500</v>
      </c>
      <c r="BN72">
        <v>0</v>
      </c>
      <c r="BO72">
        <f t="shared" si="116"/>
        <v>200</v>
      </c>
      <c r="BP72">
        <f t="shared" si="117"/>
        <v>40010</v>
      </c>
      <c r="BQ72">
        <v>33500</v>
      </c>
      <c r="BR72">
        <f t="shared" si="118"/>
        <v>4690</v>
      </c>
      <c r="BS72">
        <f t="shared" si="119"/>
        <v>4020</v>
      </c>
      <c r="BT72">
        <v>0</v>
      </c>
      <c r="BU72">
        <v>500</v>
      </c>
      <c r="BV72">
        <f t="shared" si="120"/>
        <v>42710</v>
      </c>
      <c r="BW72">
        <v>2500</v>
      </c>
      <c r="BX72">
        <v>0</v>
      </c>
      <c r="BY72">
        <f t="shared" si="121"/>
        <v>200</v>
      </c>
      <c r="BZ72">
        <f t="shared" si="122"/>
        <v>40010</v>
      </c>
      <c r="CA72">
        <v>33500</v>
      </c>
      <c r="CB72">
        <f t="shared" si="123"/>
        <v>4690</v>
      </c>
      <c r="CC72">
        <f t="shared" si="124"/>
        <v>4020</v>
      </c>
      <c r="CD72">
        <v>0</v>
      </c>
      <c r="CE72">
        <v>500</v>
      </c>
      <c r="CF72">
        <f t="shared" si="125"/>
        <v>42710</v>
      </c>
      <c r="CG72">
        <v>2500</v>
      </c>
      <c r="CH72">
        <v>0</v>
      </c>
      <c r="CI72">
        <f t="shared" si="126"/>
        <v>200</v>
      </c>
      <c r="CJ72">
        <f t="shared" si="127"/>
        <v>40010</v>
      </c>
      <c r="CK72">
        <v>33500</v>
      </c>
      <c r="CL72">
        <f t="shared" si="128"/>
        <v>4690</v>
      </c>
      <c r="CM72">
        <f t="shared" si="129"/>
        <v>4020</v>
      </c>
      <c r="CN72">
        <v>0</v>
      </c>
      <c r="CO72">
        <v>500</v>
      </c>
      <c r="CP72">
        <f t="shared" si="130"/>
        <v>42710</v>
      </c>
      <c r="CQ72">
        <v>2500</v>
      </c>
      <c r="CR72">
        <v>0</v>
      </c>
      <c r="CS72">
        <f t="shared" si="131"/>
        <v>200</v>
      </c>
      <c r="CT72">
        <f t="shared" si="132"/>
        <v>40010</v>
      </c>
      <c r="CU72">
        <v>33500</v>
      </c>
      <c r="CV72">
        <f t="shared" si="133"/>
        <v>4690</v>
      </c>
      <c r="CW72">
        <f t="shared" si="134"/>
        <v>4020</v>
      </c>
      <c r="CX72">
        <v>0</v>
      </c>
      <c r="CY72">
        <v>500</v>
      </c>
      <c r="CZ72">
        <f t="shared" si="135"/>
        <v>42710</v>
      </c>
      <c r="DA72">
        <v>2500</v>
      </c>
      <c r="DB72">
        <v>0</v>
      </c>
      <c r="DC72">
        <f t="shared" si="136"/>
        <v>200</v>
      </c>
      <c r="DD72">
        <f t="shared" si="137"/>
        <v>40010</v>
      </c>
      <c r="DE72">
        <v>34500</v>
      </c>
      <c r="DF72">
        <f t="shared" si="138"/>
        <v>4830.0000000000009</v>
      </c>
      <c r="DG72">
        <f t="shared" si="139"/>
        <v>4140</v>
      </c>
      <c r="DH72">
        <v>0</v>
      </c>
      <c r="DI72">
        <v>500</v>
      </c>
      <c r="DJ72">
        <f t="shared" si="140"/>
        <v>43970</v>
      </c>
      <c r="DK72">
        <v>2500</v>
      </c>
      <c r="DL72">
        <v>0</v>
      </c>
      <c r="DM72">
        <f t="shared" si="141"/>
        <v>200</v>
      </c>
      <c r="DN72">
        <f t="shared" si="142"/>
        <v>41270</v>
      </c>
      <c r="DO72">
        <v>34500</v>
      </c>
      <c r="DP72">
        <f t="shared" si="143"/>
        <v>4830.0000000000009</v>
      </c>
      <c r="DQ72">
        <f t="shared" si="144"/>
        <v>4140</v>
      </c>
      <c r="DR72">
        <v>0</v>
      </c>
      <c r="DS72">
        <v>500</v>
      </c>
      <c r="DT72">
        <f t="shared" si="145"/>
        <v>43970</v>
      </c>
      <c r="DU72">
        <v>2500</v>
      </c>
      <c r="DV72">
        <v>0</v>
      </c>
      <c r="DW72">
        <f t="shared" si="146"/>
        <v>200</v>
      </c>
      <c r="DX72">
        <f t="shared" si="147"/>
        <v>41270</v>
      </c>
      <c r="DY72">
        <f t="shared" si="148"/>
        <v>514700</v>
      </c>
      <c r="DZ72">
        <f t="shared" si="80"/>
        <v>2400</v>
      </c>
      <c r="EA72">
        <f t="shared" si="81"/>
        <v>50000</v>
      </c>
      <c r="EB72">
        <v>0</v>
      </c>
      <c r="EC72">
        <f t="shared" si="82"/>
        <v>462300</v>
      </c>
      <c r="ED72">
        <f t="shared" si="83"/>
        <v>28000</v>
      </c>
      <c r="EE72">
        <f t="shared" si="84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85"/>
        <v>28000</v>
      </c>
      <c r="EQ72">
        <f t="shared" si="149"/>
        <v>28000</v>
      </c>
      <c r="ER72">
        <f t="shared" si="86"/>
        <v>434300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50"/>
        <v>0</v>
      </c>
      <c r="FA72">
        <f t="shared" si="151"/>
        <v>434300</v>
      </c>
      <c r="FB72">
        <f t="shared" si="152"/>
        <v>9215</v>
      </c>
      <c r="FC72">
        <f t="shared" si="153"/>
        <v>0</v>
      </c>
      <c r="FD72">
        <f t="shared" si="154"/>
        <v>9215</v>
      </c>
      <c r="FE72">
        <f t="shared" si="155"/>
        <v>0</v>
      </c>
      <c r="FF72">
        <f t="shared" si="156"/>
        <v>0</v>
      </c>
      <c r="FG72">
        <f t="shared" si="157"/>
        <v>0</v>
      </c>
      <c r="FH72">
        <v>0</v>
      </c>
      <c r="FI72">
        <f t="shared" si="158"/>
        <v>0</v>
      </c>
      <c r="FJ72" t="b">
        <f t="shared" si="159"/>
        <v>1</v>
      </c>
    </row>
    <row r="73" spans="1:166" x14ac:dyDescent="0.25">
      <c r="A73">
        <f>_xlfn.AGGREGATE(3,5,$B$2:B73)</f>
        <v>25</v>
      </c>
      <c r="B73" t="s">
        <v>266</v>
      </c>
      <c r="C73" t="s">
        <v>267</v>
      </c>
      <c r="D73" t="s">
        <v>783</v>
      </c>
      <c r="E73" t="s">
        <v>846</v>
      </c>
      <c r="F73">
        <v>0</v>
      </c>
      <c r="G73">
        <v>6000</v>
      </c>
      <c r="H73">
        <v>32500</v>
      </c>
      <c r="I73">
        <f t="shared" si="87"/>
        <v>3250</v>
      </c>
      <c r="J73">
        <f t="shared" si="88"/>
        <v>3900</v>
      </c>
      <c r="K73">
        <v>0</v>
      </c>
      <c r="L73">
        <v>500</v>
      </c>
      <c r="M73">
        <f t="shared" si="89"/>
        <v>40150</v>
      </c>
      <c r="N73">
        <v>2000</v>
      </c>
      <c r="O73">
        <v>0</v>
      </c>
      <c r="P73">
        <f t="shared" si="90"/>
        <v>200</v>
      </c>
      <c r="Q73">
        <f t="shared" si="91"/>
        <v>37950</v>
      </c>
      <c r="R73">
        <v>32500</v>
      </c>
      <c r="S73">
        <f t="shared" si="92"/>
        <v>3250</v>
      </c>
      <c r="T73">
        <f t="shared" si="93"/>
        <v>3900</v>
      </c>
      <c r="U73">
        <v>0</v>
      </c>
      <c r="V73">
        <v>500</v>
      </c>
      <c r="W73">
        <f t="shared" si="94"/>
        <v>40150</v>
      </c>
      <c r="X73">
        <v>2000</v>
      </c>
      <c r="Y73">
        <v>0</v>
      </c>
      <c r="Z73">
        <f t="shared" si="95"/>
        <v>200</v>
      </c>
      <c r="AA73">
        <f t="shared" si="96"/>
        <v>37950</v>
      </c>
      <c r="AB73">
        <v>32500</v>
      </c>
      <c r="AC73">
        <f t="shared" si="97"/>
        <v>4550</v>
      </c>
      <c r="AD73">
        <f t="shared" si="98"/>
        <v>3900</v>
      </c>
      <c r="AE73">
        <v>0</v>
      </c>
      <c r="AF73">
        <v>500</v>
      </c>
      <c r="AG73">
        <f t="shared" si="99"/>
        <v>41450</v>
      </c>
      <c r="AH73">
        <v>2000</v>
      </c>
      <c r="AI73">
        <v>0</v>
      </c>
      <c r="AJ73">
        <f t="shared" si="100"/>
        <v>200</v>
      </c>
      <c r="AK73">
        <f t="shared" si="101"/>
        <v>39250</v>
      </c>
      <c r="AL73">
        <v>32500</v>
      </c>
      <c r="AM73">
        <f t="shared" si="102"/>
        <v>4550</v>
      </c>
      <c r="AN73">
        <f t="shared" si="103"/>
        <v>3900</v>
      </c>
      <c r="AO73">
        <v>0</v>
      </c>
      <c r="AP73">
        <v>500</v>
      </c>
      <c r="AQ73">
        <f t="shared" si="104"/>
        <v>41450</v>
      </c>
      <c r="AR73">
        <v>2000</v>
      </c>
      <c r="AS73">
        <v>0</v>
      </c>
      <c r="AT73">
        <f t="shared" si="105"/>
        <v>200</v>
      </c>
      <c r="AU73">
        <f t="shared" si="106"/>
        <v>39250</v>
      </c>
      <c r="AV73">
        <v>33500</v>
      </c>
      <c r="AW73">
        <f t="shared" si="107"/>
        <v>4690</v>
      </c>
      <c r="AX73">
        <f t="shared" si="108"/>
        <v>1300</v>
      </c>
      <c r="AY73">
        <f t="shared" si="109"/>
        <v>4020</v>
      </c>
      <c r="AZ73">
        <v>0</v>
      </c>
      <c r="BA73">
        <v>500</v>
      </c>
      <c r="BB73">
        <f t="shared" si="110"/>
        <v>44010</v>
      </c>
      <c r="BC73">
        <v>2500</v>
      </c>
      <c r="BD73">
        <v>0</v>
      </c>
      <c r="BE73">
        <f t="shared" si="111"/>
        <v>200</v>
      </c>
      <c r="BF73">
        <f t="shared" si="112"/>
        <v>41310</v>
      </c>
      <c r="BG73">
        <v>33500</v>
      </c>
      <c r="BH73">
        <f t="shared" si="113"/>
        <v>4690</v>
      </c>
      <c r="BI73">
        <f t="shared" si="114"/>
        <v>4020</v>
      </c>
      <c r="BJ73">
        <v>0</v>
      </c>
      <c r="BK73">
        <v>500</v>
      </c>
      <c r="BL73">
        <f t="shared" si="115"/>
        <v>42710</v>
      </c>
      <c r="BM73">
        <v>2500</v>
      </c>
      <c r="BN73">
        <v>0</v>
      </c>
      <c r="BO73">
        <f t="shared" si="116"/>
        <v>200</v>
      </c>
      <c r="BP73">
        <f t="shared" si="117"/>
        <v>40010</v>
      </c>
      <c r="BQ73">
        <v>33500</v>
      </c>
      <c r="BR73">
        <f t="shared" si="118"/>
        <v>4690</v>
      </c>
      <c r="BS73">
        <f t="shared" si="119"/>
        <v>4020</v>
      </c>
      <c r="BT73">
        <v>0</v>
      </c>
      <c r="BU73">
        <v>500</v>
      </c>
      <c r="BV73">
        <f t="shared" si="120"/>
        <v>42710</v>
      </c>
      <c r="BW73">
        <v>2500</v>
      </c>
      <c r="BX73">
        <v>0</v>
      </c>
      <c r="BY73">
        <f t="shared" si="121"/>
        <v>200</v>
      </c>
      <c r="BZ73">
        <f t="shared" si="122"/>
        <v>40010</v>
      </c>
      <c r="CA73">
        <v>33500</v>
      </c>
      <c r="CB73">
        <f t="shared" si="123"/>
        <v>4690</v>
      </c>
      <c r="CC73">
        <f t="shared" si="124"/>
        <v>4020</v>
      </c>
      <c r="CD73">
        <v>0</v>
      </c>
      <c r="CE73">
        <v>500</v>
      </c>
      <c r="CF73">
        <f t="shared" si="125"/>
        <v>42710</v>
      </c>
      <c r="CG73">
        <v>2500</v>
      </c>
      <c r="CH73">
        <v>0</v>
      </c>
      <c r="CI73">
        <f t="shared" si="126"/>
        <v>200</v>
      </c>
      <c r="CJ73">
        <f t="shared" si="127"/>
        <v>40010</v>
      </c>
      <c r="CK73">
        <v>33500</v>
      </c>
      <c r="CL73">
        <f t="shared" si="128"/>
        <v>4690</v>
      </c>
      <c r="CM73">
        <f t="shared" si="129"/>
        <v>4020</v>
      </c>
      <c r="CN73">
        <v>0</v>
      </c>
      <c r="CO73">
        <v>500</v>
      </c>
      <c r="CP73">
        <f t="shared" si="130"/>
        <v>42710</v>
      </c>
      <c r="CQ73">
        <v>2500</v>
      </c>
      <c r="CR73">
        <v>0</v>
      </c>
      <c r="CS73">
        <f t="shared" si="131"/>
        <v>200</v>
      </c>
      <c r="CT73">
        <f t="shared" si="132"/>
        <v>40010</v>
      </c>
      <c r="CU73">
        <v>33500</v>
      </c>
      <c r="CV73">
        <f t="shared" si="133"/>
        <v>4690</v>
      </c>
      <c r="CW73">
        <f t="shared" si="134"/>
        <v>4020</v>
      </c>
      <c r="CX73">
        <v>0</v>
      </c>
      <c r="CY73">
        <v>500</v>
      </c>
      <c r="CZ73">
        <f t="shared" si="135"/>
        <v>42710</v>
      </c>
      <c r="DA73">
        <v>2500</v>
      </c>
      <c r="DB73">
        <v>0</v>
      </c>
      <c r="DC73">
        <f t="shared" si="136"/>
        <v>200</v>
      </c>
      <c r="DD73">
        <f t="shared" si="137"/>
        <v>40010</v>
      </c>
      <c r="DE73">
        <v>33500</v>
      </c>
      <c r="DF73">
        <f t="shared" si="138"/>
        <v>4690</v>
      </c>
      <c r="DG73">
        <f t="shared" si="139"/>
        <v>4020</v>
      </c>
      <c r="DH73">
        <v>0</v>
      </c>
      <c r="DI73">
        <v>500</v>
      </c>
      <c r="DJ73">
        <f t="shared" si="140"/>
        <v>42710</v>
      </c>
      <c r="DK73">
        <v>2500</v>
      </c>
      <c r="DL73">
        <v>0</v>
      </c>
      <c r="DM73">
        <f t="shared" si="141"/>
        <v>200</v>
      </c>
      <c r="DN73">
        <f t="shared" si="142"/>
        <v>40010</v>
      </c>
      <c r="DO73">
        <v>33500</v>
      </c>
      <c r="DP73">
        <f t="shared" si="143"/>
        <v>4690</v>
      </c>
      <c r="DQ73">
        <f t="shared" si="144"/>
        <v>4020</v>
      </c>
      <c r="DR73">
        <v>0</v>
      </c>
      <c r="DS73">
        <v>500</v>
      </c>
      <c r="DT73">
        <f t="shared" si="145"/>
        <v>42710</v>
      </c>
      <c r="DU73">
        <v>2500</v>
      </c>
      <c r="DV73">
        <v>0</v>
      </c>
      <c r="DW73">
        <f t="shared" si="146"/>
        <v>200</v>
      </c>
      <c r="DX73">
        <f t="shared" si="147"/>
        <v>40010</v>
      </c>
      <c r="DY73">
        <f t="shared" si="148"/>
        <v>512180</v>
      </c>
      <c r="DZ73">
        <f t="shared" si="80"/>
        <v>2400</v>
      </c>
      <c r="EA73">
        <f t="shared" si="81"/>
        <v>50000</v>
      </c>
      <c r="EB73">
        <v>0</v>
      </c>
      <c r="EC73">
        <f t="shared" si="82"/>
        <v>459780</v>
      </c>
      <c r="ED73">
        <f t="shared" si="83"/>
        <v>28000</v>
      </c>
      <c r="EE73">
        <f t="shared" si="84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85"/>
        <v>28000</v>
      </c>
      <c r="EQ73">
        <f t="shared" si="149"/>
        <v>28000</v>
      </c>
      <c r="ER73">
        <f t="shared" si="86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50"/>
        <v>0</v>
      </c>
      <c r="FA73">
        <f t="shared" si="151"/>
        <v>431780</v>
      </c>
      <c r="FB73">
        <f t="shared" si="152"/>
        <v>9089</v>
      </c>
      <c r="FC73">
        <f t="shared" si="153"/>
        <v>0</v>
      </c>
      <c r="FD73">
        <f t="shared" si="154"/>
        <v>9089</v>
      </c>
      <c r="FE73">
        <f t="shared" si="155"/>
        <v>0</v>
      </c>
      <c r="FF73">
        <f t="shared" si="156"/>
        <v>0</v>
      </c>
      <c r="FG73">
        <f t="shared" si="157"/>
        <v>0</v>
      </c>
      <c r="FH73">
        <v>0</v>
      </c>
      <c r="FI73">
        <f t="shared" si="158"/>
        <v>0</v>
      </c>
      <c r="FJ73" t="b">
        <f t="shared" si="159"/>
        <v>1</v>
      </c>
    </row>
    <row r="74" spans="1:166" hidden="1" x14ac:dyDescent="0.25">
      <c r="A74">
        <f>_xlfn.AGGREGATE(3,5,$B$2:B74)</f>
        <v>25</v>
      </c>
      <c r="B74" t="s">
        <v>268</v>
      </c>
      <c r="C74" t="s">
        <v>269</v>
      </c>
      <c r="D74" t="s">
        <v>784</v>
      </c>
      <c r="E74" t="s">
        <v>847</v>
      </c>
      <c r="F74">
        <v>0</v>
      </c>
      <c r="G74">
        <v>0</v>
      </c>
      <c r="H74">
        <v>47300</v>
      </c>
      <c r="I74">
        <f t="shared" si="87"/>
        <v>4730</v>
      </c>
      <c r="J74">
        <f t="shared" si="88"/>
        <v>5676</v>
      </c>
      <c r="K74">
        <v>400</v>
      </c>
      <c r="L74">
        <v>500</v>
      </c>
      <c r="M74">
        <f t="shared" si="89"/>
        <v>58606</v>
      </c>
      <c r="N74">
        <v>6000</v>
      </c>
      <c r="O74">
        <v>0</v>
      </c>
      <c r="P74">
        <f t="shared" si="90"/>
        <v>200</v>
      </c>
      <c r="Q74">
        <f t="shared" si="91"/>
        <v>52406</v>
      </c>
      <c r="R74">
        <v>47300</v>
      </c>
      <c r="S74">
        <f t="shared" si="92"/>
        <v>4730</v>
      </c>
      <c r="T74">
        <f t="shared" si="93"/>
        <v>5676</v>
      </c>
      <c r="U74">
        <v>400</v>
      </c>
      <c r="V74">
        <v>500</v>
      </c>
      <c r="W74">
        <f t="shared" si="94"/>
        <v>58606</v>
      </c>
      <c r="X74">
        <v>6000</v>
      </c>
      <c r="Y74">
        <v>0</v>
      </c>
      <c r="Z74">
        <f t="shared" si="95"/>
        <v>200</v>
      </c>
      <c r="AA74">
        <f t="shared" si="96"/>
        <v>52406</v>
      </c>
      <c r="AB74">
        <v>47300</v>
      </c>
      <c r="AC74">
        <f t="shared" si="97"/>
        <v>6622.0000000000009</v>
      </c>
      <c r="AD74">
        <f t="shared" si="98"/>
        <v>5676</v>
      </c>
      <c r="AE74">
        <v>400</v>
      </c>
      <c r="AF74">
        <v>500</v>
      </c>
      <c r="AG74">
        <f t="shared" si="99"/>
        <v>60498</v>
      </c>
      <c r="AH74">
        <v>6000</v>
      </c>
      <c r="AI74">
        <v>0</v>
      </c>
      <c r="AJ74">
        <f t="shared" si="100"/>
        <v>200</v>
      </c>
      <c r="AK74">
        <f t="shared" si="101"/>
        <v>54298</v>
      </c>
      <c r="AL74">
        <v>47300</v>
      </c>
      <c r="AM74">
        <f t="shared" si="102"/>
        <v>6622.0000000000009</v>
      </c>
      <c r="AN74">
        <f t="shared" si="103"/>
        <v>5676</v>
      </c>
      <c r="AO74">
        <v>400</v>
      </c>
      <c r="AP74">
        <v>500</v>
      </c>
      <c r="AQ74">
        <f t="shared" si="104"/>
        <v>60498</v>
      </c>
      <c r="AR74">
        <v>6000</v>
      </c>
      <c r="AS74">
        <v>0</v>
      </c>
      <c r="AT74">
        <f t="shared" si="105"/>
        <v>200</v>
      </c>
      <c r="AU74">
        <f t="shared" si="106"/>
        <v>54298</v>
      </c>
      <c r="AV74">
        <v>48700</v>
      </c>
      <c r="AW74">
        <f t="shared" si="107"/>
        <v>6818.0000000000009</v>
      </c>
      <c r="AX74">
        <f t="shared" si="108"/>
        <v>1892</v>
      </c>
      <c r="AY74">
        <f t="shared" si="109"/>
        <v>5844</v>
      </c>
      <c r="AZ74">
        <v>400</v>
      </c>
      <c r="BA74">
        <v>500</v>
      </c>
      <c r="BB74">
        <f t="shared" si="110"/>
        <v>64154</v>
      </c>
      <c r="BC74">
        <v>6000</v>
      </c>
      <c r="BD74">
        <v>0</v>
      </c>
      <c r="BE74">
        <f t="shared" si="111"/>
        <v>200</v>
      </c>
      <c r="BF74">
        <f t="shared" si="112"/>
        <v>57954</v>
      </c>
      <c r="BG74">
        <v>48700</v>
      </c>
      <c r="BH74">
        <f t="shared" si="113"/>
        <v>6818.0000000000009</v>
      </c>
      <c r="BI74">
        <f t="shared" si="114"/>
        <v>5844</v>
      </c>
      <c r="BJ74">
        <v>400</v>
      </c>
      <c r="BK74">
        <v>500</v>
      </c>
      <c r="BL74">
        <f t="shared" si="115"/>
        <v>62262</v>
      </c>
      <c r="BM74">
        <v>6000</v>
      </c>
      <c r="BN74">
        <v>0</v>
      </c>
      <c r="BO74">
        <f t="shared" si="116"/>
        <v>200</v>
      </c>
      <c r="BP74">
        <f t="shared" si="117"/>
        <v>56062</v>
      </c>
      <c r="BQ74">
        <v>48700</v>
      </c>
      <c r="BR74">
        <f t="shared" si="118"/>
        <v>6818.0000000000009</v>
      </c>
      <c r="BS74">
        <f t="shared" si="119"/>
        <v>5844</v>
      </c>
      <c r="BT74">
        <v>400</v>
      </c>
      <c r="BU74">
        <v>500</v>
      </c>
      <c r="BV74">
        <f t="shared" si="120"/>
        <v>62262</v>
      </c>
      <c r="BW74">
        <v>6000</v>
      </c>
      <c r="BX74">
        <v>0</v>
      </c>
      <c r="BY74">
        <f t="shared" si="121"/>
        <v>200</v>
      </c>
      <c r="BZ74">
        <f t="shared" si="122"/>
        <v>56062</v>
      </c>
      <c r="CA74">
        <v>48700</v>
      </c>
      <c r="CB74">
        <f t="shared" si="123"/>
        <v>6818.0000000000009</v>
      </c>
      <c r="CC74">
        <f t="shared" si="124"/>
        <v>5844</v>
      </c>
      <c r="CD74">
        <v>400</v>
      </c>
      <c r="CE74">
        <v>500</v>
      </c>
      <c r="CF74">
        <f t="shared" si="125"/>
        <v>62262</v>
      </c>
      <c r="CG74">
        <v>6000</v>
      </c>
      <c r="CH74">
        <v>0</v>
      </c>
      <c r="CI74">
        <f t="shared" si="126"/>
        <v>200</v>
      </c>
      <c r="CJ74">
        <f t="shared" si="127"/>
        <v>56062</v>
      </c>
      <c r="CK74">
        <v>48700</v>
      </c>
      <c r="CL74">
        <f t="shared" si="128"/>
        <v>6818.0000000000009</v>
      </c>
      <c r="CM74">
        <f t="shared" si="129"/>
        <v>5844</v>
      </c>
      <c r="CN74">
        <v>400</v>
      </c>
      <c r="CO74">
        <v>500</v>
      </c>
      <c r="CP74">
        <f t="shared" si="130"/>
        <v>62262</v>
      </c>
      <c r="CQ74">
        <v>6000</v>
      </c>
      <c r="CR74">
        <v>0</v>
      </c>
      <c r="CS74">
        <f t="shared" si="131"/>
        <v>200</v>
      </c>
      <c r="CT74">
        <f t="shared" si="132"/>
        <v>56062</v>
      </c>
      <c r="CU74">
        <v>48700</v>
      </c>
      <c r="CV74">
        <f t="shared" si="133"/>
        <v>6818.0000000000009</v>
      </c>
      <c r="CW74">
        <f t="shared" si="134"/>
        <v>5844</v>
      </c>
      <c r="CX74">
        <v>400</v>
      </c>
      <c r="CY74">
        <v>500</v>
      </c>
      <c r="CZ74">
        <f t="shared" si="135"/>
        <v>62262</v>
      </c>
      <c r="DA74">
        <v>6000</v>
      </c>
      <c r="DB74">
        <v>0</v>
      </c>
      <c r="DC74">
        <f t="shared" si="136"/>
        <v>200</v>
      </c>
      <c r="DD74">
        <f t="shared" si="137"/>
        <v>56062</v>
      </c>
      <c r="DE74">
        <v>48700</v>
      </c>
      <c r="DF74">
        <f t="shared" si="138"/>
        <v>6818.0000000000009</v>
      </c>
      <c r="DG74">
        <f t="shared" si="139"/>
        <v>5844</v>
      </c>
      <c r="DH74">
        <v>400</v>
      </c>
      <c r="DI74">
        <v>500</v>
      </c>
      <c r="DJ74">
        <f t="shared" si="140"/>
        <v>62262</v>
      </c>
      <c r="DK74">
        <v>6000</v>
      </c>
      <c r="DL74">
        <v>0</v>
      </c>
      <c r="DM74">
        <f t="shared" si="141"/>
        <v>200</v>
      </c>
      <c r="DN74">
        <f t="shared" si="142"/>
        <v>56062</v>
      </c>
      <c r="DO74">
        <v>48700</v>
      </c>
      <c r="DP74">
        <f t="shared" si="143"/>
        <v>6818.0000000000009</v>
      </c>
      <c r="DQ74">
        <f t="shared" si="144"/>
        <v>5844</v>
      </c>
      <c r="DR74">
        <v>400</v>
      </c>
      <c r="DS74">
        <v>500</v>
      </c>
      <c r="DT74">
        <f t="shared" si="145"/>
        <v>62262</v>
      </c>
      <c r="DU74">
        <v>6000</v>
      </c>
      <c r="DV74">
        <v>0</v>
      </c>
      <c r="DW74">
        <f t="shared" si="146"/>
        <v>200</v>
      </c>
      <c r="DX74">
        <f t="shared" si="147"/>
        <v>56062</v>
      </c>
      <c r="DY74">
        <f t="shared" si="148"/>
        <v>738196</v>
      </c>
      <c r="DZ74">
        <f t="shared" si="80"/>
        <v>2400</v>
      </c>
      <c r="EA74">
        <f t="shared" si="81"/>
        <v>50000</v>
      </c>
      <c r="EB74">
        <v>0</v>
      </c>
      <c r="EC74">
        <f t="shared" si="82"/>
        <v>685796</v>
      </c>
      <c r="ED74">
        <f t="shared" si="83"/>
        <v>72000</v>
      </c>
      <c r="EE74">
        <f t="shared" si="84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85"/>
        <v>72000</v>
      </c>
      <c r="EQ74">
        <f t="shared" si="149"/>
        <v>72000</v>
      </c>
      <c r="ER74">
        <f t="shared" si="86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50"/>
        <v>0</v>
      </c>
      <c r="FA74">
        <f t="shared" si="151"/>
        <v>613796</v>
      </c>
      <c r="FB74">
        <f t="shared" si="152"/>
        <v>12500</v>
      </c>
      <c r="FC74">
        <f t="shared" si="153"/>
        <v>11380</v>
      </c>
      <c r="FD74">
        <f t="shared" si="154"/>
        <v>23880</v>
      </c>
      <c r="FE74">
        <f t="shared" si="155"/>
        <v>23880</v>
      </c>
      <c r="FF74">
        <f t="shared" si="156"/>
        <v>955.2</v>
      </c>
      <c r="FG74">
        <f t="shared" si="157"/>
        <v>24835</v>
      </c>
      <c r="FH74">
        <v>0</v>
      </c>
      <c r="FI74">
        <f t="shared" si="158"/>
        <v>24835</v>
      </c>
      <c r="FJ74" t="b">
        <f t="shared" si="159"/>
        <v>1</v>
      </c>
    </row>
    <row r="75" spans="1:166" x14ac:dyDescent="0.25">
      <c r="A75">
        <f>_xlfn.AGGREGATE(3,5,$B$2:B75)</f>
        <v>26</v>
      </c>
      <c r="B75" t="s">
        <v>270</v>
      </c>
      <c r="C75" t="s">
        <v>271</v>
      </c>
      <c r="D75" t="s">
        <v>784</v>
      </c>
      <c r="E75" t="s">
        <v>846</v>
      </c>
      <c r="F75">
        <v>0</v>
      </c>
      <c r="G75">
        <v>0</v>
      </c>
      <c r="H75">
        <v>45900</v>
      </c>
      <c r="I75">
        <f t="shared" si="87"/>
        <v>4590</v>
      </c>
      <c r="J75">
        <f t="shared" si="88"/>
        <v>5508</v>
      </c>
      <c r="K75">
        <v>0</v>
      </c>
      <c r="L75">
        <v>0</v>
      </c>
      <c r="M75">
        <f t="shared" si="89"/>
        <v>55998</v>
      </c>
      <c r="N75">
        <v>3000</v>
      </c>
      <c r="O75">
        <v>0</v>
      </c>
      <c r="P75">
        <f t="shared" si="90"/>
        <v>200</v>
      </c>
      <c r="Q75">
        <f t="shared" si="91"/>
        <v>52798</v>
      </c>
      <c r="R75">
        <v>45900</v>
      </c>
      <c r="S75">
        <f t="shared" si="92"/>
        <v>4590</v>
      </c>
      <c r="T75">
        <f t="shared" si="93"/>
        <v>5508</v>
      </c>
      <c r="U75">
        <v>0</v>
      </c>
      <c r="V75">
        <v>0</v>
      </c>
      <c r="W75">
        <f t="shared" si="94"/>
        <v>55998</v>
      </c>
      <c r="X75">
        <v>3000</v>
      </c>
      <c r="Y75">
        <v>0</v>
      </c>
      <c r="Z75">
        <f t="shared" si="95"/>
        <v>200</v>
      </c>
      <c r="AA75">
        <f t="shared" si="96"/>
        <v>52798</v>
      </c>
      <c r="AB75">
        <v>45900</v>
      </c>
      <c r="AC75">
        <f t="shared" si="97"/>
        <v>6426.0000000000009</v>
      </c>
      <c r="AD75">
        <f t="shared" si="98"/>
        <v>5508</v>
      </c>
      <c r="AE75">
        <v>0</v>
      </c>
      <c r="AF75">
        <v>0</v>
      </c>
      <c r="AG75">
        <f t="shared" si="99"/>
        <v>57834</v>
      </c>
      <c r="AH75">
        <v>3000</v>
      </c>
      <c r="AI75">
        <v>0</v>
      </c>
      <c r="AJ75">
        <f t="shared" si="100"/>
        <v>200</v>
      </c>
      <c r="AK75">
        <f t="shared" si="101"/>
        <v>54634</v>
      </c>
      <c r="AL75">
        <v>45900</v>
      </c>
      <c r="AM75">
        <f t="shared" si="102"/>
        <v>6426.0000000000009</v>
      </c>
      <c r="AN75">
        <f t="shared" si="103"/>
        <v>5508</v>
      </c>
      <c r="AO75">
        <v>0</v>
      </c>
      <c r="AP75">
        <v>0</v>
      </c>
      <c r="AQ75">
        <f t="shared" si="104"/>
        <v>57834</v>
      </c>
      <c r="AR75">
        <v>3000</v>
      </c>
      <c r="AS75">
        <v>0</v>
      </c>
      <c r="AT75">
        <f t="shared" si="105"/>
        <v>200</v>
      </c>
      <c r="AU75">
        <f t="shared" si="106"/>
        <v>54634</v>
      </c>
      <c r="AV75">
        <v>47300</v>
      </c>
      <c r="AW75">
        <f t="shared" si="107"/>
        <v>6622.0000000000009</v>
      </c>
      <c r="AX75">
        <f t="shared" si="108"/>
        <v>1836</v>
      </c>
      <c r="AY75">
        <f t="shared" si="109"/>
        <v>5676</v>
      </c>
      <c r="AZ75">
        <v>0</v>
      </c>
      <c r="BA75">
        <v>0</v>
      </c>
      <c r="BB75">
        <f t="shared" si="110"/>
        <v>61434</v>
      </c>
      <c r="BC75">
        <v>3000</v>
      </c>
      <c r="BD75">
        <v>0</v>
      </c>
      <c r="BE75">
        <f t="shared" si="111"/>
        <v>200</v>
      </c>
      <c r="BF75">
        <f t="shared" si="112"/>
        <v>58234</v>
      </c>
      <c r="BG75">
        <v>47300</v>
      </c>
      <c r="BH75">
        <f t="shared" si="113"/>
        <v>6622.0000000000009</v>
      </c>
      <c r="BI75">
        <f t="shared" si="114"/>
        <v>5676</v>
      </c>
      <c r="BJ75">
        <v>0</v>
      </c>
      <c r="BK75">
        <v>0</v>
      </c>
      <c r="BL75">
        <f t="shared" si="115"/>
        <v>59598</v>
      </c>
      <c r="BM75">
        <v>3000</v>
      </c>
      <c r="BN75">
        <v>0</v>
      </c>
      <c r="BO75">
        <f t="shared" si="116"/>
        <v>200</v>
      </c>
      <c r="BP75">
        <f t="shared" si="117"/>
        <v>56398</v>
      </c>
      <c r="BQ75">
        <v>47300</v>
      </c>
      <c r="BR75">
        <f t="shared" si="118"/>
        <v>6622.0000000000009</v>
      </c>
      <c r="BS75">
        <f t="shared" si="119"/>
        <v>5676</v>
      </c>
      <c r="BT75">
        <v>0</v>
      </c>
      <c r="BU75">
        <v>0</v>
      </c>
      <c r="BV75">
        <f t="shared" si="120"/>
        <v>59598</v>
      </c>
      <c r="BW75">
        <v>3000</v>
      </c>
      <c r="BX75">
        <v>0</v>
      </c>
      <c r="BY75">
        <f t="shared" si="121"/>
        <v>200</v>
      </c>
      <c r="BZ75">
        <f t="shared" si="122"/>
        <v>56398</v>
      </c>
      <c r="CA75">
        <v>47300</v>
      </c>
      <c r="CB75">
        <f t="shared" si="123"/>
        <v>6622.0000000000009</v>
      </c>
      <c r="CC75">
        <f t="shared" si="124"/>
        <v>5676</v>
      </c>
      <c r="CD75">
        <v>0</v>
      </c>
      <c r="CE75">
        <v>0</v>
      </c>
      <c r="CF75">
        <f t="shared" si="125"/>
        <v>59598</v>
      </c>
      <c r="CG75">
        <v>3000</v>
      </c>
      <c r="CH75">
        <v>0</v>
      </c>
      <c r="CI75">
        <f t="shared" si="126"/>
        <v>200</v>
      </c>
      <c r="CJ75">
        <f t="shared" si="127"/>
        <v>56398</v>
      </c>
      <c r="CK75">
        <v>47300</v>
      </c>
      <c r="CL75">
        <f t="shared" si="128"/>
        <v>6622.0000000000009</v>
      </c>
      <c r="CM75">
        <f t="shared" si="129"/>
        <v>5676</v>
      </c>
      <c r="CN75">
        <v>0</v>
      </c>
      <c r="CO75">
        <v>0</v>
      </c>
      <c r="CP75">
        <f t="shared" si="130"/>
        <v>59598</v>
      </c>
      <c r="CQ75">
        <v>3000</v>
      </c>
      <c r="CR75">
        <v>0</v>
      </c>
      <c r="CS75">
        <f t="shared" si="131"/>
        <v>200</v>
      </c>
      <c r="CT75">
        <f t="shared" si="132"/>
        <v>56398</v>
      </c>
      <c r="CU75">
        <v>47300</v>
      </c>
      <c r="CV75">
        <f t="shared" si="133"/>
        <v>6622.0000000000009</v>
      </c>
      <c r="CW75">
        <f t="shared" si="134"/>
        <v>5676</v>
      </c>
      <c r="CX75">
        <v>0</v>
      </c>
      <c r="CY75">
        <v>0</v>
      </c>
      <c r="CZ75">
        <f t="shared" si="135"/>
        <v>59598</v>
      </c>
      <c r="DA75">
        <v>3000</v>
      </c>
      <c r="DB75">
        <v>0</v>
      </c>
      <c r="DC75">
        <f t="shared" si="136"/>
        <v>200</v>
      </c>
      <c r="DD75">
        <f t="shared" si="137"/>
        <v>56398</v>
      </c>
      <c r="DE75">
        <v>47300</v>
      </c>
      <c r="DF75">
        <f t="shared" si="138"/>
        <v>6622.0000000000009</v>
      </c>
      <c r="DG75">
        <f t="shared" si="139"/>
        <v>5676</v>
      </c>
      <c r="DH75">
        <v>0</v>
      </c>
      <c r="DI75">
        <v>0</v>
      </c>
      <c r="DJ75">
        <f t="shared" si="140"/>
        <v>59598</v>
      </c>
      <c r="DK75">
        <v>3000</v>
      </c>
      <c r="DL75">
        <v>0</v>
      </c>
      <c r="DM75">
        <f t="shared" si="141"/>
        <v>200</v>
      </c>
      <c r="DN75">
        <f t="shared" si="142"/>
        <v>56398</v>
      </c>
      <c r="DO75">
        <v>47300</v>
      </c>
      <c r="DP75">
        <f t="shared" si="143"/>
        <v>6622.0000000000009</v>
      </c>
      <c r="DQ75">
        <f t="shared" si="144"/>
        <v>5676</v>
      </c>
      <c r="DR75">
        <v>0</v>
      </c>
      <c r="DS75">
        <v>0</v>
      </c>
      <c r="DT75">
        <f t="shared" si="145"/>
        <v>59598</v>
      </c>
      <c r="DU75">
        <v>3000</v>
      </c>
      <c r="DV75">
        <v>0</v>
      </c>
      <c r="DW75">
        <f t="shared" si="146"/>
        <v>200</v>
      </c>
      <c r="DX75">
        <f t="shared" si="147"/>
        <v>56398</v>
      </c>
      <c r="DY75">
        <f t="shared" si="148"/>
        <v>706284</v>
      </c>
      <c r="DZ75">
        <f t="shared" si="80"/>
        <v>2400</v>
      </c>
      <c r="EA75">
        <f t="shared" si="81"/>
        <v>50000</v>
      </c>
      <c r="EB75">
        <v>0</v>
      </c>
      <c r="EC75">
        <f t="shared" si="82"/>
        <v>653884</v>
      </c>
      <c r="ED75">
        <f t="shared" si="83"/>
        <v>36000</v>
      </c>
      <c r="EE75">
        <f t="shared" si="84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85"/>
        <v>36000</v>
      </c>
      <c r="EQ75">
        <f t="shared" si="149"/>
        <v>36000</v>
      </c>
      <c r="ER75">
        <f t="shared" si="86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50"/>
        <v>0</v>
      </c>
      <c r="FA75">
        <f t="shared" si="151"/>
        <v>617884</v>
      </c>
      <c r="FB75">
        <f t="shared" si="152"/>
        <v>12500</v>
      </c>
      <c r="FC75">
        <f t="shared" si="153"/>
        <v>11788</v>
      </c>
      <c r="FD75">
        <f t="shared" si="154"/>
        <v>24288</v>
      </c>
      <c r="FE75">
        <f t="shared" si="155"/>
        <v>24288</v>
      </c>
      <c r="FF75">
        <f t="shared" si="156"/>
        <v>971.52</v>
      </c>
      <c r="FG75">
        <f t="shared" si="157"/>
        <v>25260</v>
      </c>
      <c r="FH75">
        <v>0</v>
      </c>
      <c r="FI75">
        <f t="shared" si="158"/>
        <v>25260</v>
      </c>
      <c r="FJ75" t="b">
        <f t="shared" si="159"/>
        <v>1</v>
      </c>
    </row>
    <row r="76" spans="1:166" hidden="1" x14ac:dyDescent="0.25">
      <c r="A76">
        <f>_xlfn.AGGREGATE(3,5,$B$2:B76)</f>
        <v>26</v>
      </c>
      <c r="B76" t="s">
        <v>272</v>
      </c>
      <c r="C76" t="s">
        <v>273</v>
      </c>
      <c r="D76" t="s">
        <v>784</v>
      </c>
      <c r="E76" t="s">
        <v>846</v>
      </c>
      <c r="F76">
        <v>0</v>
      </c>
      <c r="G76">
        <v>0</v>
      </c>
      <c r="H76">
        <v>0</v>
      </c>
      <c r="I76">
        <f t="shared" si="87"/>
        <v>0</v>
      </c>
      <c r="J76">
        <f t="shared" si="88"/>
        <v>0</v>
      </c>
      <c r="K76">
        <v>0</v>
      </c>
      <c r="L76">
        <v>0</v>
      </c>
      <c r="M76">
        <f t="shared" si="89"/>
        <v>0</v>
      </c>
      <c r="N76">
        <v>0</v>
      </c>
      <c r="O76">
        <v>0</v>
      </c>
      <c r="P76">
        <f t="shared" si="90"/>
        <v>0</v>
      </c>
      <c r="Q76">
        <f t="shared" si="91"/>
        <v>0</v>
      </c>
      <c r="R76">
        <v>0</v>
      </c>
      <c r="S76">
        <f t="shared" si="92"/>
        <v>0</v>
      </c>
      <c r="T76">
        <f t="shared" si="93"/>
        <v>0</v>
      </c>
      <c r="U76">
        <v>0</v>
      </c>
      <c r="V76">
        <v>0</v>
      </c>
      <c r="W76">
        <f t="shared" si="94"/>
        <v>0</v>
      </c>
      <c r="X76">
        <v>0</v>
      </c>
      <c r="Y76">
        <v>0</v>
      </c>
      <c r="Z76">
        <f t="shared" si="95"/>
        <v>0</v>
      </c>
      <c r="AA76">
        <f t="shared" si="96"/>
        <v>0</v>
      </c>
      <c r="AB76">
        <v>0</v>
      </c>
      <c r="AC76">
        <f t="shared" si="97"/>
        <v>0</v>
      </c>
      <c r="AD76">
        <f t="shared" si="98"/>
        <v>0</v>
      </c>
      <c r="AE76">
        <v>0</v>
      </c>
      <c r="AF76">
        <v>0</v>
      </c>
      <c r="AG76">
        <f t="shared" si="99"/>
        <v>0</v>
      </c>
      <c r="AH76">
        <v>0</v>
      </c>
      <c r="AI76">
        <v>0</v>
      </c>
      <c r="AJ76">
        <f t="shared" si="100"/>
        <v>0</v>
      </c>
      <c r="AK76">
        <f t="shared" si="101"/>
        <v>0</v>
      </c>
      <c r="AL76">
        <v>0</v>
      </c>
      <c r="AM76">
        <f t="shared" si="102"/>
        <v>0</v>
      </c>
      <c r="AN76">
        <f t="shared" si="103"/>
        <v>0</v>
      </c>
      <c r="AO76">
        <v>0</v>
      </c>
      <c r="AP76">
        <v>0</v>
      </c>
      <c r="AQ76">
        <f t="shared" si="104"/>
        <v>0</v>
      </c>
      <c r="AR76">
        <v>0</v>
      </c>
      <c r="AS76">
        <v>0</v>
      </c>
      <c r="AT76">
        <f t="shared" si="105"/>
        <v>0</v>
      </c>
      <c r="AU76">
        <f t="shared" si="106"/>
        <v>0</v>
      </c>
      <c r="AV76">
        <v>0</v>
      </c>
      <c r="AW76">
        <f t="shared" si="107"/>
        <v>0</v>
      </c>
      <c r="AX76">
        <f t="shared" si="108"/>
        <v>0</v>
      </c>
      <c r="AY76">
        <f t="shared" si="109"/>
        <v>0</v>
      </c>
      <c r="AZ76">
        <v>0</v>
      </c>
      <c r="BA76">
        <v>0</v>
      </c>
      <c r="BB76">
        <f t="shared" si="110"/>
        <v>0</v>
      </c>
      <c r="BC76">
        <v>0</v>
      </c>
      <c r="BD76">
        <v>0</v>
      </c>
      <c r="BE76">
        <f t="shared" si="111"/>
        <v>0</v>
      </c>
      <c r="BF76">
        <f t="shared" si="112"/>
        <v>0</v>
      </c>
      <c r="BG76">
        <v>0</v>
      </c>
      <c r="BH76">
        <f t="shared" si="113"/>
        <v>0</v>
      </c>
      <c r="BI76">
        <f t="shared" si="114"/>
        <v>0</v>
      </c>
      <c r="BJ76">
        <v>0</v>
      </c>
      <c r="BK76">
        <v>0</v>
      </c>
      <c r="BL76">
        <f t="shared" si="115"/>
        <v>0</v>
      </c>
      <c r="BM76">
        <v>0</v>
      </c>
      <c r="BN76">
        <v>0</v>
      </c>
      <c r="BO76">
        <f t="shared" si="116"/>
        <v>0</v>
      </c>
      <c r="BP76">
        <f t="shared" si="117"/>
        <v>0</v>
      </c>
      <c r="BQ76">
        <v>0</v>
      </c>
      <c r="BR76">
        <f t="shared" si="118"/>
        <v>0</v>
      </c>
      <c r="BS76">
        <f t="shared" si="119"/>
        <v>0</v>
      </c>
      <c r="BT76">
        <v>0</v>
      </c>
      <c r="BU76">
        <v>0</v>
      </c>
      <c r="BV76">
        <f t="shared" si="120"/>
        <v>0</v>
      </c>
      <c r="BW76">
        <v>0</v>
      </c>
      <c r="BX76">
        <v>0</v>
      </c>
      <c r="BY76">
        <f t="shared" si="121"/>
        <v>0</v>
      </c>
      <c r="BZ76">
        <f t="shared" si="122"/>
        <v>0</v>
      </c>
      <c r="CA76">
        <v>0</v>
      </c>
      <c r="CB76">
        <f t="shared" si="123"/>
        <v>0</v>
      </c>
      <c r="CC76">
        <f t="shared" si="124"/>
        <v>0</v>
      </c>
      <c r="CD76">
        <v>0</v>
      </c>
      <c r="CE76">
        <v>0</v>
      </c>
      <c r="CF76">
        <f t="shared" si="125"/>
        <v>0</v>
      </c>
      <c r="CG76">
        <v>0</v>
      </c>
      <c r="CH76">
        <v>0</v>
      </c>
      <c r="CI76">
        <f t="shared" si="126"/>
        <v>0</v>
      </c>
      <c r="CJ76">
        <f t="shared" si="127"/>
        <v>0</v>
      </c>
      <c r="CK76">
        <v>0</v>
      </c>
      <c r="CL76">
        <f t="shared" si="128"/>
        <v>0</v>
      </c>
      <c r="CM76">
        <f t="shared" si="129"/>
        <v>0</v>
      </c>
      <c r="CN76">
        <v>0</v>
      </c>
      <c r="CO76">
        <v>0</v>
      </c>
      <c r="CP76">
        <f t="shared" si="130"/>
        <v>0</v>
      </c>
      <c r="CQ76">
        <v>0</v>
      </c>
      <c r="CR76">
        <v>0</v>
      </c>
      <c r="CS76">
        <f t="shared" si="131"/>
        <v>0</v>
      </c>
      <c r="CT76">
        <f t="shared" si="132"/>
        <v>0</v>
      </c>
      <c r="CU76">
        <v>0</v>
      </c>
      <c r="CV76">
        <f t="shared" si="133"/>
        <v>0</v>
      </c>
      <c r="CW76">
        <f t="shared" si="134"/>
        <v>0</v>
      </c>
      <c r="CX76">
        <v>0</v>
      </c>
      <c r="CY76">
        <v>0</v>
      </c>
      <c r="CZ76">
        <f t="shared" si="135"/>
        <v>0</v>
      </c>
      <c r="DA76">
        <v>0</v>
      </c>
      <c r="DB76">
        <v>0</v>
      </c>
      <c r="DC76">
        <f t="shared" si="136"/>
        <v>0</v>
      </c>
      <c r="DD76">
        <f t="shared" si="137"/>
        <v>0</v>
      </c>
      <c r="DE76">
        <v>0</v>
      </c>
      <c r="DF76">
        <f t="shared" si="138"/>
        <v>0</v>
      </c>
      <c r="DG76">
        <f t="shared" si="139"/>
        <v>0</v>
      </c>
      <c r="DH76">
        <v>0</v>
      </c>
      <c r="DI76">
        <v>0</v>
      </c>
      <c r="DJ76">
        <f t="shared" si="140"/>
        <v>0</v>
      </c>
      <c r="DK76">
        <v>0</v>
      </c>
      <c r="DL76">
        <v>0</v>
      </c>
      <c r="DM76">
        <f t="shared" si="141"/>
        <v>0</v>
      </c>
      <c r="DN76">
        <f t="shared" si="142"/>
        <v>0</v>
      </c>
      <c r="DO76">
        <v>0</v>
      </c>
      <c r="DP76">
        <f t="shared" si="143"/>
        <v>0</v>
      </c>
      <c r="DQ76">
        <f t="shared" si="144"/>
        <v>0</v>
      </c>
      <c r="DR76">
        <v>0</v>
      </c>
      <c r="DS76">
        <v>0</v>
      </c>
      <c r="DT76">
        <f t="shared" si="145"/>
        <v>0</v>
      </c>
      <c r="DU76">
        <v>0</v>
      </c>
      <c r="DV76">
        <v>0</v>
      </c>
      <c r="DW76">
        <f t="shared" si="146"/>
        <v>0</v>
      </c>
      <c r="DX76">
        <f t="shared" si="147"/>
        <v>0</v>
      </c>
      <c r="DY76">
        <f t="shared" si="148"/>
        <v>0</v>
      </c>
      <c r="DZ76">
        <f t="shared" si="80"/>
        <v>0</v>
      </c>
      <c r="EA76">
        <f t="shared" si="81"/>
        <v>0</v>
      </c>
      <c r="EB76">
        <v>0</v>
      </c>
      <c r="EC76">
        <f t="shared" si="82"/>
        <v>0</v>
      </c>
      <c r="ED76">
        <f t="shared" si="83"/>
        <v>0</v>
      </c>
      <c r="EE76">
        <f t="shared" si="84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85"/>
        <v>0</v>
      </c>
      <c r="EQ76">
        <f t="shared" si="149"/>
        <v>0</v>
      </c>
      <c r="ER76">
        <f t="shared" si="86"/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50"/>
        <v>0</v>
      </c>
      <c r="FA76">
        <f t="shared" si="151"/>
        <v>0</v>
      </c>
      <c r="FB76">
        <f t="shared" si="152"/>
        <v>0</v>
      </c>
      <c r="FC76">
        <f t="shared" si="153"/>
        <v>0</v>
      </c>
      <c r="FD76">
        <f t="shared" si="154"/>
        <v>0</v>
      </c>
      <c r="FE76">
        <f t="shared" si="155"/>
        <v>0</v>
      </c>
      <c r="FF76">
        <f t="shared" si="156"/>
        <v>0</v>
      </c>
      <c r="FG76">
        <f t="shared" si="157"/>
        <v>0</v>
      </c>
      <c r="FH76">
        <v>0</v>
      </c>
      <c r="FI76">
        <f t="shared" si="158"/>
        <v>0</v>
      </c>
      <c r="FJ76" t="b">
        <f t="shared" si="159"/>
        <v>0</v>
      </c>
    </row>
    <row r="77" spans="1:166" hidden="1" x14ac:dyDescent="0.25">
      <c r="A77">
        <f>_xlfn.AGGREGATE(3,5,$B$2:B77)</f>
        <v>26</v>
      </c>
      <c r="B77" t="s">
        <v>274</v>
      </c>
      <c r="C77" t="s">
        <v>275</v>
      </c>
      <c r="D77" t="s">
        <v>785</v>
      </c>
      <c r="E77" t="s">
        <v>848</v>
      </c>
      <c r="F77">
        <v>0</v>
      </c>
      <c r="G77">
        <v>6000</v>
      </c>
      <c r="H77">
        <v>32500</v>
      </c>
      <c r="I77">
        <f t="shared" si="87"/>
        <v>3250</v>
      </c>
      <c r="J77">
        <f t="shared" si="88"/>
        <v>3900</v>
      </c>
      <c r="K77">
        <v>400</v>
      </c>
      <c r="L77">
        <v>500</v>
      </c>
      <c r="M77">
        <f t="shared" si="89"/>
        <v>40550</v>
      </c>
      <c r="N77">
        <v>3000</v>
      </c>
      <c r="O77">
        <v>0</v>
      </c>
      <c r="P77">
        <f t="shared" si="90"/>
        <v>200</v>
      </c>
      <c r="Q77">
        <f t="shared" si="91"/>
        <v>37350</v>
      </c>
      <c r="R77">
        <v>32500</v>
      </c>
      <c r="S77">
        <f t="shared" si="92"/>
        <v>3250</v>
      </c>
      <c r="T77">
        <f t="shared" si="93"/>
        <v>3900</v>
      </c>
      <c r="U77">
        <v>400</v>
      </c>
      <c r="V77">
        <v>500</v>
      </c>
      <c r="W77">
        <f t="shared" si="94"/>
        <v>40550</v>
      </c>
      <c r="X77">
        <v>3000</v>
      </c>
      <c r="Y77">
        <v>0</v>
      </c>
      <c r="Z77">
        <f t="shared" si="95"/>
        <v>200</v>
      </c>
      <c r="AA77">
        <f t="shared" si="96"/>
        <v>37350</v>
      </c>
      <c r="AB77">
        <v>32500</v>
      </c>
      <c r="AC77">
        <f t="shared" si="97"/>
        <v>4550</v>
      </c>
      <c r="AD77">
        <f t="shared" si="98"/>
        <v>3900</v>
      </c>
      <c r="AE77">
        <v>400</v>
      </c>
      <c r="AF77">
        <v>500</v>
      </c>
      <c r="AG77">
        <f t="shared" si="99"/>
        <v>41850</v>
      </c>
      <c r="AH77">
        <v>3000</v>
      </c>
      <c r="AI77">
        <v>0</v>
      </c>
      <c r="AJ77">
        <f t="shared" si="100"/>
        <v>200</v>
      </c>
      <c r="AK77">
        <f t="shared" si="101"/>
        <v>38650</v>
      </c>
      <c r="AL77">
        <v>32500</v>
      </c>
      <c r="AM77">
        <f t="shared" si="102"/>
        <v>4550</v>
      </c>
      <c r="AN77">
        <f t="shared" si="103"/>
        <v>3900</v>
      </c>
      <c r="AO77">
        <v>400</v>
      </c>
      <c r="AP77">
        <v>500</v>
      </c>
      <c r="AQ77">
        <f t="shared" si="104"/>
        <v>41850</v>
      </c>
      <c r="AR77">
        <v>3000</v>
      </c>
      <c r="AS77">
        <v>0</v>
      </c>
      <c r="AT77">
        <f t="shared" si="105"/>
        <v>200</v>
      </c>
      <c r="AU77">
        <f t="shared" si="106"/>
        <v>38650</v>
      </c>
      <c r="AV77">
        <v>33500</v>
      </c>
      <c r="AW77">
        <f t="shared" si="107"/>
        <v>4690</v>
      </c>
      <c r="AX77">
        <f t="shared" si="108"/>
        <v>1300</v>
      </c>
      <c r="AY77">
        <f t="shared" si="109"/>
        <v>4020</v>
      </c>
      <c r="AZ77">
        <v>400</v>
      </c>
      <c r="BA77">
        <v>500</v>
      </c>
      <c r="BB77">
        <f t="shared" si="110"/>
        <v>44410</v>
      </c>
      <c r="BC77">
        <v>3000</v>
      </c>
      <c r="BD77">
        <v>0</v>
      </c>
      <c r="BE77">
        <f t="shared" si="111"/>
        <v>200</v>
      </c>
      <c r="BF77">
        <f t="shared" si="112"/>
        <v>41210</v>
      </c>
      <c r="BG77">
        <v>33500</v>
      </c>
      <c r="BH77">
        <f t="shared" si="113"/>
        <v>4690</v>
      </c>
      <c r="BI77">
        <f t="shared" si="114"/>
        <v>4020</v>
      </c>
      <c r="BJ77">
        <v>400</v>
      </c>
      <c r="BK77">
        <v>500</v>
      </c>
      <c r="BL77">
        <f t="shared" si="115"/>
        <v>43110</v>
      </c>
      <c r="BM77">
        <v>3000</v>
      </c>
      <c r="BN77">
        <v>0</v>
      </c>
      <c r="BO77">
        <f t="shared" si="116"/>
        <v>200</v>
      </c>
      <c r="BP77">
        <f t="shared" si="117"/>
        <v>39910</v>
      </c>
      <c r="BQ77">
        <v>33500</v>
      </c>
      <c r="BR77">
        <f t="shared" si="118"/>
        <v>4690</v>
      </c>
      <c r="BS77">
        <f t="shared" si="119"/>
        <v>4020</v>
      </c>
      <c r="BT77">
        <v>400</v>
      </c>
      <c r="BU77">
        <v>500</v>
      </c>
      <c r="BV77">
        <f t="shared" si="120"/>
        <v>43110</v>
      </c>
      <c r="BW77">
        <v>3000</v>
      </c>
      <c r="BX77">
        <v>0</v>
      </c>
      <c r="BY77">
        <f t="shared" si="121"/>
        <v>200</v>
      </c>
      <c r="BZ77">
        <f t="shared" si="122"/>
        <v>39910</v>
      </c>
      <c r="CA77">
        <v>33500</v>
      </c>
      <c r="CB77">
        <f t="shared" si="123"/>
        <v>4690</v>
      </c>
      <c r="CC77">
        <f t="shared" si="124"/>
        <v>4020</v>
      </c>
      <c r="CD77">
        <v>400</v>
      </c>
      <c r="CE77">
        <v>500</v>
      </c>
      <c r="CF77">
        <f t="shared" si="125"/>
        <v>43110</v>
      </c>
      <c r="CG77">
        <v>3000</v>
      </c>
      <c r="CH77">
        <v>0</v>
      </c>
      <c r="CI77">
        <f t="shared" si="126"/>
        <v>200</v>
      </c>
      <c r="CJ77">
        <f t="shared" si="127"/>
        <v>39910</v>
      </c>
      <c r="CK77">
        <v>33500</v>
      </c>
      <c r="CL77">
        <f t="shared" si="128"/>
        <v>4690</v>
      </c>
      <c r="CM77">
        <f t="shared" si="129"/>
        <v>4020</v>
      </c>
      <c r="CN77">
        <v>400</v>
      </c>
      <c r="CO77">
        <v>500</v>
      </c>
      <c r="CP77">
        <f t="shared" si="130"/>
        <v>43110</v>
      </c>
      <c r="CQ77">
        <v>3000</v>
      </c>
      <c r="CR77">
        <v>0</v>
      </c>
      <c r="CS77">
        <f t="shared" si="131"/>
        <v>200</v>
      </c>
      <c r="CT77">
        <f t="shared" si="132"/>
        <v>39910</v>
      </c>
      <c r="CU77">
        <v>33500</v>
      </c>
      <c r="CV77">
        <f t="shared" si="133"/>
        <v>4690</v>
      </c>
      <c r="CW77">
        <f t="shared" si="134"/>
        <v>4020</v>
      </c>
      <c r="CX77">
        <v>400</v>
      </c>
      <c r="CY77">
        <v>500</v>
      </c>
      <c r="CZ77">
        <f t="shared" si="135"/>
        <v>43110</v>
      </c>
      <c r="DA77">
        <v>3000</v>
      </c>
      <c r="DB77">
        <v>0</v>
      </c>
      <c r="DC77">
        <f t="shared" si="136"/>
        <v>200</v>
      </c>
      <c r="DD77">
        <f t="shared" si="137"/>
        <v>39910</v>
      </c>
      <c r="DE77">
        <v>34500</v>
      </c>
      <c r="DF77">
        <f t="shared" si="138"/>
        <v>4830.0000000000009</v>
      </c>
      <c r="DG77">
        <f t="shared" si="139"/>
        <v>4140</v>
      </c>
      <c r="DH77">
        <v>400</v>
      </c>
      <c r="DI77">
        <v>500</v>
      </c>
      <c r="DJ77">
        <f t="shared" si="140"/>
        <v>44370</v>
      </c>
      <c r="DK77">
        <v>3000</v>
      </c>
      <c r="DL77">
        <v>0</v>
      </c>
      <c r="DM77">
        <f t="shared" si="141"/>
        <v>200</v>
      </c>
      <c r="DN77">
        <f t="shared" si="142"/>
        <v>41170</v>
      </c>
      <c r="DO77">
        <v>34500</v>
      </c>
      <c r="DP77">
        <f t="shared" si="143"/>
        <v>4830.0000000000009</v>
      </c>
      <c r="DQ77">
        <f t="shared" si="144"/>
        <v>4140</v>
      </c>
      <c r="DR77">
        <v>400</v>
      </c>
      <c r="DS77">
        <v>500</v>
      </c>
      <c r="DT77">
        <f t="shared" si="145"/>
        <v>44370</v>
      </c>
      <c r="DU77">
        <v>3000</v>
      </c>
      <c r="DV77">
        <v>0</v>
      </c>
      <c r="DW77">
        <f t="shared" si="146"/>
        <v>200</v>
      </c>
      <c r="DX77">
        <f t="shared" si="147"/>
        <v>41170</v>
      </c>
      <c r="DY77">
        <f t="shared" si="148"/>
        <v>519500</v>
      </c>
      <c r="DZ77">
        <f t="shared" si="80"/>
        <v>2400</v>
      </c>
      <c r="EA77">
        <f t="shared" si="81"/>
        <v>50000</v>
      </c>
      <c r="EB77">
        <v>0</v>
      </c>
      <c r="EC77">
        <f t="shared" si="82"/>
        <v>467100</v>
      </c>
      <c r="ED77">
        <f t="shared" si="83"/>
        <v>36000</v>
      </c>
      <c r="EE77">
        <f t="shared" si="84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85"/>
        <v>36000</v>
      </c>
      <c r="EQ77">
        <f t="shared" si="149"/>
        <v>36000</v>
      </c>
      <c r="ER77">
        <f t="shared" si="86"/>
        <v>431100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50"/>
        <v>0</v>
      </c>
      <c r="FA77">
        <f t="shared" si="151"/>
        <v>431100</v>
      </c>
      <c r="FB77">
        <f t="shared" si="152"/>
        <v>9055</v>
      </c>
      <c r="FC77">
        <f t="shared" si="153"/>
        <v>0</v>
      </c>
      <c r="FD77">
        <f t="shared" si="154"/>
        <v>9055</v>
      </c>
      <c r="FE77">
        <f t="shared" si="155"/>
        <v>0</v>
      </c>
      <c r="FF77">
        <f t="shared" si="156"/>
        <v>0</v>
      </c>
      <c r="FG77">
        <f t="shared" si="157"/>
        <v>0</v>
      </c>
      <c r="FH77">
        <v>0</v>
      </c>
      <c r="FI77">
        <f t="shared" si="158"/>
        <v>0</v>
      </c>
      <c r="FJ77" t="b">
        <f t="shared" si="159"/>
        <v>1</v>
      </c>
    </row>
    <row r="78" spans="1:166" x14ac:dyDescent="0.25">
      <c r="A78">
        <f>_xlfn.AGGREGATE(3,5,$B$2:B78)</f>
        <v>27</v>
      </c>
      <c r="B78" t="s">
        <v>276</v>
      </c>
      <c r="C78" t="s">
        <v>277</v>
      </c>
      <c r="D78" t="s">
        <v>785</v>
      </c>
      <c r="E78" t="s">
        <v>846</v>
      </c>
      <c r="F78">
        <v>0</v>
      </c>
      <c r="G78">
        <v>6000</v>
      </c>
      <c r="H78">
        <v>32500</v>
      </c>
      <c r="I78">
        <f t="shared" si="87"/>
        <v>3250</v>
      </c>
      <c r="J78">
        <f t="shared" si="88"/>
        <v>3900</v>
      </c>
      <c r="K78">
        <v>0</v>
      </c>
      <c r="L78">
        <v>500</v>
      </c>
      <c r="M78">
        <f t="shared" si="89"/>
        <v>40150</v>
      </c>
      <c r="N78">
        <v>2000</v>
      </c>
      <c r="O78">
        <v>0</v>
      </c>
      <c r="P78">
        <f t="shared" si="90"/>
        <v>200</v>
      </c>
      <c r="Q78">
        <f t="shared" si="91"/>
        <v>37950</v>
      </c>
      <c r="R78">
        <v>32500</v>
      </c>
      <c r="S78">
        <f t="shared" si="92"/>
        <v>3250</v>
      </c>
      <c r="T78">
        <f t="shared" si="93"/>
        <v>3900</v>
      </c>
      <c r="U78">
        <v>0</v>
      </c>
      <c r="V78">
        <v>500</v>
      </c>
      <c r="W78">
        <f t="shared" si="94"/>
        <v>40150</v>
      </c>
      <c r="X78">
        <v>2000</v>
      </c>
      <c r="Y78">
        <v>0</v>
      </c>
      <c r="Z78">
        <f t="shared" si="95"/>
        <v>200</v>
      </c>
      <c r="AA78">
        <f t="shared" si="96"/>
        <v>37950</v>
      </c>
      <c r="AB78">
        <v>32500</v>
      </c>
      <c r="AC78">
        <f t="shared" si="97"/>
        <v>4550</v>
      </c>
      <c r="AD78">
        <f t="shared" si="98"/>
        <v>3900</v>
      </c>
      <c r="AE78">
        <v>0</v>
      </c>
      <c r="AF78">
        <v>500</v>
      </c>
      <c r="AG78">
        <f t="shared" si="99"/>
        <v>41450</v>
      </c>
      <c r="AH78">
        <v>2000</v>
      </c>
      <c r="AI78">
        <v>0</v>
      </c>
      <c r="AJ78">
        <f t="shared" si="100"/>
        <v>200</v>
      </c>
      <c r="AK78">
        <f t="shared" si="101"/>
        <v>39250</v>
      </c>
      <c r="AL78">
        <v>32500</v>
      </c>
      <c r="AM78">
        <f t="shared" si="102"/>
        <v>4550</v>
      </c>
      <c r="AN78">
        <f t="shared" si="103"/>
        <v>3900</v>
      </c>
      <c r="AO78">
        <v>0</v>
      </c>
      <c r="AP78">
        <v>500</v>
      </c>
      <c r="AQ78">
        <f t="shared" si="104"/>
        <v>41450</v>
      </c>
      <c r="AR78">
        <v>2000</v>
      </c>
      <c r="AS78">
        <v>0</v>
      </c>
      <c r="AT78">
        <f t="shared" si="105"/>
        <v>200</v>
      </c>
      <c r="AU78">
        <f t="shared" si="106"/>
        <v>39250</v>
      </c>
      <c r="AV78">
        <v>33500</v>
      </c>
      <c r="AW78">
        <f t="shared" si="107"/>
        <v>4690</v>
      </c>
      <c r="AX78">
        <f t="shared" si="108"/>
        <v>1300</v>
      </c>
      <c r="AY78">
        <f t="shared" si="109"/>
        <v>4020</v>
      </c>
      <c r="AZ78">
        <v>0</v>
      </c>
      <c r="BA78">
        <v>500</v>
      </c>
      <c r="BB78">
        <f t="shared" si="110"/>
        <v>44010</v>
      </c>
      <c r="BC78">
        <v>2500</v>
      </c>
      <c r="BD78">
        <v>0</v>
      </c>
      <c r="BE78">
        <f t="shared" si="111"/>
        <v>200</v>
      </c>
      <c r="BF78">
        <f t="shared" si="112"/>
        <v>41310</v>
      </c>
      <c r="BG78">
        <v>33500</v>
      </c>
      <c r="BH78">
        <f t="shared" si="113"/>
        <v>4690</v>
      </c>
      <c r="BI78">
        <f t="shared" si="114"/>
        <v>4020</v>
      </c>
      <c r="BJ78">
        <v>0</v>
      </c>
      <c r="BK78">
        <v>500</v>
      </c>
      <c r="BL78">
        <f t="shared" si="115"/>
        <v>42710</v>
      </c>
      <c r="BM78">
        <v>2500</v>
      </c>
      <c r="BN78">
        <v>0</v>
      </c>
      <c r="BO78">
        <f t="shared" si="116"/>
        <v>200</v>
      </c>
      <c r="BP78">
        <f t="shared" si="117"/>
        <v>40010</v>
      </c>
      <c r="BQ78">
        <v>33500</v>
      </c>
      <c r="BR78">
        <f t="shared" si="118"/>
        <v>4690</v>
      </c>
      <c r="BS78">
        <f t="shared" si="119"/>
        <v>4020</v>
      </c>
      <c r="BT78">
        <v>0</v>
      </c>
      <c r="BU78">
        <v>500</v>
      </c>
      <c r="BV78">
        <f t="shared" si="120"/>
        <v>42710</v>
      </c>
      <c r="BW78">
        <v>2500</v>
      </c>
      <c r="BX78">
        <v>0</v>
      </c>
      <c r="BY78">
        <f t="shared" si="121"/>
        <v>200</v>
      </c>
      <c r="BZ78">
        <f t="shared" si="122"/>
        <v>40010</v>
      </c>
      <c r="CA78">
        <v>33500</v>
      </c>
      <c r="CB78">
        <f t="shared" si="123"/>
        <v>4690</v>
      </c>
      <c r="CC78">
        <f t="shared" si="124"/>
        <v>4020</v>
      </c>
      <c r="CD78">
        <v>0</v>
      </c>
      <c r="CE78">
        <v>500</v>
      </c>
      <c r="CF78">
        <f t="shared" si="125"/>
        <v>42710</v>
      </c>
      <c r="CG78">
        <v>2500</v>
      </c>
      <c r="CH78">
        <v>0</v>
      </c>
      <c r="CI78">
        <f t="shared" si="126"/>
        <v>200</v>
      </c>
      <c r="CJ78">
        <f t="shared" si="127"/>
        <v>40010</v>
      </c>
      <c r="CK78">
        <v>33500</v>
      </c>
      <c r="CL78">
        <f t="shared" si="128"/>
        <v>4690</v>
      </c>
      <c r="CM78">
        <f t="shared" si="129"/>
        <v>4020</v>
      </c>
      <c r="CN78">
        <v>0</v>
      </c>
      <c r="CO78">
        <v>500</v>
      </c>
      <c r="CP78">
        <f t="shared" si="130"/>
        <v>42710</v>
      </c>
      <c r="CQ78">
        <v>2500</v>
      </c>
      <c r="CR78">
        <v>0</v>
      </c>
      <c r="CS78">
        <f t="shared" si="131"/>
        <v>200</v>
      </c>
      <c r="CT78">
        <f t="shared" si="132"/>
        <v>40010</v>
      </c>
      <c r="CU78">
        <v>33500</v>
      </c>
      <c r="CV78">
        <f t="shared" si="133"/>
        <v>4690</v>
      </c>
      <c r="CW78">
        <f t="shared" si="134"/>
        <v>4020</v>
      </c>
      <c r="CX78">
        <v>0</v>
      </c>
      <c r="CY78">
        <v>500</v>
      </c>
      <c r="CZ78">
        <f t="shared" si="135"/>
        <v>42710</v>
      </c>
      <c r="DA78">
        <v>2500</v>
      </c>
      <c r="DB78">
        <v>0</v>
      </c>
      <c r="DC78">
        <f t="shared" si="136"/>
        <v>200</v>
      </c>
      <c r="DD78">
        <f t="shared" si="137"/>
        <v>40010</v>
      </c>
      <c r="DE78">
        <v>34500</v>
      </c>
      <c r="DF78">
        <f t="shared" si="138"/>
        <v>4830.0000000000009</v>
      </c>
      <c r="DG78">
        <f t="shared" si="139"/>
        <v>4140</v>
      </c>
      <c r="DH78">
        <v>0</v>
      </c>
      <c r="DI78">
        <v>500</v>
      </c>
      <c r="DJ78">
        <f t="shared" si="140"/>
        <v>43970</v>
      </c>
      <c r="DK78">
        <v>2500</v>
      </c>
      <c r="DL78">
        <v>0</v>
      </c>
      <c r="DM78">
        <f t="shared" si="141"/>
        <v>200</v>
      </c>
      <c r="DN78">
        <f t="shared" si="142"/>
        <v>41270</v>
      </c>
      <c r="DO78">
        <v>34500</v>
      </c>
      <c r="DP78">
        <f t="shared" si="143"/>
        <v>4830.0000000000009</v>
      </c>
      <c r="DQ78">
        <f t="shared" si="144"/>
        <v>4140</v>
      </c>
      <c r="DR78">
        <v>0</v>
      </c>
      <c r="DS78">
        <v>500</v>
      </c>
      <c r="DT78">
        <f t="shared" si="145"/>
        <v>43970</v>
      </c>
      <c r="DU78">
        <v>2500</v>
      </c>
      <c r="DV78">
        <v>0</v>
      </c>
      <c r="DW78">
        <f t="shared" si="146"/>
        <v>200</v>
      </c>
      <c r="DX78">
        <f t="shared" si="147"/>
        <v>41270</v>
      </c>
      <c r="DY78">
        <f t="shared" si="148"/>
        <v>514700</v>
      </c>
      <c r="DZ78">
        <f t="shared" si="80"/>
        <v>2400</v>
      </c>
      <c r="EA78">
        <f t="shared" si="81"/>
        <v>50000</v>
      </c>
      <c r="EB78">
        <v>0</v>
      </c>
      <c r="EC78">
        <f t="shared" si="82"/>
        <v>462300</v>
      </c>
      <c r="ED78">
        <f t="shared" si="83"/>
        <v>28000</v>
      </c>
      <c r="EE78">
        <f t="shared" si="84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85"/>
        <v>28000</v>
      </c>
      <c r="EQ78">
        <f t="shared" si="149"/>
        <v>28000</v>
      </c>
      <c r="ER78">
        <f t="shared" si="86"/>
        <v>434300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50"/>
        <v>0</v>
      </c>
      <c r="FA78">
        <f t="shared" si="151"/>
        <v>434300</v>
      </c>
      <c r="FB78">
        <f t="shared" si="152"/>
        <v>9215</v>
      </c>
      <c r="FC78">
        <f t="shared" si="153"/>
        <v>0</v>
      </c>
      <c r="FD78">
        <f t="shared" si="154"/>
        <v>9215</v>
      </c>
      <c r="FE78">
        <f t="shared" si="155"/>
        <v>0</v>
      </c>
      <c r="FF78">
        <f t="shared" si="156"/>
        <v>0</v>
      </c>
      <c r="FG78">
        <f t="shared" si="157"/>
        <v>0</v>
      </c>
      <c r="FH78">
        <v>0</v>
      </c>
      <c r="FI78">
        <f t="shared" si="158"/>
        <v>0</v>
      </c>
      <c r="FJ78" t="b">
        <f t="shared" si="159"/>
        <v>1</v>
      </c>
    </row>
    <row r="79" spans="1:166" hidden="1" x14ac:dyDescent="0.25">
      <c r="A79">
        <f>_xlfn.AGGREGATE(3,5,$B$2:B79)</f>
        <v>27</v>
      </c>
      <c r="B79" t="s">
        <v>278</v>
      </c>
      <c r="C79" t="s">
        <v>279</v>
      </c>
      <c r="D79" t="s">
        <v>785</v>
      </c>
      <c r="E79" t="s">
        <v>846</v>
      </c>
      <c r="F79">
        <v>0</v>
      </c>
      <c r="G79">
        <v>6000</v>
      </c>
      <c r="H79">
        <v>26200</v>
      </c>
      <c r="I79">
        <f t="shared" si="87"/>
        <v>2620</v>
      </c>
      <c r="J79">
        <f t="shared" si="88"/>
        <v>3144</v>
      </c>
      <c r="K79">
        <v>0</v>
      </c>
      <c r="L79">
        <v>500</v>
      </c>
      <c r="M79">
        <f t="shared" si="89"/>
        <v>32464</v>
      </c>
      <c r="N79">
        <v>2000</v>
      </c>
      <c r="O79">
        <v>0</v>
      </c>
      <c r="P79">
        <f t="shared" si="90"/>
        <v>150</v>
      </c>
      <c r="Q79">
        <f t="shared" si="91"/>
        <v>30314</v>
      </c>
      <c r="R79">
        <v>26200</v>
      </c>
      <c r="S79">
        <f t="shared" si="92"/>
        <v>2620</v>
      </c>
      <c r="T79">
        <f t="shared" si="93"/>
        <v>3144</v>
      </c>
      <c r="U79">
        <v>0</v>
      </c>
      <c r="V79">
        <v>500</v>
      </c>
      <c r="W79">
        <f t="shared" si="94"/>
        <v>32464</v>
      </c>
      <c r="X79">
        <v>2000</v>
      </c>
      <c r="Y79">
        <v>0</v>
      </c>
      <c r="Z79">
        <f t="shared" si="95"/>
        <v>150</v>
      </c>
      <c r="AA79">
        <f t="shared" si="96"/>
        <v>30314</v>
      </c>
      <c r="AB79">
        <v>26200</v>
      </c>
      <c r="AC79">
        <f t="shared" si="97"/>
        <v>3668.0000000000005</v>
      </c>
      <c r="AD79">
        <f t="shared" si="98"/>
        <v>3144</v>
      </c>
      <c r="AE79">
        <v>0</v>
      </c>
      <c r="AF79">
        <v>500</v>
      </c>
      <c r="AG79">
        <f t="shared" si="99"/>
        <v>33512</v>
      </c>
      <c r="AH79">
        <v>2000</v>
      </c>
      <c r="AI79">
        <v>0</v>
      </c>
      <c r="AJ79">
        <f t="shared" si="100"/>
        <v>150</v>
      </c>
      <c r="AK79">
        <f t="shared" si="101"/>
        <v>31362</v>
      </c>
      <c r="AL79">
        <v>26200</v>
      </c>
      <c r="AM79">
        <f t="shared" si="102"/>
        <v>3668.0000000000005</v>
      </c>
      <c r="AN79">
        <f t="shared" si="103"/>
        <v>3144</v>
      </c>
      <c r="AO79">
        <v>0</v>
      </c>
      <c r="AP79">
        <v>500</v>
      </c>
      <c r="AQ79">
        <f t="shared" si="104"/>
        <v>33512</v>
      </c>
      <c r="AR79">
        <v>2000</v>
      </c>
      <c r="AS79">
        <v>0</v>
      </c>
      <c r="AT79">
        <f t="shared" si="105"/>
        <v>150</v>
      </c>
      <c r="AU79">
        <f t="shared" si="106"/>
        <v>31362</v>
      </c>
      <c r="AV79">
        <v>27000</v>
      </c>
      <c r="AW79">
        <f t="shared" si="107"/>
        <v>3780.0000000000005</v>
      </c>
      <c r="AX79">
        <f t="shared" si="108"/>
        <v>1048</v>
      </c>
      <c r="AY79">
        <f t="shared" si="109"/>
        <v>3240</v>
      </c>
      <c r="AZ79">
        <v>0</v>
      </c>
      <c r="BA79">
        <v>500</v>
      </c>
      <c r="BB79">
        <f t="shared" si="110"/>
        <v>35568</v>
      </c>
      <c r="BC79">
        <v>2000</v>
      </c>
      <c r="BD79">
        <v>0</v>
      </c>
      <c r="BE79">
        <f t="shared" si="111"/>
        <v>150</v>
      </c>
      <c r="BF79">
        <f t="shared" si="112"/>
        <v>33418</v>
      </c>
      <c r="BG79">
        <v>27000</v>
      </c>
      <c r="BH79">
        <f t="shared" si="113"/>
        <v>3780.0000000000005</v>
      </c>
      <c r="BI79">
        <f t="shared" si="114"/>
        <v>3240</v>
      </c>
      <c r="BJ79">
        <v>0</v>
      </c>
      <c r="BK79">
        <v>500</v>
      </c>
      <c r="BL79">
        <f t="shared" si="115"/>
        <v>34520</v>
      </c>
      <c r="BM79">
        <v>2000</v>
      </c>
      <c r="BN79">
        <v>0</v>
      </c>
      <c r="BO79">
        <f t="shared" si="116"/>
        <v>150</v>
      </c>
      <c r="BP79">
        <f t="shared" si="117"/>
        <v>32370</v>
      </c>
      <c r="BQ79">
        <v>27000</v>
      </c>
      <c r="BR79">
        <f t="shared" si="118"/>
        <v>3780.0000000000005</v>
      </c>
      <c r="BS79">
        <f t="shared" si="119"/>
        <v>3240</v>
      </c>
      <c r="BT79">
        <v>0</v>
      </c>
      <c r="BU79">
        <v>500</v>
      </c>
      <c r="BV79">
        <f t="shared" si="120"/>
        <v>34520</v>
      </c>
      <c r="BW79">
        <v>2000</v>
      </c>
      <c r="BX79">
        <v>0</v>
      </c>
      <c r="BY79">
        <f t="shared" si="121"/>
        <v>150</v>
      </c>
      <c r="BZ79">
        <f t="shared" si="122"/>
        <v>32370</v>
      </c>
      <c r="CA79">
        <v>27000</v>
      </c>
      <c r="CB79">
        <f t="shared" si="123"/>
        <v>3780.0000000000005</v>
      </c>
      <c r="CC79">
        <f t="shared" si="124"/>
        <v>3240</v>
      </c>
      <c r="CD79">
        <v>0</v>
      </c>
      <c r="CE79">
        <v>500</v>
      </c>
      <c r="CF79">
        <f t="shared" si="125"/>
        <v>34520</v>
      </c>
      <c r="CG79">
        <v>2000</v>
      </c>
      <c r="CH79">
        <v>0</v>
      </c>
      <c r="CI79">
        <f t="shared" si="126"/>
        <v>150</v>
      </c>
      <c r="CJ79">
        <f t="shared" si="127"/>
        <v>32370</v>
      </c>
      <c r="CK79">
        <v>27000</v>
      </c>
      <c r="CL79">
        <f t="shared" si="128"/>
        <v>3780.0000000000005</v>
      </c>
      <c r="CM79">
        <f t="shared" si="129"/>
        <v>3240</v>
      </c>
      <c r="CN79">
        <v>0</v>
      </c>
      <c r="CO79">
        <v>500</v>
      </c>
      <c r="CP79">
        <f t="shared" si="130"/>
        <v>34520</v>
      </c>
      <c r="CQ79">
        <v>2000</v>
      </c>
      <c r="CR79">
        <v>0</v>
      </c>
      <c r="CS79">
        <f t="shared" si="131"/>
        <v>150</v>
      </c>
      <c r="CT79">
        <f t="shared" si="132"/>
        <v>32370</v>
      </c>
      <c r="CU79">
        <v>27000</v>
      </c>
      <c r="CV79">
        <f t="shared" si="133"/>
        <v>3780.0000000000005</v>
      </c>
      <c r="CW79">
        <f t="shared" si="134"/>
        <v>3240</v>
      </c>
      <c r="CX79">
        <v>0</v>
      </c>
      <c r="CY79">
        <v>500</v>
      </c>
      <c r="CZ79">
        <f t="shared" si="135"/>
        <v>34520</v>
      </c>
      <c r="DA79">
        <v>2000</v>
      </c>
      <c r="DB79">
        <v>0</v>
      </c>
      <c r="DC79">
        <f t="shared" si="136"/>
        <v>150</v>
      </c>
      <c r="DD79">
        <f t="shared" si="137"/>
        <v>32370</v>
      </c>
      <c r="DE79">
        <v>27000</v>
      </c>
      <c r="DF79">
        <f t="shared" si="138"/>
        <v>3780.0000000000005</v>
      </c>
      <c r="DG79">
        <f t="shared" si="139"/>
        <v>3240</v>
      </c>
      <c r="DH79">
        <v>0</v>
      </c>
      <c r="DI79">
        <v>500</v>
      </c>
      <c r="DJ79">
        <f t="shared" si="140"/>
        <v>34520</v>
      </c>
      <c r="DK79">
        <v>2000</v>
      </c>
      <c r="DL79">
        <v>0</v>
      </c>
      <c r="DM79">
        <f t="shared" si="141"/>
        <v>150</v>
      </c>
      <c r="DN79">
        <f t="shared" si="142"/>
        <v>32370</v>
      </c>
      <c r="DO79">
        <v>27000</v>
      </c>
      <c r="DP79">
        <f t="shared" si="143"/>
        <v>3780.0000000000005</v>
      </c>
      <c r="DQ79">
        <f t="shared" si="144"/>
        <v>3240</v>
      </c>
      <c r="DR79">
        <v>0</v>
      </c>
      <c r="DS79">
        <v>500</v>
      </c>
      <c r="DT79">
        <f t="shared" si="145"/>
        <v>34520</v>
      </c>
      <c r="DU79">
        <v>2000</v>
      </c>
      <c r="DV79">
        <v>0</v>
      </c>
      <c r="DW79">
        <f t="shared" si="146"/>
        <v>150</v>
      </c>
      <c r="DX79">
        <f t="shared" si="147"/>
        <v>32370</v>
      </c>
      <c r="DY79">
        <f t="shared" si="148"/>
        <v>415160</v>
      </c>
      <c r="DZ79">
        <f t="shared" si="80"/>
        <v>1800</v>
      </c>
      <c r="EA79">
        <f t="shared" si="81"/>
        <v>50000</v>
      </c>
      <c r="EB79">
        <v>0</v>
      </c>
      <c r="EC79">
        <f t="shared" si="82"/>
        <v>363360</v>
      </c>
      <c r="ED79">
        <f t="shared" si="83"/>
        <v>24000</v>
      </c>
      <c r="EE79">
        <f t="shared" si="84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85"/>
        <v>24000</v>
      </c>
      <c r="EQ79">
        <f t="shared" si="149"/>
        <v>24000</v>
      </c>
      <c r="ER79">
        <f t="shared" si="86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50"/>
        <v>0</v>
      </c>
      <c r="FA79">
        <f t="shared" si="151"/>
        <v>339360</v>
      </c>
      <c r="FB79">
        <f t="shared" si="152"/>
        <v>4468</v>
      </c>
      <c r="FC79">
        <f t="shared" si="153"/>
        <v>0</v>
      </c>
      <c r="FD79">
        <f t="shared" si="154"/>
        <v>4468</v>
      </c>
      <c r="FE79">
        <f t="shared" si="155"/>
        <v>0</v>
      </c>
      <c r="FF79">
        <f t="shared" si="156"/>
        <v>0</v>
      </c>
      <c r="FG79">
        <f t="shared" si="157"/>
        <v>0</v>
      </c>
      <c r="FH79">
        <v>0</v>
      </c>
      <c r="FI79">
        <f t="shared" si="158"/>
        <v>0</v>
      </c>
      <c r="FJ79" t="b">
        <f t="shared" si="159"/>
        <v>0</v>
      </c>
    </row>
    <row r="80" spans="1:166" hidden="1" x14ac:dyDescent="0.25">
      <c r="A80">
        <f>_xlfn.AGGREGATE(3,5,$B$2:B80)</f>
        <v>27</v>
      </c>
      <c r="B80" t="s">
        <v>280</v>
      </c>
      <c r="C80" t="s">
        <v>281</v>
      </c>
      <c r="D80" t="s">
        <v>785</v>
      </c>
      <c r="E80" t="s">
        <v>846</v>
      </c>
      <c r="F80">
        <v>0</v>
      </c>
      <c r="G80">
        <v>6000</v>
      </c>
      <c r="H80">
        <v>26200</v>
      </c>
      <c r="I80">
        <f t="shared" si="87"/>
        <v>2620</v>
      </c>
      <c r="J80">
        <f t="shared" si="88"/>
        <v>3144</v>
      </c>
      <c r="K80">
        <v>0</v>
      </c>
      <c r="L80">
        <v>500</v>
      </c>
      <c r="M80">
        <f t="shared" si="89"/>
        <v>32464</v>
      </c>
      <c r="N80">
        <v>2000</v>
      </c>
      <c r="O80">
        <v>0</v>
      </c>
      <c r="P80">
        <f t="shared" si="90"/>
        <v>150</v>
      </c>
      <c r="Q80">
        <f t="shared" si="91"/>
        <v>30314</v>
      </c>
      <c r="R80">
        <v>26200</v>
      </c>
      <c r="S80">
        <f t="shared" si="92"/>
        <v>2620</v>
      </c>
      <c r="T80">
        <f t="shared" si="93"/>
        <v>3144</v>
      </c>
      <c r="U80">
        <v>0</v>
      </c>
      <c r="V80">
        <v>500</v>
      </c>
      <c r="W80">
        <f t="shared" si="94"/>
        <v>32464</v>
      </c>
      <c r="X80">
        <v>2000</v>
      </c>
      <c r="Y80">
        <v>0</v>
      </c>
      <c r="Z80">
        <f t="shared" si="95"/>
        <v>150</v>
      </c>
      <c r="AA80">
        <f t="shared" si="96"/>
        <v>30314</v>
      </c>
      <c r="AB80">
        <v>26200</v>
      </c>
      <c r="AC80">
        <f t="shared" si="97"/>
        <v>3668.0000000000005</v>
      </c>
      <c r="AD80">
        <f t="shared" si="98"/>
        <v>3144</v>
      </c>
      <c r="AE80">
        <v>0</v>
      </c>
      <c r="AF80">
        <v>500</v>
      </c>
      <c r="AG80">
        <f t="shared" si="99"/>
        <v>33512</v>
      </c>
      <c r="AH80">
        <v>2000</v>
      </c>
      <c r="AI80">
        <v>0</v>
      </c>
      <c r="AJ80">
        <f t="shared" si="100"/>
        <v>150</v>
      </c>
      <c r="AK80">
        <f t="shared" si="101"/>
        <v>31362</v>
      </c>
      <c r="AL80">
        <v>26200</v>
      </c>
      <c r="AM80">
        <f t="shared" si="102"/>
        <v>3668.0000000000005</v>
      </c>
      <c r="AN80">
        <f t="shared" si="103"/>
        <v>3144</v>
      </c>
      <c r="AO80">
        <v>0</v>
      </c>
      <c r="AP80">
        <v>500</v>
      </c>
      <c r="AQ80">
        <f t="shared" si="104"/>
        <v>33512</v>
      </c>
      <c r="AR80">
        <v>2000</v>
      </c>
      <c r="AS80">
        <v>0</v>
      </c>
      <c r="AT80">
        <f t="shared" si="105"/>
        <v>150</v>
      </c>
      <c r="AU80">
        <f t="shared" si="106"/>
        <v>31362</v>
      </c>
      <c r="AV80">
        <v>27000</v>
      </c>
      <c r="AW80">
        <f t="shared" si="107"/>
        <v>3780.0000000000005</v>
      </c>
      <c r="AX80">
        <f t="shared" si="108"/>
        <v>1048</v>
      </c>
      <c r="AY80">
        <f t="shared" si="109"/>
        <v>3240</v>
      </c>
      <c r="AZ80">
        <v>0</v>
      </c>
      <c r="BA80">
        <v>500</v>
      </c>
      <c r="BB80">
        <f t="shared" si="110"/>
        <v>35568</v>
      </c>
      <c r="BC80">
        <v>2000</v>
      </c>
      <c r="BD80">
        <v>0</v>
      </c>
      <c r="BE80">
        <f t="shared" si="111"/>
        <v>150</v>
      </c>
      <c r="BF80">
        <f t="shared" si="112"/>
        <v>33418</v>
      </c>
      <c r="BG80">
        <v>27000</v>
      </c>
      <c r="BH80">
        <f t="shared" si="113"/>
        <v>3780.0000000000005</v>
      </c>
      <c r="BI80">
        <f t="shared" si="114"/>
        <v>3240</v>
      </c>
      <c r="BJ80">
        <v>0</v>
      </c>
      <c r="BK80">
        <v>500</v>
      </c>
      <c r="BL80">
        <f t="shared" si="115"/>
        <v>34520</v>
      </c>
      <c r="BM80">
        <v>2000</v>
      </c>
      <c r="BN80">
        <v>0</v>
      </c>
      <c r="BO80">
        <f t="shared" si="116"/>
        <v>150</v>
      </c>
      <c r="BP80">
        <f t="shared" si="117"/>
        <v>32370</v>
      </c>
      <c r="BQ80">
        <v>27000</v>
      </c>
      <c r="BR80">
        <f t="shared" si="118"/>
        <v>3780.0000000000005</v>
      </c>
      <c r="BS80">
        <f t="shared" si="119"/>
        <v>3240</v>
      </c>
      <c r="BT80">
        <v>0</v>
      </c>
      <c r="BU80">
        <v>500</v>
      </c>
      <c r="BV80">
        <f t="shared" si="120"/>
        <v>34520</v>
      </c>
      <c r="BW80">
        <v>2000</v>
      </c>
      <c r="BX80">
        <v>0</v>
      </c>
      <c r="BY80">
        <f t="shared" si="121"/>
        <v>150</v>
      </c>
      <c r="BZ80">
        <f t="shared" si="122"/>
        <v>32370</v>
      </c>
      <c r="CA80">
        <v>27000</v>
      </c>
      <c r="CB80">
        <f t="shared" si="123"/>
        <v>3780.0000000000005</v>
      </c>
      <c r="CC80">
        <f t="shared" si="124"/>
        <v>3240</v>
      </c>
      <c r="CD80">
        <v>0</v>
      </c>
      <c r="CE80">
        <v>500</v>
      </c>
      <c r="CF80">
        <f t="shared" si="125"/>
        <v>34520</v>
      </c>
      <c r="CG80">
        <v>2000</v>
      </c>
      <c r="CH80">
        <v>0</v>
      </c>
      <c r="CI80">
        <f t="shared" si="126"/>
        <v>150</v>
      </c>
      <c r="CJ80">
        <f t="shared" si="127"/>
        <v>32370</v>
      </c>
      <c r="CK80">
        <v>27000</v>
      </c>
      <c r="CL80">
        <f t="shared" si="128"/>
        <v>3780.0000000000005</v>
      </c>
      <c r="CM80">
        <f t="shared" si="129"/>
        <v>3240</v>
      </c>
      <c r="CN80">
        <v>0</v>
      </c>
      <c r="CO80">
        <v>500</v>
      </c>
      <c r="CP80">
        <f t="shared" si="130"/>
        <v>34520</v>
      </c>
      <c r="CQ80">
        <v>2000</v>
      </c>
      <c r="CR80">
        <v>0</v>
      </c>
      <c r="CS80">
        <f t="shared" si="131"/>
        <v>150</v>
      </c>
      <c r="CT80">
        <f t="shared" si="132"/>
        <v>32370</v>
      </c>
      <c r="CU80">
        <v>27000</v>
      </c>
      <c r="CV80">
        <f t="shared" si="133"/>
        <v>3780.0000000000005</v>
      </c>
      <c r="CW80">
        <f t="shared" si="134"/>
        <v>3240</v>
      </c>
      <c r="CX80">
        <v>0</v>
      </c>
      <c r="CY80">
        <v>500</v>
      </c>
      <c r="CZ80">
        <f t="shared" si="135"/>
        <v>34520</v>
      </c>
      <c r="DA80">
        <v>2000</v>
      </c>
      <c r="DB80">
        <v>0</v>
      </c>
      <c r="DC80">
        <f t="shared" si="136"/>
        <v>150</v>
      </c>
      <c r="DD80">
        <f t="shared" si="137"/>
        <v>32370</v>
      </c>
      <c r="DE80">
        <v>27000</v>
      </c>
      <c r="DF80">
        <f t="shared" si="138"/>
        <v>3780.0000000000005</v>
      </c>
      <c r="DG80">
        <f t="shared" si="139"/>
        <v>3240</v>
      </c>
      <c r="DH80">
        <v>0</v>
      </c>
      <c r="DI80">
        <v>500</v>
      </c>
      <c r="DJ80">
        <f t="shared" si="140"/>
        <v>34520</v>
      </c>
      <c r="DK80">
        <v>2000</v>
      </c>
      <c r="DL80">
        <v>0</v>
      </c>
      <c r="DM80">
        <f t="shared" si="141"/>
        <v>150</v>
      </c>
      <c r="DN80">
        <f t="shared" si="142"/>
        <v>32370</v>
      </c>
      <c r="DO80">
        <v>27000</v>
      </c>
      <c r="DP80">
        <f t="shared" si="143"/>
        <v>3780.0000000000005</v>
      </c>
      <c r="DQ80">
        <f t="shared" si="144"/>
        <v>3240</v>
      </c>
      <c r="DR80">
        <v>0</v>
      </c>
      <c r="DS80">
        <v>500</v>
      </c>
      <c r="DT80">
        <f t="shared" si="145"/>
        <v>34520</v>
      </c>
      <c r="DU80">
        <v>2000</v>
      </c>
      <c r="DV80">
        <v>0</v>
      </c>
      <c r="DW80">
        <f t="shared" si="146"/>
        <v>150</v>
      </c>
      <c r="DX80">
        <f t="shared" si="147"/>
        <v>32370</v>
      </c>
      <c r="DY80">
        <f t="shared" si="148"/>
        <v>415160</v>
      </c>
      <c r="DZ80">
        <f t="shared" si="80"/>
        <v>1800</v>
      </c>
      <c r="EA80">
        <f t="shared" si="81"/>
        <v>50000</v>
      </c>
      <c r="EB80">
        <v>0</v>
      </c>
      <c r="EC80">
        <f t="shared" si="82"/>
        <v>363360</v>
      </c>
      <c r="ED80">
        <f t="shared" si="83"/>
        <v>24000</v>
      </c>
      <c r="EE80">
        <f t="shared" si="84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85"/>
        <v>24000</v>
      </c>
      <c r="EQ80">
        <f t="shared" si="149"/>
        <v>24000</v>
      </c>
      <c r="ER80">
        <f t="shared" si="86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50"/>
        <v>0</v>
      </c>
      <c r="FA80">
        <f t="shared" si="151"/>
        <v>339360</v>
      </c>
      <c r="FB80">
        <f t="shared" si="152"/>
        <v>4468</v>
      </c>
      <c r="FC80">
        <f t="shared" si="153"/>
        <v>0</v>
      </c>
      <c r="FD80">
        <f t="shared" si="154"/>
        <v>4468</v>
      </c>
      <c r="FE80">
        <f t="shared" si="155"/>
        <v>0</v>
      </c>
      <c r="FF80">
        <f t="shared" si="156"/>
        <v>0</v>
      </c>
      <c r="FG80">
        <f t="shared" si="157"/>
        <v>0</v>
      </c>
      <c r="FH80">
        <v>0</v>
      </c>
      <c r="FI80">
        <f t="shared" si="158"/>
        <v>0</v>
      </c>
      <c r="FJ80" t="b">
        <f t="shared" si="159"/>
        <v>0</v>
      </c>
    </row>
    <row r="81" spans="1:166" hidden="1" x14ac:dyDescent="0.25">
      <c r="A81">
        <f>_xlfn.AGGREGATE(3,5,$B$2:B81)</f>
        <v>27</v>
      </c>
      <c r="B81" t="s">
        <v>282</v>
      </c>
      <c r="C81" t="s">
        <v>283</v>
      </c>
      <c r="D81" t="s">
        <v>785</v>
      </c>
      <c r="E81" t="s">
        <v>846</v>
      </c>
      <c r="F81">
        <v>0</v>
      </c>
      <c r="G81">
        <v>0</v>
      </c>
      <c r="H81">
        <v>0</v>
      </c>
      <c r="I81">
        <f t="shared" si="87"/>
        <v>0</v>
      </c>
      <c r="J81">
        <f t="shared" si="88"/>
        <v>0</v>
      </c>
      <c r="K81">
        <v>0</v>
      </c>
      <c r="L81">
        <v>0</v>
      </c>
      <c r="M81">
        <f t="shared" si="89"/>
        <v>0</v>
      </c>
      <c r="N81">
        <v>0</v>
      </c>
      <c r="O81">
        <v>0</v>
      </c>
      <c r="P81">
        <f t="shared" si="90"/>
        <v>0</v>
      </c>
      <c r="Q81">
        <f t="shared" si="91"/>
        <v>0</v>
      </c>
      <c r="R81">
        <v>28900</v>
      </c>
      <c r="S81">
        <f t="shared" si="92"/>
        <v>2890</v>
      </c>
      <c r="T81">
        <f t="shared" si="93"/>
        <v>3468</v>
      </c>
      <c r="U81">
        <v>0</v>
      </c>
      <c r="V81">
        <v>0</v>
      </c>
      <c r="W81">
        <f t="shared" si="94"/>
        <v>35258</v>
      </c>
      <c r="X81">
        <v>0</v>
      </c>
      <c r="Y81">
        <v>0</v>
      </c>
      <c r="Z81">
        <f t="shared" si="95"/>
        <v>150</v>
      </c>
      <c r="AA81">
        <f t="shared" si="96"/>
        <v>35108</v>
      </c>
      <c r="AB81">
        <v>28900</v>
      </c>
      <c r="AC81">
        <f t="shared" si="97"/>
        <v>4046.0000000000005</v>
      </c>
      <c r="AD81">
        <f t="shared" si="98"/>
        <v>3468</v>
      </c>
      <c r="AE81">
        <v>0</v>
      </c>
      <c r="AF81">
        <v>0</v>
      </c>
      <c r="AG81">
        <f t="shared" si="99"/>
        <v>36414</v>
      </c>
      <c r="AH81">
        <v>0</v>
      </c>
      <c r="AI81">
        <v>0</v>
      </c>
      <c r="AJ81">
        <f t="shared" si="100"/>
        <v>150</v>
      </c>
      <c r="AK81">
        <f t="shared" si="101"/>
        <v>36264</v>
      </c>
      <c r="AL81">
        <v>28900</v>
      </c>
      <c r="AM81">
        <f t="shared" si="102"/>
        <v>4046.0000000000005</v>
      </c>
      <c r="AN81">
        <f t="shared" si="103"/>
        <v>3468</v>
      </c>
      <c r="AO81">
        <v>0</v>
      </c>
      <c r="AP81">
        <v>0</v>
      </c>
      <c r="AQ81">
        <f t="shared" si="104"/>
        <v>36414</v>
      </c>
      <c r="AR81">
        <v>0</v>
      </c>
      <c r="AS81">
        <v>0</v>
      </c>
      <c r="AT81">
        <f t="shared" si="105"/>
        <v>150</v>
      </c>
      <c r="AU81">
        <f t="shared" si="106"/>
        <v>36264</v>
      </c>
      <c r="AV81">
        <v>28900</v>
      </c>
      <c r="AW81">
        <f t="shared" si="107"/>
        <v>4046.0000000000005</v>
      </c>
      <c r="AX81">
        <f t="shared" si="108"/>
        <v>1156</v>
      </c>
      <c r="AY81">
        <f t="shared" si="109"/>
        <v>3468</v>
      </c>
      <c r="AZ81">
        <v>0</v>
      </c>
      <c r="BA81">
        <v>0</v>
      </c>
      <c r="BB81">
        <f t="shared" si="110"/>
        <v>37570</v>
      </c>
      <c r="BC81">
        <v>0</v>
      </c>
      <c r="BD81">
        <v>0</v>
      </c>
      <c r="BE81">
        <f t="shared" si="111"/>
        <v>150</v>
      </c>
      <c r="BF81">
        <f t="shared" si="112"/>
        <v>37420</v>
      </c>
      <c r="BG81">
        <v>28900</v>
      </c>
      <c r="BH81">
        <f t="shared" si="113"/>
        <v>4046.0000000000005</v>
      </c>
      <c r="BI81">
        <f t="shared" si="114"/>
        <v>3468</v>
      </c>
      <c r="BJ81">
        <v>0</v>
      </c>
      <c r="BK81">
        <v>0</v>
      </c>
      <c r="BL81">
        <f t="shared" si="115"/>
        <v>36414</v>
      </c>
      <c r="BM81">
        <v>0</v>
      </c>
      <c r="BN81">
        <v>0</v>
      </c>
      <c r="BO81">
        <f t="shared" si="116"/>
        <v>150</v>
      </c>
      <c r="BP81">
        <f t="shared" si="117"/>
        <v>36264</v>
      </c>
      <c r="BQ81">
        <v>28900</v>
      </c>
      <c r="BR81">
        <f t="shared" si="118"/>
        <v>4046.0000000000005</v>
      </c>
      <c r="BS81">
        <f t="shared" si="119"/>
        <v>3468</v>
      </c>
      <c r="BT81">
        <v>0</v>
      </c>
      <c r="BU81">
        <v>0</v>
      </c>
      <c r="BV81">
        <f t="shared" si="120"/>
        <v>36414</v>
      </c>
      <c r="BW81">
        <v>0</v>
      </c>
      <c r="BX81">
        <v>0</v>
      </c>
      <c r="BY81">
        <f t="shared" si="121"/>
        <v>150</v>
      </c>
      <c r="BZ81">
        <f t="shared" si="122"/>
        <v>36264</v>
      </c>
      <c r="CA81">
        <v>28900</v>
      </c>
      <c r="CB81">
        <f t="shared" si="123"/>
        <v>4046.0000000000005</v>
      </c>
      <c r="CC81">
        <f t="shared" si="124"/>
        <v>3468</v>
      </c>
      <c r="CD81">
        <v>0</v>
      </c>
      <c r="CE81">
        <v>0</v>
      </c>
      <c r="CF81">
        <f t="shared" si="125"/>
        <v>36414</v>
      </c>
      <c r="CG81">
        <v>0</v>
      </c>
      <c r="CH81">
        <v>0</v>
      </c>
      <c r="CI81">
        <f t="shared" si="126"/>
        <v>150</v>
      </c>
      <c r="CJ81">
        <f t="shared" si="127"/>
        <v>36264</v>
      </c>
      <c r="CK81">
        <v>28900</v>
      </c>
      <c r="CL81">
        <f t="shared" si="128"/>
        <v>4046.0000000000005</v>
      </c>
      <c r="CM81">
        <f t="shared" si="129"/>
        <v>3468</v>
      </c>
      <c r="CN81">
        <v>0</v>
      </c>
      <c r="CO81">
        <v>0</v>
      </c>
      <c r="CP81">
        <f t="shared" si="130"/>
        <v>36414</v>
      </c>
      <c r="CQ81">
        <v>0</v>
      </c>
      <c r="CR81">
        <v>0</v>
      </c>
      <c r="CS81">
        <f t="shared" si="131"/>
        <v>150</v>
      </c>
      <c r="CT81">
        <f t="shared" si="132"/>
        <v>36264</v>
      </c>
      <c r="CU81">
        <v>28900</v>
      </c>
      <c r="CV81">
        <f t="shared" si="133"/>
        <v>4046.0000000000005</v>
      </c>
      <c r="CW81">
        <f t="shared" si="134"/>
        <v>3468</v>
      </c>
      <c r="CX81">
        <v>0</v>
      </c>
      <c r="CY81">
        <v>0</v>
      </c>
      <c r="CZ81">
        <f t="shared" si="135"/>
        <v>36414</v>
      </c>
      <c r="DA81">
        <v>0</v>
      </c>
      <c r="DB81">
        <v>0</v>
      </c>
      <c r="DC81">
        <f t="shared" si="136"/>
        <v>150</v>
      </c>
      <c r="DD81">
        <f t="shared" si="137"/>
        <v>36264</v>
      </c>
      <c r="DE81">
        <v>28900</v>
      </c>
      <c r="DF81">
        <f t="shared" si="138"/>
        <v>4046.0000000000005</v>
      </c>
      <c r="DG81">
        <f t="shared" si="139"/>
        <v>3468</v>
      </c>
      <c r="DH81">
        <v>0</v>
      </c>
      <c r="DI81">
        <v>0</v>
      </c>
      <c r="DJ81">
        <f t="shared" si="140"/>
        <v>36414</v>
      </c>
      <c r="DK81">
        <v>0</v>
      </c>
      <c r="DL81">
        <v>0</v>
      </c>
      <c r="DM81">
        <f t="shared" si="141"/>
        <v>150</v>
      </c>
      <c r="DN81">
        <f t="shared" si="142"/>
        <v>36264</v>
      </c>
      <c r="DO81">
        <v>28900</v>
      </c>
      <c r="DP81">
        <f t="shared" si="143"/>
        <v>4046.0000000000005</v>
      </c>
      <c r="DQ81">
        <f t="shared" si="144"/>
        <v>3468</v>
      </c>
      <c r="DR81">
        <v>0</v>
      </c>
      <c r="DS81">
        <v>0</v>
      </c>
      <c r="DT81">
        <f t="shared" si="145"/>
        <v>36414</v>
      </c>
      <c r="DU81">
        <v>0</v>
      </c>
      <c r="DV81">
        <v>0</v>
      </c>
      <c r="DW81">
        <f t="shared" si="146"/>
        <v>150</v>
      </c>
      <c r="DX81">
        <f t="shared" si="147"/>
        <v>36264</v>
      </c>
      <c r="DY81">
        <f t="shared" si="148"/>
        <v>400554</v>
      </c>
      <c r="DZ81">
        <f t="shared" si="80"/>
        <v>1650</v>
      </c>
      <c r="EA81">
        <f t="shared" si="81"/>
        <v>50000</v>
      </c>
      <c r="EB81">
        <v>0</v>
      </c>
      <c r="EC81">
        <f t="shared" si="82"/>
        <v>348904</v>
      </c>
      <c r="ED81">
        <f t="shared" si="83"/>
        <v>0</v>
      </c>
      <c r="EE81">
        <f t="shared" si="84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85"/>
        <v>0</v>
      </c>
      <c r="EQ81">
        <f t="shared" si="149"/>
        <v>0</v>
      </c>
      <c r="ER81">
        <f t="shared" si="86"/>
        <v>348904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50"/>
        <v>0</v>
      </c>
      <c r="FA81">
        <f t="shared" si="151"/>
        <v>348904</v>
      </c>
      <c r="FB81">
        <f t="shared" si="152"/>
        <v>4945</v>
      </c>
      <c r="FC81">
        <f t="shared" si="153"/>
        <v>0</v>
      </c>
      <c r="FD81">
        <f t="shared" si="154"/>
        <v>4945</v>
      </c>
      <c r="FE81">
        <f t="shared" si="155"/>
        <v>0</v>
      </c>
      <c r="FF81">
        <f t="shared" si="156"/>
        <v>0</v>
      </c>
      <c r="FG81">
        <f t="shared" si="157"/>
        <v>0</v>
      </c>
      <c r="FH81">
        <v>0</v>
      </c>
      <c r="FI81">
        <f t="shared" si="158"/>
        <v>0</v>
      </c>
      <c r="FJ81" t="b">
        <f t="shared" si="159"/>
        <v>0</v>
      </c>
    </row>
    <row r="82" spans="1:166" x14ac:dyDescent="0.25">
      <c r="A82">
        <f>_xlfn.AGGREGATE(3,5,$B$2:B82)</f>
        <v>28</v>
      </c>
      <c r="B82" t="s">
        <v>284</v>
      </c>
      <c r="C82" t="s">
        <v>285</v>
      </c>
      <c r="D82" t="s">
        <v>786</v>
      </c>
      <c r="E82" t="s">
        <v>846</v>
      </c>
      <c r="F82">
        <v>0</v>
      </c>
      <c r="G82">
        <v>6000</v>
      </c>
      <c r="H82">
        <v>32500</v>
      </c>
      <c r="I82">
        <f t="shared" si="87"/>
        <v>3250</v>
      </c>
      <c r="J82">
        <f t="shared" si="88"/>
        <v>3900</v>
      </c>
      <c r="K82">
        <v>400</v>
      </c>
      <c r="L82">
        <v>500</v>
      </c>
      <c r="M82">
        <f t="shared" si="89"/>
        <v>40550</v>
      </c>
      <c r="N82">
        <v>2000</v>
      </c>
      <c r="O82">
        <v>0</v>
      </c>
      <c r="P82">
        <f t="shared" si="90"/>
        <v>200</v>
      </c>
      <c r="Q82">
        <f t="shared" si="91"/>
        <v>38350</v>
      </c>
      <c r="R82">
        <v>32500</v>
      </c>
      <c r="S82">
        <f t="shared" si="92"/>
        <v>3250</v>
      </c>
      <c r="T82">
        <f t="shared" si="93"/>
        <v>3900</v>
      </c>
      <c r="U82">
        <v>400</v>
      </c>
      <c r="V82">
        <v>500</v>
      </c>
      <c r="W82">
        <f t="shared" si="94"/>
        <v>40550</v>
      </c>
      <c r="X82">
        <v>2000</v>
      </c>
      <c r="Y82">
        <v>0</v>
      </c>
      <c r="Z82">
        <f t="shared" si="95"/>
        <v>200</v>
      </c>
      <c r="AA82">
        <f t="shared" si="96"/>
        <v>38350</v>
      </c>
      <c r="AB82">
        <v>32500</v>
      </c>
      <c r="AC82">
        <f t="shared" si="97"/>
        <v>4550</v>
      </c>
      <c r="AD82">
        <f t="shared" si="98"/>
        <v>3900</v>
      </c>
      <c r="AE82">
        <v>400</v>
      </c>
      <c r="AF82">
        <v>500</v>
      </c>
      <c r="AG82">
        <f t="shared" si="99"/>
        <v>41850</v>
      </c>
      <c r="AH82">
        <v>2000</v>
      </c>
      <c r="AI82">
        <v>0</v>
      </c>
      <c r="AJ82">
        <f t="shared" si="100"/>
        <v>200</v>
      </c>
      <c r="AK82">
        <f t="shared" si="101"/>
        <v>39650</v>
      </c>
      <c r="AL82">
        <v>32500</v>
      </c>
      <c r="AM82">
        <f t="shared" si="102"/>
        <v>4550</v>
      </c>
      <c r="AN82">
        <f t="shared" si="103"/>
        <v>3900</v>
      </c>
      <c r="AO82">
        <v>400</v>
      </c>
      <c r="AP82">
        <v>500</v>
      </c>
      <c r="AQ82">
        <f t="shared" si="104"/>
        <v>41850</v>
      </c>
      <c r="AR82">
        <v>2000</v>
      </c>
      <c r="AS82">
        <v>0</v>
      </c>
      <c r="AT82">
        <f t="shared" si="105"/>
        <v>200</v>
      </c>
      <c r="AU82">
        <f t="shared" si="106"/>
        <v>39650</v>
      </c>
      <c r="AV82">
        <v>33500</v>
      </c>
      <c r="AW82">
        <f t="shared" si="107"/>
        <v>4690</v>
      </c>
      <c r="AX82">
        <f t="shared" si="108"/>
        <v>1300</v>
      </c>
      <c r="AY82">
        <f t="shared" si="109"/>
        <v>4020</v>
      </c>
      <c r="AZ82">
        <v>400</v>
      </c>
      <c r="BA82">
        <v>500</v>
      </c>
      <c r="BB82">
        <f t="shared" si="110"/>
        <v>44410</v>
      </c>
      <c r="BC82">
        <v>2500</v>
      </c>
      <c r="BD82">
        <v>0</v>
      </c>
      <c r="BE82">
        <f t="shared" si="111"/>
        <v>200</v>
      </c>
      <c r="BF82">
        <f t="shared" si="112"/>
        <v>41710</v>
      </c>
      <c r="BG82">
        <v>33500</v>
      </c>
      <c r="BH82">
        <f t="shared" si="113"/>
        <v>4690</v>
      </c>
      <c r="BI82">
        <f t="shared" si="114"/>
        <v>4020</v>
      </c>
      <c r="BJ82">
        <v>400</v>
      </c>
      <c r="BK82">
        <v>500</v>
      </c>
      <c r="BL82">
        <f t="shared" si="115"/>
        <v>43110</v>
      </c>
      <c r="BM82">
        <v>2500</v>
      </c>
      <c r="BN82">
        <v>0</v>
      </c>
      <c r="BO82">
        <f t="shared" si="116"/>
        <v>200</v>
      </c>
      <c r="BP82">
        <f t="shared" si="117"/>
        <v>40410</v>
      </c>
      <c r="BQ82">
        <v>33500</v>
      </c>
      <c r="BR82">
        <f t="shared" si="118"/>
        <v>4690</v>
      </c>
      <c r="BS82">
        <f t="shared" si="119"/>
        <v>4020</v>
      </c>
      <c r="BT82">
        <v>400</v>
      </c>
      <c r="BU82">
        <v>500</v>
      </c>
      <c r="BV82">
        <f t="shared" si="120"/>
        <v>43110</v>
      </c>
      <c r="BW82">
        <v>2500</v>
      </c>
      <c r="BX82">
        <v>0</v>
      </c>
      <c r="BY82">
        <f t="shared" si="121"/>
        <v>200</v>
      </c>
      <c r="BZ82">
        <f t="shared" si="122"/>
        <v>40410</v>
      </c>
      <c r="CA82">
        <v>33500</v>
      </c>
      <c r="CB82">
        <f t="shared" si="123"/>
        <v>4690</v>
      </c>
      <c r="CC82">
        <f t="shared" si="124"/>
        <v>4020</v>
      </c>
      <c r="CD82">
        <v>400</v>
      </c>
      <c r="CE82">
        <v>500</v>
      </c>
      <c r="CF82">
        <f t="shared" si="125"/>
        <v>43110</v>
      </c>
      <c r="CG82">
        <v>2500</v>
      </c>
      <c r="CH82">
        <v>0</v>
      </c>
      <c r="CI82">
        <f t="shared" si="126"/>
        <v>200</v>
      </c>
      <c r="CJ82">
        <f t="shared" si="127"/>
        <v>40410</v>
      </c>
      <c r="CK82">
        <v>33500</v>
      </c>
      <c r="CL82">
        <f t="shared" si="128"/>
        <v>4690</v>
      </c>
      <c r="CM82">
        <f t="shared" si="129"/>
        <v>4020</v>
      </c>
      <c r="CN82">
        <v>400</v>
      </c>
      <c r="CO82">
        <v>500</v>
      </c>
      <c r="CP82">
        <f t="shared" si="130"/>
        <v>43110</v>
      </c>
      <c r="CQ82">
        <v>2500</v>
      </c>
      <c r="CR82">
        <v>0</v>
      </c>
      <c r="CS82">
        <f t="shared" si="131"/>
        <v>200</v>
      </c>
      <c r="CT82">
        <f t="shared" si="132"/>
        <v>40410</v>
      </c>
      <c r="CU82">
        <v>33500</v>
      </c>
      <c r="CV82">
        <f t="shared" si="133"/>
        <v>4690</v>
      </c>
      <c r="CW82">
        <f t="shared" si="134"/>
        <v>4020</v>
      </c>
      <c r="CX82">
        <v>400</v>
      </c>
      <c r="CY82">
        <v>500</v>
      </c>
      <c r="CZ82">
        <f t="shared" si="135"/>
        <v>43110</v>
      </c>
      <c r="DA82">
        <v>2500</v>
      </c>
      <c r="DB82">
        <v>0</v>
      </c>
      <c r="DC82">
        <f t="shared" si="136"/>
        <v>200</v>
      </c>
      <c r="DD82">
        <f t="shared" si="137"/>
        <v>40410</v>
      </c>
      <c r="DE82">
        <v>33500</v>
      </c>
      <c r="DF82">
        <f t="shared" si="138"/>
        <v>4690</v>
      </c>
      <c r="DG82">
        <f t="shared" si="139"/>
        <v>4020</v>
      </c>
      <c r="DH82">
        <v>400</v>
      </c>
      <c r="DI82">
        <v>500</v>
      </c>
      <c r="DJ82">
        <f t="shared" si="140"/>
        <v>43110</v>
      </c>
      <c r="DK82">
        <v>2500</v>
      </c>
      <c r="DL82">
        <v>0</v>
      </c>
      <c r="DM82">
        <f t="shared" si="141"/>
        <v>200</v>
      </c>
      <c r="DN82">
        <f t="shared" si="142"/>
        <v>40410</v>
      </c>
      <c r="DO82">
        <v>33500</v>
      </c>
      <c r="DP82">
        <f t="shared" si="143"/>
        <v>4690</v>
      </c>
      <c r="DQ82">
        <f t="shared" si="144"/>
        <v>4020</v>
      </c>
      <c r="DR82">
        <v>400</v>
      </c>
      <c r="DS82">
        <v>500</v>
      </c>
      <c r="DT82">
        <f t="shared" si="145"/>
        <v>43110</v>
      </c>
      <c r="DU82">
        <v>2500</v>
      </c>
      <c r="DV82">
        <v>0</v>
      </c>
      <c r="DW82">
        <f t="shared" si="146"/>
        <v>200</v>
      </c>
      <c r="DX82">
        <f t="shared" si="147"/>
        <v>40410</v>
      </c>
      <c r="DY82">
        <f t="shared" si="148"/>
        <v>516980</v>
      </c>
      <c r="DZ82">
        <f t="shared" si="80"/>
        <v>2400</v>
      </c>
      <c r="EA82">
        <f t="shared" si="81"/>
        <v>50000</v>
      </c>
      <c r="EB82">
        <v>0</v>
      </c>
      <c r="EC82">
        <f t="shared" si="82"/>
        <v>464580</v>
      </c>
      <c r="ED82">
        <f t="shared" si="83"/>
        <v>28000</v>
      </c>
      <c r="EE82">
        <f t="shared" si="84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85"/>
        <v>28000</v>
      </c>
      <c r="EQ82">
        <f t="shared" si="149"/>
        <v>28000</v>
      </c>
      <c r="ER82">
        <f t="shared" si="86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50"/>
        <v>0</v>
      </c>
      <c r="FA82">
        <f t="shared" si="151"/>
        <v>436580</v>
      </c>
      <c r="FB82">
        <f t="shared" si="152"/>
        <v>9329</v>
      </c>
      <c r="FC82">
        <f t="shared" si="153"/>
        <v>0</v>
      </c>
      <c r="FD82">
        <f t="shared" si="154"/>
        <v>9329</v>
      </c>
      <c r="FE82">
        <f t="shared" si="155"/>
        <v>0</v>
      </c>
      <c r="FF82">
        <f t="shared" si="156"/>
        <v>0</v>
      </c>
      <c r="FG82">
        <f t="shared" si="157"/>
        <v>0</v>
      </c>
      <c r="FH82">
        <v>0</v>
      </c>
      <c r="FI82">
        <f t="shared" si="158"/>
        <v>0</v>
      </c>
      <c r="FJ82" t="b">
        <f t="shared" si="159"/>
        <v>1</v>
      </c>
    </row>
    <row r="83" spans="1:166" x14ac:dyDescent="0.25">
      <c r="A83">
        <f>_xlfn.AGGREGATE(3,5,$B$2:B83)</f>
        <v>29</v>
      </c>
      <c r="B83" t="s">
        <v>286</v>
      </c>
      <c r="C83" t="s">
        <v>287</v>
      </c>
      <c r="D83" t="s">
        <v>786</v>
      </c>
      <c r="E83" t="s">
        <v>846</v>
      </c>
      <c r="F83">
        <v>0</v>
      </c>
      <c r="G83">
        <v>6000</v>
      </c>
      <c r="H83">
        <v>32500</v>
      </c>
      <c r="I83">
        <f t="shared" si="87"/>
        <v>3250</v>
      </c>
      <c r="J83">
        <f t="shared" si="88"/>
        <v>3900</v>
      </c>
      <c r="K83">
        <v>0</v>
      </c>
      <c r="L83">
        <v>0</v>
      </c>
      <c r="M83">
        <f t="shared" si="89"/>
        <v>39650</v>
      </c>
      <c r="N83">
        <v>2000</v>
      </c>
      <c r="O83">
        <v>0</v>
      </c>
      <c r="P83">
        <f t="shared" si="90"/>
        <v>150</v>
      </c>
      <c r="Q83">
        <f t="shared" si="91"/>
        <v>37500</v>
      </c>
      <c r="R83">
        <v>32500</v>
      </c>
      <c r="S83">
        <f t="shared" si="92"/>
        <v>3250</v>
      </c>
      <c r="T83">
        <f t="shared" si="93"/>
        <v>3900</v>
      </c>
      <c r="U83">
        <v>0</v>
      </c>
      <c r="V83">
        <v>0</v>
      </c>
      <c r="W83">
        <f t="shared" si="94"/>
        <v>39650</v>
      </c>
      <c r="X83">
        <v>2000</v>
      </c>
      <c r="Y83">
        <v>0</v>
      </c>
      <c r="Z83">
        <f t="shared" si="95"/>
        <v>150</v>
      </c>
      <c r="AA83">
        <f t="shared" si="96"/>
        <v>37500</v>
      </c>
      <c r="AB83">
        <v>32500</v>
      </c>
      <c r="AC83">
        <f t="shared" si="97"/>
        <v>4550</v>
      </c>
      <c r="AD83">
        <f t="shared" si="98"/>
        <v>3900</v>
      </c>
      <c r="AE83">
        <v>0</v>
      </c>
      <c r="AF83">
        <v>0</v>
      </c>
      <c r="AG83">
        <f t="shared" si="99"/>
        <v>40950</v>
      </c>
      <c r="AH83">
        <v>2000</v>
      </c>
      <c r="AI83">
        <v>0</v>
      </c>
      <c r="AJ83">
        <f t="shared" si="100"/>
        <v>200</v>
      </c>
      <c r="AK83">
        <f t="shared" si="101"/>
        <v>38750</v>
      </c>
      <c r="AL83">
        <v>32500</v>
      </c>
      <c r="AM83">
        <f t="shared" si="102"/>
        <v>4550</v>
      </c>
      <c r="AN83">
        <f t="shared" si="103"/>
        <v>3900</v>
      </c>
      <c r="AO83">
        <v>0</v>
      </c>
      <c r="AP83">
        <v>0</v>
      </c>
      <c r="AQ83">
        <f t="shared" si="104"/>
        <v>40950</v>
      </c>
      <c r="AR83">
        <v>2000</v>
      </c>
      <c r="AS83">
        <v>0</v>
      </c>
      <c r="AT83">
        <f t="shared" si="105"/>
        <v>200</v>
      </c>
      <c r="AU83">
        <f t="shared" si="106"/>
        <v>38750</v>
      </c>
      <c r="AV83">
        <v>33500</v>
      </c>
      <c r="AW83">
        <f t="shared" si="107"/>
        <v>4690</v>
      </c>
      <c r="AX83">
        <f t="shared" si="108"/>
        <v>1300</v>
      </c>
      <c r="AY83">
        <f t="shared" si="109"/>
        <v>4020</v>
      </c>
      <c r="AZ83">
        <v>0</v>
      </c>
      <c r="BA83">
        <v>0</v>
      </c>
      <c r="BB83">
        <f t="shared" si="110"/>
        <v>43510</v>
      </c>
      <c r="BC83">
        <v>2500</v>
      </c>
      <c r="BD83">
        <v>0</v>
      </c>
      <c r="BE83">
        <f t="shared" si="111"/>
        <v>200</v>
      </c>
      <c r="BF83">
        <f t="shared" si="112"/>
        <v>40810</v>
      </c>
      <c r="BG83">
        <v>33500</v>
      </c>
      <c r="BH83">
        <f t="shared" si="113"/>
        <v>4690</v>
      </c>
      <c r="BI83">
        <f t="shared" si="114"/>
        <v>4020</v>
      </c>
      <c r="BJ83">
        <v>0</v>
      </c>
      <c r="BK83">
        <v>0</v>
      </c>
      <c r="BL83">
        <f t="shared" si="115"/>
        <v>42210</v>
      </c>
      <c r="BM83">
        <v>2500</v>
      </c>
      <c r="BN83">
        <v>0</v>
      </c>
      <c r="BO83">
        <f t="shared" si="116"/>
        <v>200</v>
      </c>
      <c r="BP83">
        <f t="shared" si="117"/>
        <v>39510</v>
      </c>
      <c r="BQ83">
        <v>33500</v>
      </c>
      <c r="BR83">
        <f t="shared" si="118"/>
        <v>4690</v>
      </c>
      <c r="BS83">
        <f t="shared" si="119"/>
        <v>4020</v>
      </c>
      <c r="BT83">
        <v>0</v>
      </c>
      <c r="BU83">
        <v>0</v>
      </c>
      <c r="BV83">
        <f t="shared" si="120"/>
        <v>42210</v>
      </c>
      <c r="BW83">
        <v>2500</v>
      </c>
      <c r="BX83">
        <v>0</v>
      </c>
      <c r="BY83">
        <f t="shared" si="121"/>
        <v>200</v>
      </c>
      <c r="BZ83">
        <f t="shared" si="122"/>
        <v>39510</v>
      </c>
      <c r="CA83">
        <v>33500</v>
      </c>
      <c r="CB83">
        <f t="shared" si="123"/>
        <v>4690</v>
      </c>
      <c r="CC83">
        <f t="shared" si="124"/>
        <v>4020</v>
      </c>
      <c r="CD83">
        <v>0</v>
      </c>
      <c r="CE83">
        <v>0</v>
      </c>
      <c r="CF83">
        <f t="shared" si="125"/>
        <v>42210</v>
      </c>
      <c r="CG83">
        <v>2500</v>
      </c>
      <c r="CH83">
        <v>0</v>
      </c>
      <c r="CI83">
        <f t="shared" si="126"/>
        <v>200</v>
      </c>
      <c r="CJ83">
        <f t="shared" si="127"/>
        <v>39510</v>
      </c>
      <c r="CK83">
        <v>33500</v>
      </c>
      <c r="CL83">
        <f t="shared" si="128"/>
        <v>4690</v>
      </c>
      <c r="CM83">
        <f t="shared" si="129"/>
        <v>4020</v>
      </c>
      <c r="CN83">
        <v>0</v>
      </c>
      <c r="CO83">
        <v>0</v>
      </c>
      <c r="CP83">
        <f t="shared" si="130"/>
        <v>42210</v>
      </c>
      <c r="CQ83">
        <v>2500</v>
      </c>
      <c r="CR83">
        <v>0</v>
      </c>
      <c r="CS83">
        <f t="shared" si="131"/>
        <v>200</v>
      </c>
      <c r="CT83">
        <f t="shared" si="132"/>
        <v>39510</v>
      </c>
      <c r="CU83">
        <v>33500</v>
      </c>
      <c r="CV83">
        <f t="shared" si="133"/>
        <v>4690</v>
      </c>
      <c r="CW83">
        <f t="shared" si="134"/>
        <v>4020</v>
      </c>
      <c r="CX83">
        <v>0</v>
      </c>
      <c r="CY83">
        <v>0</v>
      </c>
      <c r="CZ83">
        <f t="shared" si="135"/>
        <v>42210</v>
      </c>
      <c r="DA83">
        <v>2500</v>
      </c>
      <c r="DB83">
        <v>0</v>
      </c>
      <c r="DC83">
        <f t="shared" si="136"/>
        <v>200</v>
      </c>
      <c r="DD83">
        <f t="shared" si="137"/>
        <v>39510</v>
      </c>
      <c r="DE83">
        <v>33500</v>
      </c>
      <c r="DF83">
        <f t="shared" si="138"/>
        <v>4690</v>
      </c>
      <c r="DG83">
        <f t="shared" si="139"/>
        <v>4020</v>
      </c>
      <c r="DH83">
        <v>0</v>
      </c>
      <c r="DI83">
        <v>0</v>
      </c>
      <c r="DJ83">
        <f t="shared" si="140"/>
        <v>42210</v>
      </c>
      <c r="DK83">
        <v>2500</v>
      </c>
      <c r="DL83">
        <v>0</v>
      </c>
      <c r="DM83">
        <f t="shared" si="141"/>
        <v>200</v>
      </c>
      <c r="DN83">
        <f t="shared" si="142"/>
        <v>39510</v>
      </c>
      <c r="DO83">
        <v>33500</v>
      </c>
      <c r="DP83">
        <f t="shared" si="143"/>
        <v>4690</v>
      </c>
      <c r="DQ83">
        <f t="shared" si="144"/>
        <v>4020</v>
      </c>
      <c r="DR83">
        <v>0</v>
      </c>
      <c r="DS83">
        <v>0</v>
      </c>
      <c r="DT83">
        <f t="shared" si="145"/>
        <v>42210</v>
      </c>
      <c r="DU83">
        <v>2500</v>
      </c>
      <c r="DV83">
        <v>0</v>
      </c>
      <c r="DW83">
        <f t="shared" si="146"/>
        <v>200</v>
      </c>
      <c r="DX83">
        <f t="shared" si="147"/>
        <v>39510</v>
      </c>
      <c r="DY83">
        <f t="shared" si="148"/>
        <v>506180</v>
      </c>
      <c r="DZ83">
        <f t="shared" si="80"/>
        <v>2300</v>
      </c>
      <c r="EA83">
        <f t="shared" si="81"/>
        <v>50000</v>
      </c>
      <c r="EB83">
        <v>0</v>
      </c>
      <c r="EC83">
        <f t="shared" si="82"/>
        <v>453880</v>
      </c>
      <c r="ED83">
        <f t="shared" si="83"/>
        <v>28000</v>
      </c>
      <c r="EE83">
        <f t="shared" si="84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85"/>
        <v>28000</v>
      </c>
      <c r="EQ83">
        <f t="shared" si="149"/>
        <v>28000</v>
      </c>
      <c r="ER83">
        <f t="shared" si="86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50"/>
        <v>0</v>
      </c>
      <c r="FA83">
        <f t="shared" si="151"/>
        <v>425880</v>
      </c>
      <c r="FB83">
        <f t="shared" si="152"/>
        <v>8794</v>
      </c>
      <c r="FC83">
        <f t="shared" si="153"/>
        <v>0</v>
      </c>
      <c r="FD83">
        <f t="shared" si="154"/>
        <v>8794</v>
      </c>
      <c r="FE83">
        <f t="shared" si="155"/>
        <v>0</v>
      </c>
      <c r="FF83">
        <f t="shared" si="156"/>
        <v>0</v>
      </c>
      <c r="FG83">
        <f t="shared" si="157"/>
        <v>0</v>
      </c>
      <c r="FH83">
        <v>0</v>
      </c>
      <c r="FI83">
        <f t="shared" si="158"/>
        <v>0</v>
      </c>
      <c r="FJ83" t="b">
        <f t="shared" si="159"/>
        <v>1</v>
      </c>
    </row>
    <row r="84" spans="1:166" x14ac:dyDescent="0.25">
      <c r="A84">
        <f>_xlfn.AGGREGATE(3,5,$B$2:B84)</f>
        <v>30</v>
      </c>
      <c r="B84" t="s">
        <v>288</v>
      </c>
      <c r="C84" t="s">
        <v>289</v>
      </c>
      <c r="D84" t="s">
        <v>787</v>
      </c>
      <c r="E84" t="s">
        <v>846</v>
      </c>
      <c r="F84">
        <v>0</v>
      </c>
      <c r="G84">
        <v>6000</v>
      </c>
      <c r="H84">
        <v>32500</v>
      </c>
      <c r="I84">
        <f t="shared" si="87"/>
        <v>3250</v>
      </c>
      <c r="J84">
        <f t="shared" si="88"/>
        <v>3900</v>
      </c>
      <c r="K84">
        <v>400</v>
      </c>
      <c r="L84">
        <v>0</v>
      </c>
      <c r="M84">
        <f t="shared" si="89"/>
        <v>40050</v>
      </c>
      <c r="N84">
        <v>3000</v>
      </c>
      <c r="O84">
        <v>0</v>
      </c>
      <c r="P84">
        <f t="shared" si="90"/>
        <v>200</v>
      </c>
      <c r="Q84">
        <f t="shared" si="91"/>
        <v>36850</v>
      </c>
      <c r="R84">
        <v>32500</v>
      </c>
      <c r="S84">
        <f t="shared" si="92"/>
        <v>3250</v>
      </c>
      <c r="T84">
        <f t="shared" si="93"/>
        <v>3900</v>
      </c>
      <c r="U84">
        <v>400</v>
      </c>
      <c r="V84">
        <v>0</v>
      </c>
      <c r="W84">
        <f t="shared" si="94"/>
        <v>40050</v>
      </c>
      <c r="X84">
        <v>3000</v>
      </c>
      <c r="Y84">
        <v>0</v>
      </c>
      <c r="Z84">
        <f t="shared" si="95"/>
        <v>200</v>
      </c>
      <c r="AA84">
        <f t="shared" si="96"/>
        <v>36850</v>
      </c>
      <c r="AB84">
        <v>32500</v>
      </c>
      <c r="AC84">
        <f t="shared" si="97"/>
        <v>4550</v>
      </c>
      <c r="AD84">
        <f t="shared" si="98"/>
        <v>3900</v>
      </c>
      <c r="AE84">
        <v>400</v>
      </c>
      <c r="AF84">
        <v>0</v>
      </c>
      <c r="AG84">
        <f t="shared" si="99"/>
        <v>41350</v>
      </c>
      <c r="AH84">
        <v>3000</v>
      </c>
      <c r="AI84">
        <v>0</v>
      </c>
      <c r="AJ84">
        <f t="shared" si="100"/>
        <v>200</v>
      </c>
      <c r="AK84">
        <f t="shared" si="101"/>
        <v>38150</v>
      </c>
      <c r="AL84">
        <v>32500</v>
      </c>
      <c r="AM84">
        <f t="shared" si="102"/>
        <v>4550</v>
      </c>
      <c r="AN84">
        <f t="shared" si="103"/>
        <v>3900</v>
      </c>
      <c r="AO84">
        <v>400</v>
      </c>
      <c r="AP84">
        <v>0</v>
      </c>
      <c r="AQ84">
        <f t="shared" si="104"/>
        <v>41350</v>
      </c>
      <c r="AR84">
        <v>3000</v>
      </c>
      <c r="AS84">
        <v>0</v>
      </c>
      <c r="AT84">
        <f t="shared" si="105"/>
        <v>200</v>
      </c>
      <c r="AU84">
        <f t="shared" si="106"/>
        <v>38150</v>
      </c>
      <c r="AV84">
        <v>33500</v>
      </c>
      <c r="AW84">
        <f t="shared" si="107"/>
        <v>4690</v>
      </c>
      <c r="AX84">
        <f t="shared" si="108"/>
        <v>1300</v>
      </c>
      <c r="AY84">
        <f t="shared" si="109"/>
        <v>4020</v>
      </c>
      <c r="AZ84">
        <v>400</v>
      </c>
      <c r="BA84">
        <v>0</v>
      </c>
      <c r="BB84">
        <f t="shared" si="110"/>
        <v>43910</v>
      </c>
      <c r="BC84">
        <v>3000</v>
      </c>
      <c r="BD84">
        <v>0</v>
      </c>
      <c r="BE84">
        <f t="shared" si="111"/>
        <v>200</v>
      </c>
      <c r="BF84">
        <f t="shared" si="112"/>
        <v>40710</v>
      </c>
      <c r="BG84">
        <v>33500</v>
      </c>
      <c r="BH84">
        <f t="shared" si="113"/>
        <v>4690</v>
      </c>
      <c r="BI84">
        <f t="shared" si="114"/>
        <v>4020</v>
      </c>
      <c r="BJ84">
        <v>400</v>
      </c>
      <c r="BK84">
        <v>0</v>
      </c>
      <c r="BL84">
        <f t="shared" si="115"/>
        <v>42610</v>
      </c>
      <c r="BM84">
        <v>3000</v>
      </c>
      <c r="BN84">
        <v>0</v>
      </c>
      <c r="BO84">
        <f t="shared" si="116"/>
        <v>200</v>
      </c>
      <c r="BP84">
        <f t="shared" si="117"/>
        <v>39410</v>
      </c>
      <c r="BQ84">
        <v>33500</v>
      </c>
      <c r="BR84">
        <f t="shared" si="118"/>
        <v>4690</v>
      </c>
      <c r="BS84">
        <f t="shared" si="119"/>
        <v>4020</v>
      </c>
      <c r="BT84">
        <v>400</v>
      </c>
      <c r="BU84">
        <v>0</v>
      </c>
      <c r="BV84">
        <f t="shared" si="120"/>
        <v>42610</v>
      </c>
      <c r="BW84">
        <v>3000</v>
      </c>
      <c r="BX84">
        <v>0</v>
      </c>
      <c r="BY84">
        <f t="shared" si="121"/>
        <v>200</v>
      </c>
      <c r="BZ84">
        <f t="shared" si="122"/>
        <v>39410</v>
      </c>
      <c r="CA84">
        <v>33500</v>
      </c>
      <c r="CB84">
        <f t="shared" si="123"/>
        <v>4690</v>
      </c>
      <c r="CC84">
        <f t="shared" si="124"/>
        <v>4020</v>
      </c>
      <c r="CD84">
        <v>400</v>
      </c>
      <c r="CE84">
        <v>0</v>
      </c>
      <c r="CF84">
        <f t="shared" si="125"/>
        <v>42610</v>
      </c>
      <c r="CG84">
        <v>3000</v>
      </c>
      <c r="CH84">
        <v>0</v>
      </c>
      <c r="CI84">
        <f t="shared" si="126"/>
        <v>200</v>
      </c>
      <c r="CJ84">
        <f t="shared" si="127"/>
        <v>39410</v>
      </c>
      <c r="CK84">
        <v>33500</v>
      </c>
      <c r="CL84">
        <f t="shared" si="128"/>
        <v>4690</v>
      </c>
      <c r="CM84">
        <f t="shared" si="129"/>
        <v>4020</v>
      </c>
      <c r="CN84">
        <v>400</v>
      </c>
      <c r="CO84">
        <v>0</v>
      </c>
      <c r="CP84">
        <f t="shared" si="130"/>
        <v>42610</v>
      </c>
      <c r="CQ84">
        <v>3000</v>
      </c>
      <c r="CR84">
        <v>0</v>
      </c>
      <c r="CS84">
        <f t="shared" si="131"/>
        <v>200</v>
      </c>
      <c r="CT84">
        <f t="shared" si="132"/>
        <v>39410</v>
      </c>
      <c r="CU84">
        <v>33500</v>
      </c>
      <c r="CV84">
        <f t="shared" si="133"/>
        <v>4690</v>
      </c>
      <c r="CW84">
        <f t="shared" si="134"/>
        <v>4020</v>
      </c>
      <c r="CX84">
        <v>400</v>
      </c>
      <c r="CY84">
        <v>0</v>
      </c>
      <c r="CZ84">
        <f t="shared" si="135"/>
        <v>42610</v>
      </c>
      <c r="DA84">
        <v>3000</v>
      </c>
      <c r="DB84">
        <v>0</v>
      </c>
      <c r="DC84">
        <f t="shared" si="136"/>
        <v>200</v>
      </c>
      <c r="DD84">
        <f t="shared" si="137"/>
        <v>39410</v>
      </c>
      <c r="DE84">
        <v>33500</v>
      </c>
      <c r="DF84">
        <f t="shared" si="138"/>
        <v>4690</v>
      </c>
      <c r="DG84">
        <f t="shared" si="139"/>
        <v>4020</v>
      </c>
      <c r="DH84">
        <v>400</v>
      </c>
      <c r="DI84">
        <v>0</v>
      </c>
      <c r="DJ84">
        <f t="shared" si="140"/>
        <v>42610</v>
      </c>
      <c r="DK84">
        <v>3000</v>
      </c>
      <c r="DL84">
        <v>0</v>
      </c>
      <c r="DM84">
        <f t="shared" si="141"/>
        <v>200</v>
      </c>
      <c r="DN84">
        <f t="shared" si="142"/>
        <v>39410</v>
      </c>
      <c r="DO84">
        <v>33500</v>
      </c>
      <c r="DP84">
        <f t="shared" si="143"/>
        <v>4690</v>
      </c>
      <c r="DQ84">
        <f t="shared" si="144"/>
        <v>4020</v>
      </c>
      <c r="DR84">
        <v>400</v>
      </c>
      <c r="DS84">
        <v>0</v>
      </c>
      <c r="DT84">
        <f t="shared" si="145"/>
        <v>42610</v>
      </c>
      <c r="DU84">
        <v>3000</v>
      </c>
      <c r="DV84">
        <v>0</v>
      </c>
      <c r="DW84">
        <f t="shared" si="146"/>
        <v>200</v>
      </c>
      <c r="DX84">
        <f t="shared" si="147"/>
        <v>39410</v>
      </c>
      <c r="DY84">
        <f t="shared" si="148"/>
        <v>510980</v>
      </c>
      <c r="DZ84">
        <f t="shared" si="80"/>
        <v>2400</v>
      </c>
      <c r="EA84">
        <f t="shared" si="81"/>
        <v>50000</v>
      </c>
      <c r="EB84">
        <v>0</v>
      </c>
      <c r="EC84">
        <f t="shared" si="82"/>
        <v>458580</v>
      </c>
      <c r="ED84">
        <f t="shared" si="83"/>
        <v>36000</v>
      </c>
      <c r="EE84">
        <f t="shared" si="84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85"/>
        <v>36000</v>
      </c>
      <c r="EQ84">
        <f t="shared" si="149"/>
        <v>36000</v>
      </c>
      <c r="ER84">
        <f t="shared" si="86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50"/>
        <v>0</v>
      </c>
      <c r="FA84">
        <f t="shared" si="151"/>
        <v>422580</v>
      </c>
      <c r="FB84">
        <f t="shared" si="152"/>
        <v>8629</v>
      </c>
      <c r="FC84">
        <f t="shared" si="153"/>
        <v>0</v>
      </c>
      <c r="FD84">
        <f t="shared" si="154"/>
        <v>8629</v>
      </c>
      <c r="FE84">
        <f t="shared" si="155"/>
        <v>0</v>
      </c>
      <c r="FF84">
        <f t="shared" si="156"/>
        <v>0</v>
      </c>
      <c r="FG84">
        <f t="shared" si="157"/>
        <v>0</v>
      </c>
      <c r="FH84">
        <v>0</v>
      </c>
      <c r="FI84">
        <f t="shared" si="158"/>
        <v>0</v>
      </c>
      <c r="FJ84" t="b">
        <f t="shared" si="159"/>
        <v>1</v>
      </c>
    </row>
    <row r="85" spans="1:166" hidden="1" x14ac:dyDescent="0.25">
      <c r="A85">
        <f>_xlfn.AGGREGATE(3,5,$B$2:B85)</f>
        <v>30</v>
      </c>
      <c r="B85" t="s">
        <v>290</v>
      </c>
      <c r="C85" t="s">
        <v>291</v>
      </c>
      <c r="D85" t="s">
        <v>787</v>
      </c>
      <c r="E85" t="s">
        <v>846</v>
      </c>
      <c r="F85">
        <v>0</v>
      </c>
      <c r="G85">
        <v>6000</v>
      </c>
      <c r="H85">
        <v>28900</v>
      </c>
      <c r="I85">
        <f t="shared" si="87"/>
        <v>2890</v>
      </c>
      <c r="J85">
        <f t="shared" si="88"/>
        <v>3468</v>
      </c>
      <c r="K85">
        <v>0</v>
      </c>
      <c r="L85">
        <v>500</v>
      </c>
      <c r="M85">
        <f t="shared" si="89"/>
        <v>35758</v>
      </c>
      <c r="N85">
        <v>0</v>
      </c>
      <c r="O85">
        <v>0</v>
      </c>
      <c r="P85">
        <f t="shared" si="90"/>
        <v>150</v>
      </c>
      <c r="Q85">
        <f t="shared" si="91"/>
        <v>35608</v>
      </c>
      <c r="R85">
        <v>28900</v>
      </c>
      <c r="S85">
        <f t="shared" si="92"/>
        <v>2890</v>
      </c>
      <c r="T85">
        <f t="shared" si="93"/>
        <v>3468</v>
      </c>
      <c r="U85">
        <v>0</v>
      </c>
      <c r="V85">
        <v>500</v>
      </c>
      <c r="W85">
        <f t="shared" si="94"/>
        <v>35758</v>
      </c>
      <c r="X85">
        <v>0</v>
      </c>
      <c r="Y85">
        <v>0</v>
      </c>
      <c r="Z85">
        <f t="shared" si="95"/>
        <v>150</v>
      </c>
      <c r="AA85">
        <f t="shared" si="96"/>
        <v>35608</v>
      </c>
      <c r="AB85">
        <v>28900</v>
      </c>
      <c r="AC85">
        <f t="shared" si="97"/>
        <v>4046.0000000000005</v>
      </c>
      <c r="AD85">
        <f t="shared" si="98"/>
        <v>3468</v>
      </c>
      <c r="AE85">
        <v>0</v>
      </c>
      <c r="AF85">
        <v>500</v>
      </c>
      <c r="AG85">
        <f t="shared" si="99"/>
        <v>36914</v>
      </c>
      <c r="AH85">
        <v>0</v>
      </c>
      <c r="AI85">
        <v>0</v>
      </c>
      <c r="AJ85">
        <f t="shared" si="100"/>
        <v>150</v>
      </c>
      <c r="AK85">
        <f t="shared" si="101"/>
        <v>36764</v>
      </c>
      <c r="AL85">
        <v>28900</v>
      </c>
      <c r="AM85">
        <f t="shared" si="102"/>
        <v>4046.0000000000005</v>
      </c>
      <c r="AN85">
        <f t="shared" si="103"/>
        <v>3468</v>
      </c>
      <c r="AO85">
        <v>0</v>
      </c>
      <c r="AP85">
        <v>500</v>
      </c>
      <c r="AQ85">
        <f t="shared" si="104"/>
        <v>36914</v>
      </c>
      <c r="AR85">
        <v>0</v>
      </c>
      <c r="AS85">
        <v>0</v>
      </c>
      <c r="AT85">
        <f t="shared" si="105"/>
        <v>150</v>
      </c>
      <c r="AU85">
        <f t="shared" si="106"/>
        <v>36764</v>
      </c>
      <c r="AV85">
        <v>29800</v>
      </c>
      <c r="AW85">
        <f t="shared" si="107"/>
        <v>4172</v>
      </c>
      <c r="AX85">
        <f t="shared" si="108"/>
        <v>1156</v>
      </c>
      <c r="AY85">
        <f t="shared" si="109"/>
        <v>3576</v>
      </c>
      <c r="AZ85">
        <v>0</v>
      </c>
      <c r="BA85">
        <v>500</v>
      </c>
      <c r="BB85">
        <f t="shared" si="110"/>
        <v>39204</v>
      </c>
      <c r="BC85">
        <v>2000</v>
      </c>
      <c r="BD85">
        <v>0</v>
      </c>
      <c r="BE85">
        <f t="shared" si="111"/>
        <v>150</v>
      </c>
      <c r="BF85">
        <f t="shared" si="112"/>
        <v>37054</v>
      </c>
      <c r="BG85">
        <v>29800</v>
      </c>
      <c r="BH85">
        <f t="shared" si="113"/>
        <v>4172</v>
      </c>
      <c r="BI85">
        <f t="shared" si="114"/>
        <v>3576</v>
      </c>
      <c r="BJ85">
        <v>0</v>
      </c>
      <c r="BK85">
        <v>500</v>
      </c>
      <c r="BL85">
        <f t="shared" si="115"/>
        <v>38048</v>
      </c>
      <c r="BM85">
        <v>2000</v>
      </c>
      <c r="BN85">
        <v>0</v>
      </c>
      <c r="BO85">
        <f t="shared" si="116"/>
        <v>150</v>
      </c>
      <c r="BP85">
        <f t="shared" si="117"/>
        <v>35898</v>
      </c>
      <c r="BQ85">
        <v>29800</v>
      </c>
      <c r="BR85">
        <f t="shared" si="118"/>
        <v>4172</v>
      </c>
      <c r="BS85">
        <f t="shared" si="119"/>
        <v>3576</v>
      </c>
      <c r="BT85">
        <v>0</v>
      </c>
      <c r="BU85">
        <v>500</v>
      </c>
      <c r="BV85">
        <f t="shared" si="120"/>
        <v>38048</v>
      </c>
      <c r="BW85">
        <v>2000</v>
      </c>
      <c r="BX85">
        <v>0</v>
      </c>
      <c r="BY85">
        <f t="shared" si="121"/>
        <v>150</v>
      </c>
      <c r="BZ85">
        <f t="shared" si="122"/>
        <v>35898</v>
      </c>
      <c r="CA85">
        <v>29800</v>
      </c>
      <c r="CB85">
        <f t="shared" si="123"/>
        <v>4172</v>
      </c>
      <c r="CC85">
        <f t="shared" si="124"/>
        <v>3576</v>
      </c>
      <c r="CD85">
        <v>0</v>
      </c>
      <c r="CE85">
        <v>500</v>
      </c>
      <c r="CF85">
        <f t="shared" si="125"/>
        <v>38048</v>
      </c>
      <c r="CG85">
        <v>2000</v>
      </c>
      <c r="CH85">
        <v>0</v>
      </c>
      <c r="CI85">
        <f t="shared" si="126"/>
        <v>150</v>
      </c>
      <c r="CJ85">
        <f t="shared" si="127"/>
        <v>35898</v>
      </c>
      <c r="CK85">
        <v>29800</v>
      </c>
      <c r="CL85">
        <f t="shared" si="128"/>
        <v>4172</v>
      </c>
      <c r="CM85">
        <f t="shared" si="129"/>
        <v>3576</v>
      </c>
      <c r="CN85">
        <v>0</v>
      </c>
      <c r="CO85">
        <v>500</v>
      </c>
      <c r="CP85">
        <f t="shared" si="130"/>
        <v>38048</v>
      </c>
      <c r="CQ85">
        <v>2000</v>
      </c>
      <c r="CR85">
        <v>0</v>
      </c>
      <c r="CS85">
        <f t="shared" si="131"/>
        <v>150</v>
      </c>
      <c r="CT85">
        <f t="shared" si="132"/>
        <v>35898</v>
      </c>
      <c r="CU85">
        <v>29800</v>
      </c>
      <c r="CV85">
        <f t="shared" si="133"/>
        <v>4172</v>
      </c>
      <c r="CW85">
        <f t="shared" si="134"/>
        <v>3576</v>
      </c>
      <c r="CX85">
        <v>0</v>
      </c>
      <c r="CY85">
        <v>500</v>
      </c>
      <c r="CZ85">
        <f t="shared" si="135"/>
        <v>38048</v>
      </c>
      <c r="DA85">
        <v>2000</v>
      </c>
      <c r="DB85">
        <v>0</v>
      </c>
      <c r="DC85">
        <f t="shared" si="136"/>
        <v>150</v>
      </c>
      <c r="DD85">
        <f t="shared" si="137"/>
        <v>35898</v>
      </c>
      <c r="DE85">
        <v>29800</v>
      </c>
      <c r="DF85">
        <f t="shared" si="138"/>
        <v>4172</v>
      </c>
      <c r="DG85">
        <f t="shared" si="139"/>
        <v>3576</v>
      </c>
      <c r="DH85">
        <v>0</v>
      </c>
      <c r="DI85">
        <v>500</v>
      </c>
      <c r="DJ85">
        <f t="shared" si="140"/>
        <v>38048</v>
      </c>
      <c r="DK85">
        <v>2000</v>
      </c>
      <c r="DL85">
        <v>0</v>
      </c>
      <c r="DM85">
        <f t="shared" si="141"/>
        <v>150</v>
      </c>
      <c r="DN85">
        <f t="shared" si="142"/>
        <v>35898</v>
      </c>
      <c r="DO85">
        <v>29800</v>
      </c>
      <c r="DP85">
        <f t="shared" si="143"/>
        <v>4172</v>
      </c>
      <c r="DQ85">
        <f t="shared" si="144"/>
        <v>3576</v>
      </c>
      <c r="DR85">
        <v>0</v>
      </c>
      <c r="DS85">
        <v>500</v>
      </c>
      <c r="DT85">
        <f t="shared" si="145"/>
        <v>38048</v>
      </c>
      <c r="DU85">
        <v>2000</v>
      </c>
      <c r="DV85">
        <v>0</v>
      </c>
      <c r="DW85">
        <f t="shared" si="146"/>
        <v>150</v>
      </c>
      <c r="DX85">
        <f t="shared" si="147"/>
        <v>35898</v>
      </c>
      <c r="DY85">
        <f t="shared" si="148"/>
        <v>456884</v>
      </c>
      <c r="DZ85">
        <f t="shared" si="80"/>
        <v>1800</v>
      </c>
      <c r="EA85">
        <f t="shared" si="81"/>
        <v>50000</v>
      </c>
      <c r="EB85">
        <v>0</v>
      </c>
      <c r="EC85">
        <f t="shared" si="82"/>
        <v>405084</v>
      </c>
      <c r="ED85">
        <f t="shared" si="83"/>
        <v>16000</v>
      </c>
      <c r="EE85">
        <f t="shared" si="84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85"/>
        <v>16000</v>
      </c>
      <c r="EQ85">
        <f t="shared" si="149"/>
        <v>16000</v>
      </c>
      <c r="ER85">
        <f t="shared" si="86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50"/>
        <v>0</v>
      </c>
      <c r="FA85">
        <f t="shared" si="151"/>
        <v>389084</v>
      </c>
      <c r="FB85">
        <f t="shared" si="152"/>
        <v>6954</v>
      </c>
      <c r="FC85">
        <f t="shared" si="153"/>
        <v>0</v>
      </c>
      <c r="FD85">
        <f t="shared" si="154"/>
        <v>6954</v>
      </c>
      <c r="FE85">
        <f t="shared" si="155"/>
        <v>0</v>
      </c>
      <c r="FF85">
        <f t="shared" si="156"/>
        <v>0</v>
      </c>
      <c r="FG85">
        <f t="shared" si="157"/>
        <v>0</v>
      </c>
      <c r="FH85">
        <v>0</v>
      </c>
      <c r="FI85">
        <f t="shared" si="158"/>
        <v>0</v>
      </c>
      <c r="FJ85" t="b">
        <f t="shared" si="159"/>
        <v>0</v>
      </c>
    </row>
    <row r="86" spans="1:166" hidden="1" x14ac:dyDescent="0.25">
      <c r="A86">
        <f>_xlfn.AGGREGATE(3,5,$B$2:B86)</f>
        <v>30</v>
      </c>
      <c r="B86" t="s">
        <v>292</v>
      </c>
      <c r="C86" t="s">
        <v>293</v>
      </c>
      <c r="D86" t="s">
        <v>788</v>
      </c>
      <c r="E86" t="s">
        <v>848</v>
      </c>
      <c r="F86">
        <v>0</v>
      </c>
      <c r="G86">
        <v>0</v>
      </c>
      <c r="H86">
        <v>47300</v>
      </c>
      <c r="I86">
        <f t="shared" si="87"/>
        <v>4730</v>
      </c>
      <c r="J86">
        <f t="shared" si="88"/>
        <v>5676</v>
      </c>
      <c r="K86">
        <v>400</v>
      </c>
      <c r="L86">
        <v>500</v>
      </c>
      <c r="M86">
        <f t="shared" si="89"/>
        <v>58606</v>
      </c>
      <c r="N86">
        <v>3000</v>
      </c>
      <c r="O86">
        <v>0</v>
      </c>
      <c r="P86">
        <f t="shared" si="90"/>
        <v>200</v>
      </c>
      <c r="Q86">
        <f t="shared" si="91"/>
        <v>55406</v>
      </c>
      <c r="R86">
        <v>47300</v>
      </c>
      <c r="S86">
        <f t="shared" si="92"/>
        <v>4730</v>
      </c>
      <c r="T86">
        <f t="shared" si="93"/>
        <v>5676</v>
      </c>
      <c r="U86">
        <v>400</v>
      </c>
      <c r="V86">
        <v>500</v>
      </c>
      <c r="W86">
        <f t="shared" si="94"/>
        <v>58606</v>
      </c>
      <c r="X86">
        <v>3000</v>
      </c>
      <c r="Y86">
        <v>0</v>
      </c>
      <c r="Z86">
        <f t="shared" si="95"/>
        <v>200</v>
      </c>
      <c r="AA86">
        <f t="shared" si="96"/>
        <v>55406</v>
      </c>
      <c r="AB86">
        <v>47300</v>
      </c>
      <c r="AC86">
        <f t="shared" si="97"/>
        <v>6622.0000000000009</v>
      </c>
      <c r="AD86">
        <f t="shared" si="98"/>
        <v>5676</v>
      </c>
      <c r="AE86">
        <v>400</v>
      </c>
      <c r="AF86">
        <v>500</v>
      </c>
      <c r="AG86">
        <f t="shared" si="99"/>
        <v>60498</v>
      </c>
      <c r="AH86">
        <v>3000</v>
      </c>
      <c r="AI86">
        <v>0</v>
      </c>
      <c r="AJ86">
        <f t="shared" si="100"/>
        <v>200</v>
      </c>
      <c r="AK86">
        <f t="shared" si="101"/>
        <v>57298</v>
      </c>
      <c r="AL86">
        <v>47300</v>
      </c>
      <c r="AM86">
        <f t="shared" si="102"/>
        <v>6622.0000000000009</v>
      </c>
      <c r="AN86">
        <f t="shared" si="103"/>
        <v>5676</v>
      </c>
      <c r="AO86">
        <v>400</v>
      </c>
      <c r="AP86">
        <v>500</v>
      </c>
      <c r="AQ86">
        <f t="shared" si="104"/>
        <v>60498</v>
      </c>
      <c r="AR86">
        <v>3000</v>
      </c>
      <c r="AS86">
        <v>0</v>
      </c>
      <c r="AT86">
        <f t="shared" si="105"/>
        <v>200</v>
      </c>
      <c r="AU86">
        <f t="shared" si="106"/>
        <v>57298</v>
      </c>
      <c r="AV86">
        <v>48700</v>
      </c>
      <c r="AW86">
        <f t="shared" si="107"/>
        <v>6818.0000000000009</v>
      </c>
      <c r="AX86">
        <f t="shared" si="108"/>
        <v>1892</v>
      </c>
      <c r="AY86">
        <f t="shared" si="109"/>
        <v>5844</v>
      </c>
      <c r="AZ86">
        <v>400</v>
      </c>
      <c r="BA86">
        <v>500</v>
      </c>
      <c r="BB86">
        <f t="shared" si="110"/>
        <v>64154</v>
      </c>
      <c r="BC86">
        <v>3000</v>
      </c>
      <c r="BD86">
        <v>0</v>
      </c>
      <c r="BE86">
        <f t="shared" si="111"/>
        <v>200</v>
      </c>
      <c r="BF86">
        <f t="shared" si="112"/>
        <v>60954</v>
      </c>
      <c r="BG86">
        <v>48700</v>
      </c>
      <c r="BH86">
        <f t="shared" si="113"/>
        <v>6818.0000000000009</v>
      </c>
      <c r="BI86">
        <f t="shared" si="114"/>
        <v>5844</v>
      </c>
      <c r="BJ86">
        <v>400</v>
      </c>
      <c r="BK86">
        <v>500</v>
      </c>
      <c r="BL86">
        <f t="shared" si="115"/>
        <v>62262</v>
      </c>
      <c r="BM86">
        <v>3000</v>
      </c>
      <c r="BN86">
        <v>0</v>
      </c>
      <c r="BO86">
        <f t="shared" si="116"/>
        <v>200</v>
      </c>
      <c r="BP86">
        <f t="shared" si="117"/>
        <v>59062</v>
      </c>
      <c r="BQ86">
        <v>48700</v>
      </c>
      <c r="BR86">
        <f t="shared" si="118"/>
        <v>6818.0000000000009</v>
      </c>
      <c r="BS86">
        <f t="shared" si="119"/>
        <v>5844</v>
      </c>
      <c r="BT86">
        <v>400</v>
      </c>
      <c r="BU86">
        <v>500</v>
      </c>
      <c r="BV86">
        <f t="shared" si="120"/>
        <v>62262</v>
      </c>
      <c r="BW86">
        <v>3000</v>
      </c>
      <c r="BX86">
        <v>0</v>
      </c>
      <c r="BY86">
        <f t="shared" si="121"/>
        <v>200</v>
      </c>
      <c r="BZ86">
        <f t="shared" si="122"/>
        <v>59062</v>
      </c>
      <c r="CA86">
        <v>48700</v>
      </c>
      <c r="CB86">
        <f t="shared" si="123"/>
        <v>6818.0000000000009</v>
      </c>
      <c r="CC86">
        <f t="shared" si="124"/>
        <v>5844</v>
      </c>
      <c r="CD86">
        <v>400</v>
      </c>
      <c r="CE86">
        <v>500</v>
      </c>
      <c r="CF86">
        <f t="shared" si="125"/>
        <v>62262</v>
      </c>
      <c r="CG86">
        <v>3000</v>
      </c>
      <c r="CH86">
        <v>0</v>
      </c>
      <c r="CI86">
        <f t="shared" si="126"/>
        <v>200</v>
      </c>
      <c r="CJ86">
        <f t="shared" si="127"/>
        <v>59062</v>
      </c>
      <c r="CK86">
        <v>48700</v>
      </c>
      <c r="CL86">
        <f t="shared" si="128"/>
        <v>6818.0000000000009</v>
      </c>
      <c r="CM86">
        <f t="shared" si="129"/>
        <v>5844</v>
      </c>
      <c r="CN86">
        <v>400</v>
      </c>
      <c r="CO86">
        <v>500</v>
      </c>
      <c r="CP86">
        <f t="shared" si="130"/>
        <v>62262</v>
      </c>
      <c r="CQ86">
        <v>3000</v>
      </c>
      <c r="CR86">
        <v>0</v>
      </c>
      <c r="CS86">
        <f t="shared" si="131"/>
        <v>200</v>
      </c>
      <c r="CT86">
        <f t="shared" si="132"/>
        <v>59062</v>
      </c>
      <c r="CU86">
        <v>48700</v>
      </c>
      <c r="CV86">
        <f t="shared" si="133"/>
        <v>6818.0000000000009</v>
      </c>
      <c r="CW86">
        <f t="shared" si="134"/>
        <v>5844</v>
      </c>
      <c r="CX86">
        <v>400</v>
      </c>
      <c r="CY86">
        <v>500</v>
      </c>
      <c r="CZ86">
        <f t="shared" si="135"/>
        <v>62262</v>
      </c>
      <c r="DA86">
        <v>3000</v>
      </c>
      <c r="DB86">
        <v>0</v>
      </c>
      <c r="DC86">
        <f t="shared" si="136"/>
        <v>200</v>
      </c>
      <c r="DD86">
        <f t="shared" si="137"/>
        <v>59062</v>
      </c>
      <c r="DE86">
        <v>48700</v>
      </c>
      <c r="DF86">
        <f t="shared" si="138"/>
        <v>6818.0000000000009</v>
      </c>
      <c r="DG86">
        <f t="shared" si="139"/>
        <v>5844</v>
      </c>
      <c r="DH86">
        <v>400</v>
      </c>
      <c r="DI86">
        <v>500</v>
      </c>
      <c r="DJ86">
        <f t="shared" si="140"/>
        <v>62262</v>
      </c>
      <c r="DK86">
        <v>3000</v>
      </c>
      <c r="DL86">
        <v>0</v>
      </c>
      <c r="DM86">
        <f t="shared" si="141"/>
        <v>200</v>
      </c>
      <c r="DN86">
        <f t="shared" si="142"/>
        <v>59062</v>
      </c>
      <c r="DO86">
        <v>48700</v>
      </c>
      <c r="DP86">
        <f t="shared" si="143"/>
        <v>6818.0000000000009</v>
      </c>
      <c r="DQ86">
        <f t="shared" si="144"/>
        <v>5844</v>
      </c>
      <c r="DR86">
        <v>400</v>
      </c>
      <c r="DS86">
        <v>500</v>
      </c>
      <c r="DT86">
        <f t="shared" si="145"/>
        <v>62262</v>
      </c>
      <c r="DU86">
        <v>3000</v>
      </c>
      <c r="DV86">
        <v>0</v>
      </c>
      <c r="DW86">
        <f t="shared" si="146"/>
        <v>200</v>
      </c>
      <c r="DX86">
        <f t="shared" si="147"/>
        <v>59062</v>
      </c>
      <c r="DY86">
        <f t="shared" si="148"/>
        <v>738196</v>
      </c>
      <c r="DZ86">
        <f t="shared" si="80"/>
        <v>2400</v>
      </c>
      <c r="EA86">
        <f t="shared" si="81"/>
        <v>50000</v>
      </c>
      <c r="EB86">
        <v>0</v>
      </c>
      <c r="EC86">
        <f t="shared" si="82"/>
        <v>685796</v>
      </c>
      <c r="ED86">
        <f t="shared" si="83"/>
        <v>36000</v>
      </c>
      <c r="EE86">
        <f t="shared" si="84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85"/>
        <v>36000</v>
      </c>
      <c r="EQ86">
        <f t="shared" si="149"/>
        <v>36000</v>
      </c>
      <c r="ER86">
        <f t="shared" si="86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50"/>
        <v>0</v>
      </c>
      <c r="FA86">
        <f t="shared" si="151"/>
        <v>649796</v>
      </c>
      <c r="FB86">
        <f t="shared" si="152"/>
        <v>12500</v>
      </c>
      <c r="FC86">
        <f t="shared" si="153"/>
        <v>14980</v>
      </c>
      <c r="FD86">
        <f t="shared" si="154"/>
        <v>27480</v>
      </c>
      <c r="FE86">
        <f t="shared" si="155"/>
        <v>27480</v>
      </c>
      <c r="FF86">
        <f t="shared" si="156"/>
        <v>1099.2</v>
      </c>
      <c r="FG86">
        <f t="shared" si="157"/>
        <v>28579</v>
      </c>
      <c r="FH86">
        <v>0</v>
      </c>
      <c r="FI86">
        <f t="shared" si="158"/>
        <v>28579</v>
      </c>
      <c r="FJ86" t="b">
        <f t="shared" si="159"/>
        <v>1</v>
      </c>
    </row>
    <row r="87" spans="1:166" x14ac:dyDescent="0.25">
      <c r="A87">
        <f>_xlfn.AGGREGATE(3,5,$B$2:B87)</f>
        <v>31</v>
      </c>
      <c r="B87" t="s">
        <v>294</v>
      </c>
      <c r="C87" t="s">
        <v>295</v>
      </c>
      <c r="D87" t="s">
        <v>788</v>
      </c>
      <c r="E87" t="s">
        <v>846</v>
      </c>
      <c r="F87">
        <v>0</v>
      </c>
      <c r="G87">
        <v>6000</v>
      </c>
      <c r="H87">
        <v>32500</v>
      </c>
      <c r="I87">
        <f t="shared" si="87"/>
        <v>3250</v>
      </c>
      <c r="J87">
        <f t="shared" si="88"/>
        <v>3900</v>
      </c>
      <c r="K87">
        <v>0</v>
      </c>
      <c r="L87">
        <v>0</v>
      </c>
      <c r="M87">
        <f t="shared" si="89"/>
        <v>39650</v>
      </c>
      <c r="N87">
        <v>3000</v>
      </c>
      <c r="O87">
        <v>0</v>
      </c>
      <c r="P87">
        <f t="shared" si="90"/>
        <v>150</v>
      </c>
      <c r="Q87">
        <f t="shared" si="91"/>
        <v>36500</v>
      </c>
      <c r="R87">
        <v>32500</v>
      </c>
      <c r="S87">
        <f t="shared" si="92"/>
        <v>3250</v>
      </c>
      <c r="T87">
        <f t="shared" si="93"/>
        <v>3900</v>
      </c>
      <c r="U87">
        <v>0</v>
      </c>
      <c r="V87">
        <v>0</v>
      </c>
      <c r="W87">
        <f t="shared" si="94"/>
        <v>39650</v>
      </c>
      <c r="X87">
        <v>3000</v>
      </c>
      <c r="Y87">
        <v>0</v>
      </c>
      <c r="Z87">
        <f t="shared" si="95"/>
        <v>150</v>
      </c>
      <c r="AA87">
        <f t="shared" si="96"/>
        <v>36500</v>
      </c>
      <c r="AB87">
        <v>32500</v>
      </c>
      <c r="AC87">
        <f t="shared" si="97"/>
        <v>4550</v>
      </c>
      <c r="AD87">
        <f t="shared" si="98"/>
        <v>3900</v>
      </c>
      <c r="AE87">
        <v>0</v>
      </c>
      <c r="AF87">
        <v>0</v>
      </c>
      <c r="AG87">
        <f t="shared" si="99"/>
        <v>40950</v>
      </c>
      <c r="AH87">
        <v>3000</v>
      </c>
      <c r="AI87">
        <v>0</v>
      </c>
      <c r="AJ87">
        <f t="shared" si="100"/>
        <v>200</v>
      </c>
      <c r="AK87">
        <f t="shared" si="101"/>
        <v>37750</v>
      </c>
      <c r="AL87">
        <v>32500</v>
      </c>
      <c r="AM87">
        <f t="shared" si="102"/>
        <v>4550</v>
      </c>
      <c r="AN87">
        <f t="shared" si="103"/>
        <v>3900</v>
      </c>
      <c r="AO87">
        <v>0</v>
      </c>
      <c r="AP87">
        <v>0</v>
      </c>
      <c r="AQ87">
        <f t="shared" si="104"/>
        <v>40950</v>
      </c>
      <c r="AR87">
        <v>3000</v>
      </c>
      <c r="AS87">
        <v>0</v>
      </c>
      <c r="AT87">
        <f t="shared" si="105"/>
        <v>200</v>
      </c>
      <c r="AU87">
        <f t="shared" si="106"/>
        <v>37750</v>
      </c>
      <c r="AV87">
        <v>34500</v>
      </c>
      <c r="AW87">
        <f t="shared" si="107"/>
        <v>4830.0000000000009</v>
      </c>
      <c r="AX87">
        <f t="shared" si="108"/>
        <v>1300</v>
      </c>
      <c r="AY87">
        <f t="shared" si="109"/>
        <v>4140</v>
      </c>
      <c r="AZ87">
        <v>0</v>
      </c>
      <c r="BA87">
        <v>0</v>
      </c>
      <c r="BB87">
        <f t="shared" si="110"/>
        <v>44770</v>
      </c>
      <c r="BC87">
        <v>3000</v>
      </c>
      <c r="BD87">
        <v>0</v>
      </c>
      <c r="BE87">
        <f t="shared" si="111"/>
        <v>200</v>
      </c>
      <c r="BF87">
        <f t="shared" si="112"/>
        <v>41570</v>
      </c>
      <c r="BG87">
        <v>34500</v>
      </c>
      <c r="BH87">
        <f t="shared" si="113"/>
        <v>4830.0000000000009</v>
      </c>
      <c r="BI87">
        <f t="shared" si="114"/>
        <v>4140</v>
      </c>
      <c r="BJ87">
        <v>0</v>
      </c>
      <c r="BK87">
        <v>0</v>
      </c>
      <c r="BL87">
        <f t="shared" si="115"/>
        <v>43470</v>
      </c>
      <c r="BM87">
        <v>3000</v>
      </c>
      <c r="BN87">
        <v>0</v>
      </c>
      <c r="BO87">
        <f t="shared" si="116"/>
        <v>200</v>
      </c>
      <c r="BP87">
        <f t="shared" si="117"/>
        <v>40270</v>
      </c>
      <c r="BQ87">
        <v>34500</v>
      </c>
      <c r="BR87">
        <f t="shared" si="118"/>
        <v>4830.0000000000009</v>
      </c>
      <c r="BS87">
        <f t="shared" si="119"/>
        <v>4140</v>
      </c>
      <c r="BT87">
        <v>0</v>
      </c>
      <c r="BU87">
        <v>0</v>
      </c>
      <c r="BV87">
        <f t="shared" si="120"/>
        <v>43470</v>
      </c>
      <c r="BW87">
        <v>3000</v>
      </c>
      <c r="BX87">
        <v>0</v>
      </c>
      <c r="BY87">
        <f t="shared" si="121"/>
        <v>200</v>
      </c>
      <c r="BZ87">
        <f t="shared" si="122"/>
        <v>40270</v>
      </c>
      <c r="CA87">
        <v>34500</v>
      </c>
      <c r="CB87">
        <f t="shared" si="123"/>
        <v>4830.0000000000009</v>
      </c>
      <c r="CC87">
        <f t="shared" si="124"/>
        <v>4140</v>
      </c>
      <c r="CD87">
        <v>0</v>
      </c>
      <c r="CE87">
        <v>0</v>
      </c>
      <c r="CF87">
        <f t="shared" si="125"/>
        <v>43470</v>
      </c>
      <c r="CG87">
        <v>3000</v>
      </c>
      <c r="CH87">
        <v>0</v>
      </c>
      <c r="CI87">
        <f t="shared" si="126"/>
        <v>200</v>
      </c>
      <c r="CJ87">
        <f t="shared" si="127"/>
        <v>40270</v>
      </c>
      <c r="CK87">
        <v>34500</v>
      </c>
      <c r="CL87">
        <f t="shared" si="128"/>
        <v>4830.0000000000009</v>
      </c>
      <c r="CM87">
        <f t="shared" si="129"/>
        <v>4140</v>
      </c>
      <c r="CN87">
        <v>0</v>
      </c>
      <c r="CO87">
        <v>0</v>
      </c>
      <c r="CP87">
        <f t="shared" si="130"/>
        <v>43470</v>
      </c>
      <c r="CQ87">
        <v>3000</v>
      </c>
      <c r="CR87">
        <v>0</v>
      </c>
      <c r="CS87">
        <f t="shared" si="131"/>
        <v>200</v>
      </c>
      <c r="CT87">
        <f t="shared" si="132"/>
        <v>40270</v>
      </c>
      <c r="CU87">
        <v>34500</v>
      </c>
      <c r="CV87">
        <f t="shared" si="133"/>
        <v>4830.0000000000009</v>
      </c>
      <c r="CW87">
        <f t="shared" si="134"/>
        <v>4140</v>
      </c>
      <c r="CX87">
        <v>0</v>
      </c>
      <c r="CY87">
        <v>0</v>
      </c>
      <c r="CZ87">
        <f t="shared" si="135"/>
        <v>43470</v>
      </c>
      <c r="DA87">
        <v>3000</v>
      </c>
      <c r="DB87">
        <v>0</v>
      </c>
      <c r="DC87">
        <f t="shared" si="136"/>
        <v>200</v>
      </c>
      <c r="DD87">
        <f t="shared" si="137"/>
        <v>40270</v>
      </c>
      <c r="DE87">
        <v>34500</v>
      </c>
      <c r="DF87">
        <f t="shared" si="138"/>
        <v>4830.0000000000009</v>
      </c>
      <c r="DG87">
        <f t="shared" si="139"/>
        <v>4140</v>
      </c>
      <c r="DH87">
        <v>0</v>
      </c>
      <c r="DI87">
        <v>0</v>
      </c>
      <c r="DJ87">
        <f t="shared" si="140"/>
        <v>43470</v>
      </c>
      <c r="DK87">
        <v>3000</v>
      </c>
      <c r="DL87">
        <v>0</v>
      </c>
      <c r="DM87">
        <f t="shared" si="141"/>
        <v>200</v>
      </c>
      <c r="DN87">
        <f t="shared" si="142"/>
        <v>40270</v>
      </c>
      <c r="DO87">
        <v>34500</v>
      </c>
      <c r="DP87">
        <f t="shared" si="143"/>
        <v>4830.0000000000009</v>
      </c>
      <c r="DQ87">
        <f t="shared" si="144"/>
        <v>4140</v>
      </c>
      <c r="DR87">
        <v>0</v>
      </c>
      <c r="DS87">
        <v>0</v>
      </c>
      <c r="DT87">
        <f t="shared" si="145"/>
        <v>43470</v>
      </c>
      <c r="DU87">
        <v>3000</v>
      </c>
      <c r="DV87">
        <v>0</v>
      </c>
      <c r="DW87">
        <f t="shared" si="146"/>
        <v>200</v>
      </c>
      <c r="DX87">
        <f t="shared" si="147"/>
        <v>40270</v>
      </c>
      <c r="DY87">
        <f t="shared" si="148"/>
        <v>516260</v>
      </c>
      <c r="DZ87">
        <f t="shared" si="80"/>
        <v>2300</v>
      </c>
      <c r="EA87">
        <f t="shared" si="81"/>
        <v>50000</v>
      </c>
      <c r="EB87">
        <v>0</v>
      </c>
      <c r="EC87">
        <f t="shared" si="82"/>
        <v>463960</v>
      </c>
      <c r="ED87">
        <f t="shared" si="83"/>
        <v>36000</v>
      </c>
      <c r="EE87">
        <f t="shared" si="84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85"/>
        <v>36000</v>
      </c>
      <c r="EQ87">
        <f t="shared" si="149"/>
        <v>36000</v>
      </c>
      <c r="ER87">
        <f t="shared" si="86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50"/>
        <v>0</v>
      </c>
      <c r="FA87">
        <f t="shared" si="151"/>
        <v>427960</v>
      </c>
      <c r="FB87">
        <f t="shared" si="152"/>
        <v>8898</v>
      </c>
      <c r="FC87">
        <f t="shared" si="153"/>
        <v>0</v>
      </c>
      <c r="FD87">
        <f t="shared" si="154"/>
        <v>8898</v>
      </c>
      <c r="FE87">
        <f t="shared" si="155"/>
        <v>0</v>
      </c>
      <c r="FF87">
        <f t="shared" si="156"/>
        <v>0</v>
      </c>
      <c r="FG87">
        <f t="shared" si="157"/>
        <v>0</v>
      </c>
      <c r="FH87">
        <v>0</v>
      </c>
      <c r="FI87">
        <f t="shared" si="158"/>
        <v>0</v>
      </c>
      <c r="FJ87" t="b">
        <f t="shared" si="159"/>
        <v>1</v>
      </c>
    </row>
    <row r="88" spans="1:166" hidden="1" x14ac:dyDescent="0.25">
      <c r="A88">
        <f>_xlfn.AGGREGATE(3,5,$B$2:B88)</f>
        <v>31</v>
      </c>
      <c r="B88" t="s">
        <v>296</v>
      </c>
      <c r="C88" t="s">
        <v>297</v>
      </c>
      <c r="D88" t="s">
        <v>788</v>
      </c>
      <c r="E88" t="s">
        <v>846</v>
      </c>
      <c r="F88">
        <v>0</v>
      </c>
      <c r="G88">
        <v>6000</v>
      </c>
      <c r="H88">
        <v>26200</v>
      </c>
      <c r="I88">
        <f t="shared" si="87"/>
        <v>2620</v>
      </c>
      <c r="J88">
        <f t="shared" si="88"/>
        <v>3144</v>
      </c>
      <c r="K88">
        <v>0</v>
      </c>
      <c r="L88">
        <v>500</v>
      </c>
      <c r="M88">
        <f t="shared" si="89"/>
        <v>32464</v>
      </c>
      <c r="N88">
        <v>2000</v>
      </c>
      <c r="O88">
        <v>0</v>
      </c>
      <c r="P88">
        <f t="shared" si="90"/>
        <v>150</v>
      </c>
      <c r="Q88">
        <f t="shared" si="91"/>
        <v>30314</v>
      </c>
      <c r="R88">
        <v>26200</v>
      </c>
      <c r="S88">
        <f t="shared" si="92"/>
        <v>2620</v>
      </c>
      <c r="T88">
        <f t="shared" si="93"/>
        <v>3144</v>
      </c>
      <c r="U88">
        <v>0</v>
      </c>
      <c r="V88">
        <v>500</v>
      </c>
      <c r="W88">
        <f t="shared" si="94"/>
        <v>32464</v>
      </c>
      <c r="X88">
        <v>2000</v>
      </c>
      <c r="Y88">
        <v>0</v>
      </c>
      <c r="Z88">
        <f t="shared" si="95"/>
        <v>150</v>
      </c>
      <c r="AA88">
        <f t="shared" si="96"/>
        <v>30314</v>
      </c>
      <c r="AB88">
        <v>26200</v>
      </c>
      <c r="AC88">
        <f t="shared" si="97"/>
        <v>3668.0000000000005</v>
      </c>
      <c r="AD88">
        <f t="shared" si="98"/>
        <v>3144</v>
      </c>
      <c r="AE88">
        <v>0</v>
      </c>
      <c r="AF88">
        <v>500</v>
      </c>
      <c r="AG88">
        <f t="shared" si="99"/>
        <v>33512</v>
      </c>
      <c r="AH88">
        <v>2000</v>
      </c>
      <c r="AI88">
        <v>0</v>
      </c>
      <c r="AJ88">
        <f t="shared" si="100"/>
        <v>150</v>
      </c>
      <c r="AK88">
        <f t="shared" si="101"/>
        <v>31362</v>
      </c>
      <c r="AL88">
        <v>26200</v>
      </c>
      <c r="AM88">
        <f t="shared" si="102"/>
        <v>3668.0000000000005</v>
      </c>
      <c r="AN88">
        <f t="shared" si="103"/>
        <v>3144</v>
      </c>
      <c r="AO88">
        <v>0</v>
      </c>
      <c r="AP88">
        <v>500</v>
      </c>
      <c r="AQ88">
        <f t="shared" si="104"/>
        <v>33512</v>
      </c>
      <c r="AR88">
        <v>2000</v>
      </c>
      <c r="AS88">
        <v>0</v>
      </c>
      <c r="AT88">
        <f t="shared" si="105"/>
        <v>150</v>
      </c>
      <c r="AU88">
        <f t="shared" si="106"/>
        <v>31362</v>
      </c>
      <c r="AV88">
        <v>27000</v>
      </c>
      <c r="AW88">
        <f t="shared" si="107"/>
        <v>3780.0000000000005</v>
      </c>
      <c r="AX88">
        <f t="shared" si="108"/>
        <v>1048</v>
      </c>
      <c r="AY88">
        <f t="shared" si="109"/>
        <v>3240</v>
      </c>
      <c r="AZ88">
        <v>0</v>
      </c>
      <c r="BA88">
        <v>500</v>
      </c>
      <c r="BB88">
        <f t="shared" si="110"/>
        <v>35568</v>
      </c>
      <c r="BC88">
        <v>2000</v>
      </c>
      <c r="BD88">
        <v>0</v>
      </c>
      <c r="BE88">
        <f t="shared" si="111"/>
        <v>150</v>
      </c>
      <c r="BF88">
        <f t="shared" si="112"/>
        <v>33418</v>
      </c>
      <c r="BG88">
        <v>27000</v>
      </c>
      <c r="BH88">
        <f t="shared" si="113"/>
        <v>3780.0000000000005</v>
      </c>
      <c r="BI88">
        <f t="shared" si="114"/>
        <v>3240</v>
      </c>
      <c r="BJ88">
        <v>0</v>
      </c>
      <c r="BK88">
        <v>500</v>
      </c>
      <c r="BL88">
        <f t="shared" si="115"/>
        <v>34520</v>
      </c>
      <c r="BM88">
        <v>2000</v>
      </c>
      <c r="BN88">
        <v>0</v>
      </c>
      <c r="BO88">
        <f t="shared" si="116"/>
        <v>150</v>
      </c>
      <c r="BP88">
        <f t="shared" si="117"/>
        <v>32370</v>
      </c>
      <c r="BQ88">
        <v>27000</v>
      </c>
      <c r="BR88">
        <f t="shared" si="118"/>
        <v>3780.0000000000005</v>
      </c>
      <c r="BS88">
        <f t="shared" si="119"/>
        <v>3240</v>
      </c>
      <c r="BT88">
        <v>0</v>
      </c>
      <c r="BU88">
        <v>500</v>
      </c>
      <c r="BV88">
        <f t="shared" si="120"/>
        <v>34520</v>
      </c>
      <c r="BW88">
        <v>2000</v>
      </c>
      <c r="BX88">
        <v>0</v>
      </c>
      <c r="BY88">
        <f t="shared" si="121"/>
        <v>150</v>
      </c>
      <c r="BZ88">
        <f t="shared" si="122"/>
        <v>32370</v>
      </c>
      <c r="CA88">
        <v>27000</v>
      </c>
      <c r="CB88">
        <f t="shared" si="123"/>
        <v>3780.0000000000005</v>
      </c>
      <c r="CC88">
        <f t="shared" si="124"/>
        <v>3240</v>
      </c>
      <c r="CD88">
        <v>0</v>
      </c>
      <c r="CE88">
        <v>500</v>
      </c>
      <c r="CF88">
        <f t="shared" si="125"/>
        <v>34520</v>
      </c>
      <c r="CG88">
        <v>2000</v>
      </c>
      <c r="CH88">
        <v>0</v>
      </c>
      <c r="CI88">
        <f t="shared" si="126"/>
        <v>150</v>
      </c>
      <c r="CJ88">
        <f t="shared" si="127"/>
        <v>32370</v>
      </c>
      <c r="CK88">
        <v>27000</v>
      </c>
      <c r="CL88">
        <f t="shared" si="128"/>
        <v>3780.0000000000005</v>
      </c>
      <c r="CM88">
        <f t="shared" si="129"/>
        <v>3240</v>
      </c>
      <c r="CN88">
        <v>0</v>
      </c>
      <c r="CO88">
        <v>500</v>
      </c>
      <c r="CP88">
        <f t="shared" si="130"/>
        <v>34520</v>
      </c>
      <c r="CQ88">
        <v>2000</v>
      </c>
      <c r="CR88">
        <v>0</v>
      </c>
      <c r="CS88">
        <f t="shared" si="131"/>
        <v>150</v>
      </c>
      <c r="CT88">
        <f t="shared" si="132"/>
        <v>32370</v>
      </c>
      <c r="CU88">
        <v>27000</v>
      </c>
      <c r="CV88">
        <f t="shared" si="133"/>
        <v>3780.0000000000005</v>
      </c>
      <c r="CW88">
        <f t="shared" si="134"/>
        <v>3240</v>
      </c>
      <c r="CX88">
        <v>0</v>
      </c>
      <c r="CY88">
        <v>500</v>
      </c>
      <c r="CZ88">
        <f t="shared" si="135"/>
        <v>34520</v>
      </c>
      <c r="DA88">
        <v>2000</v>
      </c>
      <c r="DB88">
        <v>0</v>
      </c>
      <c r="DC88">
        <f t="shared" si="136"/>
        <v>150</v>
      </c>
      <c r="DD88">
        <f t="shared" si="137"/>
        <v>32370</v>
      </c>
      <c r="DE88">
        <v>27000</v>
      </c>
      <c r="DF88">
        <f t="shared" si="138"/>
        <v>3780.0000000000005</v>
      </c>
      <c r="DG88">
        <f t="shared" si="139"/>
        <v>3240</v>
      </c>
      <c r="DH88">
        <v>0</v>
      </c>
      <c r="DI88">
        <v>500</v>
      </c>
      <c r="DJ88">
        <f t="shared" si="140"/>
        <v>34520</v>
      </c>
      <c r="DK88">
        <v>2000</v>
      </c>
      <c r="DL88">
        <v>0</v>
      </c>
      <c r="DM88">
        <f t="shared" si="141"/>
        <v>150</v>
      </c>
      <c r="DN88">
        <f t="shared" si="142"/>
        <v>32370</v>
      </c>
      <c r="DO88">
        <v>27000</v>
      </c>
      <c r="DP88">
        <f t="shared" si="143"/>
        <v>3780.0000000000005</v>
      </c>
      <c r="DQ88">
        <f t="shared" si="144"/>
        <v>3240</v>
      </c>
      <c r="DR88">
        <v>0</v>
      </c>
      <c r="DS88">
        <v>500</v>
      </c>
      <c r="DT88">
        <f t="shared" si="145"/>
        <v>34520</v>
      </c>
      <c r="DU88">
        <v>2000</v>
      </c>
      <c r="DV88">
        <v>0</v>
      </c>
      <c r="DW88">
        <f t="shared" si="146"/>
        <v>150</v>
      </c>
      <c r="DX88">
        <f t="shared" si="147"/>
        <v>32370</v>
      </c>
      <c r="DY88">
        <f t="shared" si="148"/>
        <v>415160</v>
      </c>
      <c r="DZ88">
        <f t="shared" si="80"/>
        <v>1800</v>
      </c>
      <c r="EA88">
        <f t="shared" si="81"/>
        <v>50000</v>
      </c>
      <c r="EB88">
        <v>0</v>
      </c>
      <c r="EC88">
        <f t="shared" si="82"/>
        <v>363360</v>
      </c>
      <c r="ED88">
        <f t="shared" si="83"/>
        <v>24000</v>
      </c>
      <c r="EE88">
        <f t="shared" si="84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85"/>
        <v>24000</v>
      </c>
      <c r="EQ88">
        <f t="shared" si="149"/>
        <v>24000</v>
      </c>
      <c r="ER88">
        <f t="shared" si="86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50"/>
        <v>0</v>
      </c>
      <c r="FA88">
        <f t="shared" si="151"/>
        <v>339360</v>
      </c>
      <c r="FB88">
        <f t="shared" si="152"/>
        <v>4468</v>
      </c>
      <c r="FC88">
        <f t="shared" si="153"/>
        <v>0</v>
      </c>
      <c r="FD88">
        <f t="shared" si="154"/>
        <v>4468</v>
      </c>
      <c r="FE88">
        <f t="shared" si="155"/>
        <v>0</v>
      </c>
      <c r="FF88">
        <f t="shared" si="156"/>
        <v>0</v>
      </c>
      <c r="FG88">
        <f t="shared" si="157"/>
        <v>0</v>
      </c>
      <c r="FH88">
        <v>0</v>
      </c>
      <c r="FI88">
        <f t="shared" si="158"/>
        <v>0</v>
      </c>
      <c r="FJ88" t="b">
        <f t="shared" si="159"/>
        <v>0</v>
      </c>
    </row>
    <row r="89" spans="1:166" x14ac:dyDescent="0.25">
      <c r="A89">
        <f>_xlfn.AGGREGATE(3,5,$B$2:B89)</f>
        <v>32</v>
      </c>
      <c r="B89" t="s">
        <v>298</v>
      </c>
      <c r="C89" t="s">
        <v>299</v>
      </c>
      <c r="D89" t="s">
        <v>789</v>
      </c>
      <c r="E89" t="s">
        <v>846</v>
      </c>
      <c r="F89">
        <v>0</v>
      </c>
      <c r="G89">
        <v>0</v>
      </c>
      <c r="H89">
        <v>53800</v>
      </c>
      <c r="I89">
        <f t="shared" si="87"/>
        <v>5380</v>
      </c>
      <c r="J89">
        <f t="shared" si="88"/>
        <v>6456</v>
      </c>
      <c r="K89">
        <v>400</v>
      </c>
      <c r="L89">
        <v>500</v>
      </c>
      <c r="M89">
        <f t="shared" si="89"/>
        <v>66536</v>
      </c>
      <c r="N89">
        <v>5000</v>
      </c>
      <c r="O89">
        <v>0</v>
      </c>
      <c r="P89">
        <f t="shared" si="90"/>
        <v>200</v>
      </c>
      <c r="Q89">
        <f t="shared" si="91"/>
        <v>61336</v>
      </c>
      <c r="R89">
        <v>53800</v>
      </c>
      <c r="S89">
        <f t="shared" si="92"/>
        <v>5380</v>
      </c>
      <c r="T89">
        <f t="shared" si="93"/>
        <v>6456</v>
      </c>
      <c r="U89">
        <v>400</v>
      </c>
      <c r="V89">
        <v>500</v>
      </c>
      <c r="W89">
        <f t="shared" si="94"/>
        <v>66536</v>
      </c>
      <c r="X89">
        <v>5000</v>
      </c>
      <c r="Y89">
        <v>0</v>
      </c>
      <c r="Z89">
        <f t="shared" si="95"/>
        <v>200</v>
      </c>
      <c r="AA89">
        <f t="shared" si="96"/>
        <v>61336</v>
      </c>
      <c r="AB89">
        <v>53800</v>
      </c>
      <c r="AC89">
        <f t="shared" si="97"/>
        <v>7532.0000000000009</v>
      </c>
      <c r="AD89">
        <f t="shared" si="98"/>
        <v>6456</v>
      </c>
      <c r="AE89">
        <v>400</v>
      </c>
      <c r="AF89">
        <v>500</v>
      </c>
      <c r="AG89">
        <f t="shared" si="99"/>
        <v>68688</v>
      </c>
      <c r="AH89">
        <v>5000</v>
      </c>
      <c r="AI89">
        <v>0</v>
      </c>
      <c r="AJ89">
        <f t="shared" si="100"/>
        <v>200</v>
      </c>
      <c r="AK89">
        <f t="shared" si="101"/>
        <v>63488</v>
      </c>
      <c r="AL89">
        <v>53800</v>
      </c>
      <c r="AM89">
        <f t="shared" si="102"/>
        <v>7532.0000000000009</v>
      </c>
      <c r="AN89">
        <f t="shared" si="103"/>
        <v>6456</v>
      </c>
      <c r="AO89">
        <v>400</v>
      </c>
      <c r="AP89">
        <v>500</v>
      </c>
      <c r="AQ89">
        <f t="shared" si="104"/>
        <v>68688</v>
      </c>
      <c r="AR89">
        <v>5000</v>
      </c>
      <c r="AS89">
        <v>0</v>
      </c>
      <c r="AT89">
        <f t="shared" si="105"/>
        <v>200</v>
      </c>
      <c r="AU89">
        <f t="shared" si="106"/>
        <v>63488</v>
      </c>
      <c r="AV89">
        <v>55400</v>
      </c>
      <c r="AW89">
        <f t="shared" si="107"/>
        <v>7756.0000000000009</v>
      </c>
      <c r="AX89">
        <f t="shared" si="108"/>
        <v>2152</v>
      </c>
      <c r="AY89">
        <f t="shared" si="109"/>
        <v>6648</v>
      </c>
      <c r="AZ89">
        <v>400</v>
      </c>
      <c r="BA89">
        <v>500</v>
      </c>
      <c r="BB89">
        <f t="shared" si="110"/>
        <v>72856</v>
      </c>
      <c r="BC89">
        <v>5000</v>
      </c>
      <c r="BD89">
        <v>0</v>
      </c>
      <c r="BE89">
        <f t="shared" si="111"/>
        <v>200</v>
      </c>
      <c r="BF89">
        <f t="shared" si="112"/>
        <v>67656</v>
      </c>
      <c r="BG89">
        <v>55400</v>
      </c>
      <c r="BH89">
        <f t="shared" si="113"/>
        <v>7756.0000000000009</v>
      </c>
      <c r="BI89">
        <f t="shared" si="114"/>
        <v>6648</v>
      </c>
      <c r="BJ89">
        <v>400</v>
      </c>
      <c r="BK89">
        <v>500</v>
      </c>
      <c r="BL89">
        <f t="shared" si="115"/>
        <v>70704</v>
      </c>
      <c r="BM89">
        <v>5000</v>
      </c>
      <c r="BN89">
        <v>0</v>
      </c>
      <c r="BO89">
        <f t="shared" si="116"/>
        <v>200</v>
      </c>
      <c r="BP89">
        <f t="shared" si="117"/>
        <v>65504</v>
      </c>
      <c r="BQ89">
        <v>55400</v>
      </c>
      <c r="BR89">
        <f t="shared" si="118"/>
        <v>7756.0000000000009</v>
      </c>
      <c r="BS89">
        <f t="shared" si="119"/>
        <v>6648</v>
      </c>
      <c r="BT89">
        <v>400</v>
      </c>
      <c r="BU89">
        <v>500</v>
      </c>
      <c r="BV89">
        <f t="shared" si="120"/>
        <v>70704</v>
      </c>
      <c r="BW89">
        <v>5000</v>
      </c>
      <c r="BX89">
        <v>0</v>
      </c>
      <c r="BY89">
        <f t="shared" si="121"/>
        <v>200</v>
      </c>
      <c r="BZ89">
        <f t="shared" si="122"/>
        <v>65504</v>
      </c>
      <c r="CA89">
        <v>55400</v>
      </c>
      <c r="CB89">
        <f t="shared" si="123"/>
        <v>7756.0000000000009</v>
      </c>
      <c r="CC89">
        <f t="shared" si="124"/>
        <v>6648</v>
      </c>
      <c r="CD89">
        <v>400</v>
      </c>
      <c r="CE89">
        <v>500</v>
      </c>
      <c r="CF89">
        <f t="shared" si="125"/>
        <v>70704</v>
      </c>
      <c r="CG89">
        <v>5000</v>
      </c>
      <c r="CH89">
        <v>0</v>
      </c>
      <c r="CI89">
        <f t="shared" si="126"/>
        <v>200</v>
      </c>
      <c r="CJ89">
        <f t="shared" si="127"/>
        <v>65504</v>
      </c>
      <c r="CK89">
        <v>55400</v>
      </c>
      <c r="CL89">
        <f t="shared" si="128"/>
        <v>7756.0000000000009</v>
      </c>
      <c r="CM89">
        <f t="shared" si="129"/>
        <v>6648</v>
      </c>
      <c r="CN89">
        <v>400</v>
      </c>
      <c r="CO89">
        <v>500</v>
      </c>
      <c r="CP89">
        <f t="shared" si="130"/>
        <v>70704</v>
      </c>
      <c r="CQ89">
        <v>5000</v>
      </c>
      <c r="CR89">
        <v>0</v>
      </c>
      <c r="CS89">
        <f t="shared" si="131"/>
        <v>200</v>
      </c>
      <c r="CT89">
        <f t="shared" si="132"/>
        <v>65504</v>
      </c>
      <c r="CU89">
        <v>55400</v>
      </c>
      <c r="CV89">
        <f t="shared" si="133"/>
        <v>7756.0000000000009</v>
      </c>
      <c r="CW89">
        <f t="shared" si="134"/>
        <v>6648</v>
      </c>
      <c r="CX89">
        <v>400</v>
      </c>
      <c r="CY89">
        <v>500</v>
      </c>
      <c r="CZ89">
        <f t="shared" si="135"/>
        <v>70704</v>
      </c>
      <c r="DA89">
        <v>5000</v>
      </c>
      <c r="DB89">
        <v>0</v>
      </c>
      <c r="DC89">
        <f t="shared" si="136"/>
        <v>200</v>
      </c>
      <c r="DD89">
        <f t="shared" si="137"/>
        <v>65504</v>
      </c>
      <c r="DE89">
        <v>55400</v>
      </c>
      <c r="DF89">
        <f t="shared" si="138"/>
        <v>7756.0000000000009</v>
      </c>
      <c r="DG89">
        <f t="shared" si="139"/>
        <v>6648</v>
      </c>
      <c r="DH89">
        <v>400</v>
      </c>
      <c r="DI89">
        <v>500</v>
      </c>
      <c r="DJ89">
        <f t="shared" si="140"/>
        <v>70704</v>
      </c>
      <c r="DK89">
        <v>5000</v>
      </c>
      <c r="DL89">
        <v>0</v>
      </c>
      <c r="DM89">
        <f t="shared" si="141"/>
        <v>200</v>
      </c>
      <c r="DN89">
        <f t="shared" si="142"/>
        <v>65504</v>
      </c>
      <c r="DO89">
        <v>55400</v>
      </c>
      <c r="DP89">
        <f t="shared" si="143"/>
        <v>7756.0000000000009</v>
      </c>
      <c r="DQ89">
        <f t="shared" si="144"/>
        <v>6648</v>
      </c>
      <c r="DR89">
        <v>400</v>
      </c>
      <c r="DS89">
        <v>500</v>
      </c>
      <c r="DT89">
        <f t="shared" si="145"/>
        <v>70704</v>
      </c>
      <c r="DU89">
        <v>5000</v>
      </c>
      <c r="DV89">
        <v>0</v>
      </c>
      <c r="DW89">
        <f t="shared" si="146"/>
        <v>200</v>
      </c>
      <c r="DX89">
        <f t="shared" si="147"/>
        <v>65504</v>
      </c>
      <c r="DY89">
        <f t="shared" si="148"/>
        <v>838232</v>
      </c>
      <c r="DZ89">
        <f t="shared" si="80"/>
        <v>2400</v>
      </c>
      <c r="EA89">
        <f t="shared" si="81"/>
        <v>50000</v>
      </c>
      <c r="EB89">
        <v>0</v>
      </c>
      <c r="EC89">
        <f t="shared" si="82"/>
        <v>785832</v>
      </c>
      <c r="ED89">
        <f t="shared" si="83"/>
        <v>60000</v>
      </c>
      <c r="EE89">
        <f t="shared" si="84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85"/>
        <v>60000</v>
      </c>
      <c r="EQ89">
        <f t="shared" si="149"/>
        <v>60000</v>
      </c>
      <c r="ER89">
        <f t="shared" si="86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50"/>
        <v>0</v>
      </c>
      <c r="FA89">
        <f t="shared" si="151"/>
        <v>725832</v>
      </c>
      <c r="FB89">
        <f t="shared" si="152"/>
        <v>12500</v>
      </c>
      <c r="FC89">
        <f t="shared" si="153"/>
        <v>22583</v>
      </c>
      <c r="FD89">
        <f t="shared" si="154"/>
        <v>35083</v>
      </c>
      <c r="FE89">
        <f t="shared" si="155"/>
        <v>35083</v>
      </c>
      <c r="FF89">
        <f t="shared" si="156"/>
        <v>1403.32</v>
      </c>
      <c r="FG89">
        <f t="shared" si="157"/>
        <v>36486</v>
      </c>
      <c r="FH89">
        <v>0</v>
      </c>
      <c r="FI89">
        <f t="shared" si="158"/>
        <v>36486</v>
      </c>
      <c r="FJ89" t="b">
        <f t="shared" si="159"/>
        <v>1</v>
      </c>
    </row>
    <row r="90" spans="1:166" x14ac:dyDescent="0.25">
      <c r="A90">
        <f>_xlfn.AGGREGATE(3,5,$B$2:B90)</f>
        <v>33</v>
      </c>
      <c r="B90" t="s">
        <v>300</v>
      </c>
      <c r="C90" t="s">
        <v>301</v>
      </c>
      <c r="D90" t="s">
        <v>789</v>
      </c>
      <c r="E90" t="s">
        <v>846</v>
      </c>
      <c r="F90">
        <v>0</v>
      </c>
      <c r="G90">
        <v>0</v>
      </c>
      <c r="H90">
        <v>45900</v>
      </c>
      <c r="I90">
        <f t="shared" si="87"/>
        <v>4590</v>
      </c>
      <c r="J90">
        <f t="shared" si="88"/>
        <v>5508</v>
      </c>
      <c r="K90">
        <v>0</v>
      </c>
      <c r="L90">
        <v>500</v>
      </c>
      <c r="M90">
        <f t="shared" si="89"/>
        <v>56498</v>
      </c>
      <c r="N90">
        <v>3000</v>
      </c>
      <c r="O90">
        <v>60</v>
      </c>
      <c r="P90">
        <f t="shared" si="90"/>
        <v>200</v>
      </c>
      <c r="Q90">
        <f t="shared" si="91"/>
        <v>53238</v>
      </c>
      <c r="R90">
        <v>45900</v>
      </c>
      <c r="S90">
        <f t="shared" si="92"/>
        <v>4590</v>
      </c>
      <c r="T90">
        <f t="shared" si="93"/>
        <v>5508</v>
      </c>
      <c r="U90">
        <v>0</v>
      </c>
      <c r="V90">
        <v>500</v>
      </c>
      <c r="W90">
        <f t="shared" si="94"/>
        <v>56498</v>
      </c>
      <c r="X90">
        <v>3000</v>
      </c>
      <c r="Y90">
        <v>60</v>
      </c>
      <c r="Z90">
        <f t="shared" si="95"/>
        <v>200</v>
      </c>
      <c r="AA90">
        <f t="shared" si="96"/>
        <v>53238</v>
      </c>
      <c r="AB90">
        <v>45900</v>
      </c>
      <c r="AC90">
        <f t="shared" si="97"/>
        <v>6426.0000000000009</v>
      </c>
      <c r="AD90">
        <f t="shared" si="98"/>
        <v>5508</v>
      </c>
      <c r="AE90">
        <v>0</v>
      </c>
      <c r="AF90">
        <v>500</v>
      </c>
      <c r="AG90">
        <f t="shared" si="99"/>
        <v>58334</v>
      </c>
      <c r="AH90">
        <v>3000</v>
      </c>
      <c r="AI90">
        <v>60</v>
      </c>
      <c r="AJ90">
        <f t="shared" si="100"/>
        <v>200</v>
      </c>
      <c r="AK90">
        <f t="shared" si="101"/>
        <v>55074</v>
      </c>
      <c r="AL90">
        <v>45900</v>
      </c>
      <c r="AM90">
        <f t="shared" si="102"/>
        <v>6426.0000000000009</v>
      </c>
      <c r="AN90">
        <f t="shared" si="103"/>
        <v>5508</v>
      </c>
      <c r="AO90">
        <v>0</v>
      </c>
      <c r="AP90">
        <v>500</v>
      </c>
      <c r="AQ90">
        <f t="shared" si="104"/>
        <v>58334</v>
      </c>
      <c r="AR90">
        <v>3000</v>
      </c>
      <c r="AS90">
        <v>60</v>
      </c>
      <c r="AT90">
        <f t="shared" si="105"/>
        <v>200</v>
      </c>
      <c r="AU90">
        <f t="shared" si="106"/>
        <v>55074</v>
      </c>
      <c r="AV90">
        <v>47300</v>
      </c>
      <c r="AW90">
        <f t="shared" si="107"/>
        <v>6622.0000000000009</v>
      </c>
      <c r="AX90">
        <f t="shared" si="108"/>
        <v>1836</v>
      </c>
      <c r="AY90">
        <f t="shared" si="109"/>
        <v>5676</v>
      </c>
      <c r="AZ90">
        <v>0</v>
      </c>
      <c r="BA90">
        <v>500</v>
      </c>
      <c r="BB90">
        <f t="shared" si="110"/>
        <v>61934</v>
      </c>
      <c r="BC90">
        <v>3000</v>
      </c>
      <c r="BD90">
        <v>60</v>
      </c>
      <c r="BE90">
        <f t="shared" si="111"/>
        <v>200</v>
      </c>
      <c r="BF90">
        <f t="shared" si="112"/>
        <v>58674</v>
      </c>
      <c r="BG90">
        <v>47300</v>
      </c>
      <c r="BH90">
        <f t="shared" si="113"/>
        <v>6622.0000000000009</v>
      </c>
      <c r="BI90">
        <f t="shared" si="114"/>
        <v>5676</v>
      </c>
      <c r="BJ90">
        <v>0</v>
      </c>
      <c r="BK90">
        <v>500</v>
      </c>
      <c r="BL90">
        <f t="shared" si="115"/>
        <v>60098</v>
      </c>
      <c r="BM90">
        <v>3000</v>
      </c>
      <c r="BN90">
        <v>60</v>
      </c>
      <c r="BO90">
        <f t="shared" si="116"/>
        <v>200</v>
      </c>
      <c r="BP90">
        <f t="shared" si="117"/>
        <v>56838</v>
      </c>
      <c r="BQ90">
        <v>47300</v>
      </c>
      <c r="BR90">
        <f t="shared" si="118"/>
        <v>6622.0000000000009</v>
      </c>
      <c r="BS90">
        <f t="shared" si="119"/>
        <v>5676</v>
      </c>
      <c r="BT90">
        <v>0</v>
      </c>
      <c r="BU90">
        <v>500</v>
      </c>
      <c r="BV90">
        <f t="shared" si="120"/>
        <v>60098</v>
      </c>
      <c r="BW90">
        <v>3000</v>
      </c>
      <c r="BX90">
        <v>60</v>
      </c>
      <c r="BY90">
        <f t="shared" si="121"/>
        <v>200</v>
      </c>
      <c r="BZ90">
        <f t="shared" si="122"/>
        <v>56838</v>
      </c>
      <c r="CA90">
        <v>47300</v>
      </c>
      <c r="CB90">
        <f t="shared" si="123"/>
        <v>6622.0000000000009</v>
      </c>
      <c r="CC90">
        <f t="shared" si="124"/>
        <v>5676</v>
      </c>
      <c r="CD90">
        <v>0</v>
      </c>
      <c r="CE90">
        <v>500</v>
      </c>
      <c r="CF90">
        <f t="shared" si="125"/>
        <v>60098</v>
      </c>
      <c r="CG90">
        <v>3000</v>
      </c>
      <c r="CH90">
        <v>60</v>
      </c>
      <c r="CI90">
        <f t="shared" si="126"/>
        <v>200</v>
      </c>
      <c r="CJ90">
        <f t="shared" si="127"/>
        <v>56838</v>
      </c>
      <c r="CK90">
        <v>47300</v>
      </c>
      <c r="CL90">
        <f t="shared" si="128"/>
        <v>6622.0000000000009</v>
      </c>
      <c r="CM90">
        <f t="shared" si="129"/>
        <v>5676</v>
      </c>
      <c r="CN90">
        <v>0</v>
      </c>
      <c r="CO90">
        <v>500</v>
      </c>
      <c r="CP90">
        <f t="shared" si="130"/>
        <v>60098</v>
      </c>
      <c r="CQ90">
        <v>3000</v>
      </c>
      <c r="CR90">
        <v>60</v>
      </c>
      <c r="CS90">
        <f t="shared" si="131"/>
        <v>200</v>
      </c>
      <c r="CT90">
        <f t="shared" si="132"/>
        <v>56838</v>
      </c>
      <c r="CU90">
        <v>47300</v>
      </c>
      <c r="CV90">
        <f t="shared" si="133"/>
        <v>6622.0000000000009</v>
      </c>
      <c r="CW90">
        <f t="shared" si="134"/>
        <v>5676</v>
      </c>
      <c r="CX90">
        <v>0</v>
      </c>
      <c r="CY90">
        <v>500</v>
      </c>
      <c r="CZ90">
        <f t="shared" si="135"/>
        <v>60098</v>
      </c>
      <c r="DA90">
        <v>3000</v>
      </c>
      <c r="DB90">
        <v>60</v>
      </c>
      <c r="DC90">
        <f t="shared" si="136"/>
        <v>200</v>
      </c>
      <c r="DD90">
        <f t="shared" si="137"/>
        <v>56838</v>
      </c>
      <c r="DE90">
        <v>47300</v>
      </c>
      <c r="DF90">
        <f t="shared" si="138"/>
        <v>6622.0000000000009</v>
      </c>
      <c r="DG90">
        <f t="shared" si="139"/>
        <v>5676</v>
      </c>
      <c r="DH90">
        <v>0</v>
      </c>
      <c r="DI90">
        <v>500</v>
      </c>
      <c r="DJ90">
        <f t="shared" si="140"/>
        <v>60098</v>
      </c>
      <c r="DK90">
        <v>3000</v>
      </c>
      <c r="DL90">
        <v>60</v>
      </c>
      <c r="DM90">
        <f t="shared" si="141"/>
        <v>200</v>
      </c>
      <c r="DN90">
        <f t="shared" si="142"/>
        <v>56838</v>
      </c>
      <c r="DO90">
        <v>47300</v>
      </c>
      <c r="DP90">
        <f t="shared" si="143"/>
        <v>6622.0000000000009</v>
      </c>
      <c r="DQ90">
        <f t="shared" si="144"/>
        <v>5676</v>
      </c>
      <c r="DR90">
        <v>0</v>
      </c>
      <c r="DS90">
        <v>500</v>
      </c>
      <c r="DT90">
        <f t="shared" si="145"/>
        <v>60098</v>
      </c>
      <c r="DU90">
        <v>3000</v>
      </c>
      <c r="DV90">
        <v>60</v>
      </c>
      <c r="DW90">
        <f t="shared" si="146"/>
        <v>200</v>
      </c>
      <c r="DX90">
        <f t="shared" si="147"/>
        <v>56838</v>
      </c>
      <c r="DY90">
        <f t="shared" si="148"/>
        <v>712284</v>
      </c>
      <c r="DZ90">
        <f t="shared" si="80"/>
        <v>2400</v>
      </c>
      <c r="EA90">
        <f t="shared" si="81"/>
        <v>50000</v>
      </c>
      <c r="EB90">
        <v>0</v>
      </c>
      <c r="EC90">
        <f t="shared" si="82"/>
        <v>659884</v>
      </c>
      <c r="ED90">
        <f t="shared" si="83"/>
        <v>36000</v>
      </c>
      <c r="EE90">
        <f t="shared" si="84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85"/>
        <v>36720</v>
      </c>
      <c r="EQ90">
        <f t="shared" si="149"/>
        <v>36720</v>
      </c>
      <c r="ER90">
        <f t="shared" si="86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50"/>
        <v>0</v>
      </c>
      <c r="FA90">
        <f t="shared" si="151"/>
        <v>623164</v>
      </c>
      <c r="FB90">
        <f t="shared" si="152"/>
        <v>12500</v>
      </c>
      <c r="FC90">
        <f t="shared" si="153"/>
        <v>12316</v>
      </c>
      <c r="FD90">
        <f t="shared" si="154"/>
        <v>24816</v>
      </c>
      <c r="FE90">
        <f t="shared" si="155"/>
        <v>24816</v>
      </c>
      <c r="FF90">
        <f t="shared" si="156"/>
        <v>992.64</v>
      </c>
      <c r="FG90">
        <f t="shared" si="157"/>
        <v>25809</v>
      </c>
      <c r="FH90">
        <v>0</v>
      </c>
      <c r="FI90">
        <f t="shared" si="158"/>
        <v>25809</v>
      </c>
      <c r="FJ90" t="b">
        <f t="shared" si="159"/>
        <v>1</v>
      </c>
    </row>
    <row r="91" spans="1:166" x14ac:dyDescent="0.25">
      <c r="A91">
        <f>_xlfn.AGGREGATE(3,5,$B$2:B91)</f>
        <v>34</v>
      </c>
      <c r="B91" t="s">
        <v>302</v>
      </c>
      <c r="C91" t="s">
        <v>303</v>
      </c>
      <c r="D91" t="s">
        <v>789</v>
      </c>
      <c r="E91" t="s">
        <v>846</v>
      </c>
      <c r="F91">
        <v>0</v>
      </c>
      <c r="G91">
        <v>6000</v>
      </c>
      <c r="H91">
        <v>33500</v>
      </c>
      <c r="I91">
        <f t="shared" si="87"/>
        <v>3350</v>
      </c>
      <c r="J91">
        <f t="shared" si="88"/>
        <v>4020</v>
      </c>
      <c r="K91">
        <v>0</v>
      </c>
      <c r="L91">
        <v>500</v>
      </c>
      <c r="M91">
        <f t="shared" si="89"/>
        <v>41370</v>
      </c>
      <c r="N91">
        <v>3000</v>
      </c>
      <c r="O91">
        <v>0</v>
      </c>
      <c r="P91">
        <f t="shared" si="90"/>
        <v>200</v>
      </c>
      <c r="Q91">
        <f t="shared" si="91"/>
        <v>38170</v>
      </c>
      <c r="R91">
        <v>33500</v>
      </c>
      <c r="S91">
        <f t="shared" si="92"/>
        <v>3350</v>
      </c>
      <c r="T91">
        <f t="shared" si="93"/>
        <v>4020</v>
      </c>
      <c r="U91">
        <v>0</v>
      </c>
      <c r="V91">
        <v>500</v>
      </c>
      <c r="W91">
        <f t="shared" si="94"/>
        <v>41370</v>
      </c>
      <c r="X91">
        <v>3000</v>
      </c>
      <c r="Y91">
        <v>0</v>
      </c>
      <c r="Z91">
        <f t="shared" si="95"/>
        <v>200</v>
      </c>
      <c r="AA91">
        <f t="shared" si="96"/>
        <v>38170</v>
      </c>
      <c r="AB91">
        <v>33500</v>
      </c>
      <c r="AC91">
        <f t="shared" si="97"/>
        <v>4690</v>
      </c>
      <c r="AD91">
        <f t="shared" si="98"/>
        <v>4020</v>
      </c>
      <c r="AE91">
        <v>0</v>
      </c>
      <c r="AF91">
        <v>500</v>
      </c>
      <c r="AG91">
        <f t="shared" si="99"/>
        <v>42710</v>
      </c>
      <c r="AH91">
        <v>3000</v>
      </c>
      <c r="AI91">
        <v>0</v>
      </c>
      <c r="AJ91">
        <f t="shared" si="100"/>
        <v>200</v>
      </c>
      <c r="AK91">
        <f t="shared" si="101"/>
        <v>39510</v>
      </c>
      <c r="AL91">
        <v>33500</v>
      </c>
      <c r="AM91">
        <f t="shared" si="102"/>
        <v>4690</v>
      </c>
      <c r="AN91">
        <f t="shared" si="103"/>
        <v>4020</v>
      </c>
      <c r="AO91">
        <v>0</v>
      </c>
      <c r="AP91">
        <v>500</v>
      </c>
      <c r="AQ91">
        <f t="shared" si="104"/>
        <v>42710</v>
      </c>
      <c r="AR91">
        <v>3000</v>
      </c>
      <c r="AS91">
        <v>0</v>
      </c>
      <c r="AT91">
        <f t="shared" si="105"/>
        <v>200</v>
      </c>
      <c r="AU91">
        <f t="shared" si="106"/>
        <v>39510</v>
      </c>
      <c r="AV91">
        <v>35500</v>
      </c>
      <c r="AW91">
        <f t="shared" si="107"/>
        <v>4970.0000000000009</v>
      </c>
      <c r="AX91">
        <f t="shared" si="108"/>
        <v>1340</v>
      </c>
      <c r="AY91">
        <f t="shared" si="109"/>
        <v>4260</v>
      </c>
      <c r="AZ91">
        <v>0</v>
      </c>
      <c r="BA91">
        <v>500</v>
      </c>
      <c r="BB91">
        <f t="shared" si="110"/>
        <v>46570</v>
      </c>
      <c r="BC91">
        <v>3000</v>
      </c>
      <c r="BD91">
        <v>0</v>
      </c>
      <c r="BE91">
        <f t="shared" si="111"/>
        <v>200</v>
      </c>
      <c r="BF91">
        <f t="shared" si="112"/>
        <v>43370</v>
      </c>
      <c r="BG91">
        <v>35500</v>
      </c>
      <c r="BH91">
        <f t="shared" si="113"/>
        <v>4970.0000000000009</v>
      </c>
      <c r="BI91">
        <f t="shared" si="114"/>
        <v>4260</v>
      </c>
      <c r="BJ91">
        <v>0</v>
      </c>
      <c r="BK91">
        <v>500</v>
      </c>
      <c r="BL91">
        <f t="shared" si="115"/>
        <v>45230</v>
      </c>
      <c r="BM91">
        <v>3000</v>
      </c>
      <c r="BN91">
        <v>0</v>
      </c>
      <c r="BO91">
        <f t="shared" si="116"/>
        <v>200</v>
      </c>
      <c r="BP91">
        <f t="shared" si="117"/>
        <v>42030</v>
      </c>
      <c r="BQ91">
        <v>35500</v>
      </c>
      <c r="BR91">
        <f t="shared" si="118"/>
        <v>4970.0000000000009</v>
      </c>
      <c r="BS91">
        <f t="shared" si="119"/>
        <v>4260</v>
      </c>
      <c r="BT91">
        <v>0</v>
      </c>
      <c r="BU91">
        <v>500</v>
      </c>
      <c r="BV91">
        <f t="shared" si="120"/>
        <v>45230</v>
      </c>
      <c r="BW91">
        <v>3000</v>
      </c>
      <c r="BX91">
        <v>0</v>
      </c>
      <c r="BY91">
        <f t="shared" si="121"/>
        <v>200</v>
      </c>
      <c r="BZ91">
        <f t="shared" si="122"/>
        <v>42030</v>
      </c>
      <c r="CA91">
        <v>35500</v>
      </c>
      <c r="CB91">
        <f t="shared" si="123"/>
        <v>4970.0000000000009</v>
      </c>
      <c r="CC91">
        <f t="shared" si="124"/>
        <v>4260</v>
      </c>
      <c r="CD91">
        <v>0</v>
      </c>
      <c r="CE91">
        <v>500</v>
      </c>
      <c r="CF91">
        <f t="shared" si="125"/>
        <v>45230</v>
      </c>
      <c r="CG91">
        <v>3000</v>
      </c>
      <c r="CH91">
        <v>0</v>
      </c>
      <c r="CI91">
        <f t="shared" si="126"/>
        <v>200</v>
      </c>
      <c r="CJ91">
        <f t="shared" si="127"/>
        <v>42030</v>
      </c>
      <c r="CK91">
        <v>35500</v>
      </c>
      <c r="CL91">
        <f t="shared" si="128"/>
        <v>4970.0000000000009</v>
      </c>
      <c r="CM91">
        <f t="shared" si="129"/>
        <v>4260</v>
      </c>
      <c r="CN91">
        <v>0</v>
      </c>
      <c r="CO91">
        <v>500</v>
      </c>
      <c r="CP91">
        <f t="shared" si="130"/>
        <v>45230</v>
      </c>
      <c r="CQ91">
        <v>3000</v>
      </c>
      <c r="CR91">
        <v>0</v>
      </c>
      <c r="CS91">
        <f t="shared" si="131"/>
        <v>200</v>
      </c>
      <c r="CT91">
        <f t="shared" si="132"/>
        <v>42030</v>
      </c>
      <c r="CU91">
        <v>35500</v>
      </c>
      <c r="CV91">
        <f t="shared" si="133"/>
        <v>4970.0000000000009</v>
      </c>
      <c r="CW91">
        <f t="shared" si="134"/>
        <v>4260</v>
      </c>
      <c r="CX91">
        <v>0</v>
      </c>
      <c r="CY91">
        <v>500</v>
      </c>
      <c r="CZ91">
        <f t="shared" si="135"/>
        <v>45230</v>
      </c>
      <c r="DA91">
        <v>3000</v>
      </c>
      <c r="DB91">
        <v>0</v>
      </c>
      <c r="DC91">
        <f t="shared" si="136"/>
        <v>200</v>
      </c>
      <c r="DD91">
        <f t="shared" si="137"/>
        <v>42030</v>
      </c>
      <c r="DE91">
        <v>35500</v>
      </c>
      <c r="DF91">
        <f t="shared" si="138"/>
        <v>4970.0000000000009</v>
      </c>
      <c r="DG91">
        <f t="shared" si="139"/>
        <v>4260</v>
      </c>
      <c r="DH91">
        <v>0</v>
      </c>
      <c r="DI91">
        <v>500</v>
      </c>
      <c r="DJ91">
        <f t="shared" si="140"/>
        <v>45230</v>
      </c>
      <c r="DK91">
        <v>3000</v>
      </c>
      <c r="DL91">
        <v>0</v>
      </c>
      <c r="DM91">
        <f t="shared" si="141"/>
        <v>200</v>
      </c>
      <c r="DN91">
        <f t="shared" si="142"/>
        <v>42030</v>
      </c>
      <c r="DO91">
        <v>35500</v>
      </c>
      <c r="DP91">
        <f t="shared" si="143"/>
        <v>4970.0000000000009</v>
      </c>
      <c r="DQ91">
        <f t="shared" si="144"/>
        <v>4260</v>
      </c>
      <c r="DR91">
        <v>0</v>
      </c>
      <c r="DS91">
        <v>500</v>
      </c>
      <c r="DT91">
        <f t="shared" si="145"/>
        <v>45230</v>
      </c>
      <c r="DU91">
        <v>3000</v>
      </c>
      <c r="DV91">
        <v>0</v>
      </c>
      <c r="DW91">
        <f t="shared" si="146"/>
        <v>200</v>
      </c>
      <c r="DX91">
        <f t="shared" si="147"/>
        <v>42030</v>
      </c>
      <c r="DY91">
        <f t="shared" si="148"/>
        <v>537340</v>
      </c>
      <c r="DZ91">
        <f t="shared" si="80"/>
        <v>2400</v>
      </c>
      <c r="EA91">
        <f t="shared" si="81"/>
        <v>50000</v>
      </c>
      <c r="EB91">
        <v>0</v>
      </c>
      <c r="EC91">
        <f t="shared" si="82"/>
        <v>484940</v>
      </c>
      <c r="ED91">
        <f t="shared" si="83"/>
        <v>36000</v>
      </c>
      <c r="EE91">
        <f t="shared" si="84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85"/>
        <v>36000</v>
      </c>
      <c r="EQ91">
        <f t="shared" si="149"/>
        <v>36000</v>
      </c>
      <c r="ER91">
        <f t="shared" si="86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50"/>
        <v>0</v>
      </c>
      <c r="FA91">
        <f t="shared" si="151"/>
        <v>448940</v>
      </c>
      <c r="FB91">
        <f t="shared" si="152"/>
        <v>9947</v>
      </c>
      <c r="FC91">
        <f t="shared" si="153"/>
        <v>0</v>
      </c>
      <c r="FD91">
        <f t="shared" si="154"/>
        <v>9947</v>
      </c>
      <c r="FE91">
        <f t="shared" si="155"/>
        <v>0</v>
      </c>
      <c r="FF91">
        <f t="shared" si="156"/>
        <v>0</v>
      </c>
      <c r="FG91">
        <f t="shared" si="157"/>
        <v>0</v>
      </c>
      <c r="FH91">
        <v>0</v>
      </c>
      <c r="FI91">
        <f t="shared" si="158"/>
        <v>0</v>
      </c>
      <c r="FJ91" t="b">
        <f t="shared" si="159"/>
        <v>1</v>
      </c>
    </row>
    <row r="92" spans="1:166" x14ac:dyDescent="0.25">
      <c r="A92">
        <f>_xlfn.AGGREGATE(3,5,$B$2:B92)</f>
        <v>35</v>
      </c>
      <c r="B92" t="s">
        <v>304</v>
      </c>
      <c r="C92" t="s">
        <v>305</v>
      </c>
      <c r="D92" t="s">
        <v>789</v>
      </c>
      <c r="E92" t="s">
        <v>846</v>
      </c>
      <c r="F92">
        <v>0</v>
      </c>
      <c r="G92">
        <v>6000</v>
      </c>
      <c r="H92">
        <v>32500</v>
      </c>
      <c r="I92">
        <f t="shared" si="87"/>
        <v>3250</v>
      </c>
      <c r="J92">
        <f t="shared" si="88"/>
        <v>3900</v>
      </c>
      <c r="K92">
        <v>0</v>
      </c>
      <c r="L92">
        <v>500</v>
      </c>
      <c r="M92">
        <f t="shared" si="89"/>
        <v>40150</v>
      </c>
      <c r="N92">
        <v>3000</v>
      </c>
      <c r="O92">
        <v>0</v>
      </c>
      <c r="P92">
        <f t="shared" si="90"/>
        <v>200</v>
      </c>
      <c r="Q92">
        <f t="shared" si="91"/>
        <v>36950</v>
      </c>
      <c r="R92">
        <v>32500</v>
      </c>
      <c r="S92">
        <f t="shared" si="92"/>
        <v>3250</v>
      </c>
      <c r="T92">
        <f t="shared" si="93"/>
        <v>3900</v>
      </c>
      <c r="U92">
        <v>0</v>
      </c>
      <c r="V92">
        <v>500</v>
      </c>
      <c r="W92">
        <f t="shared" si="94"/>
        <v>40150</v>
      </c>
      <c r="X92">
        <v>3000</v>
      </c>
      <c r="Y92">
        <v>0</v>
      </c>
      <c r="Z92">
        <f t="shared" si="95"/>
        <v>200</v>
      </c>
      <c r="AA92">
        <f t="shared" si="96"/>
        <v>36950</v>
      </c>
      <c r="AB92">
        <v>32500</v>
      </c>
      <c r="AC92">
        <f t="shared" si="97"/>
        <v>4550</v>
      </c>
      <c r="AD92">
        <f t="shared" si="98"/>
        <v>3900</v>
      </c>
      <c r="AE92">
        <v>0</v>
      </c>
      <c r="AF92">
        <v>500</v>
      </c>
      <c r="AG92">
        <f t="shared" si="99"/>
        <v>41450</v>
      </c>
      <c r="AH92">
        <v>3000</v>
      </c>
      <c r="AI92">
        <v>0</v>
      </c>
      <c r="AJ92">
        <f t="shared" si="100"/>
        <v>200</v>
      </c>
      <c r="AK92">
        <f t="shared" si="101"/>
        <v>38250</v>
      </c>
      <c r="AL92">
        <v>32500</v>
      </c>
      <c r="AM92">
        <f t="shared" si="102"/>
        <v>4550</v>
      </c>
      <c r="AN92">
        <f t="shared" si="103"/>
        <v>3900</v>
      </c>
      <c r="AO92">
        <v>0</v>
      </c>
      <c r="AP92">
        <v>500</v>
      </c>
      <c r="AQ92">
        <f t="shared" si="104"/>
        <v>41450</v>
      </c>
      <c r="AR92">
        <v>3000</v>
      </c>
      <c r="AS92">
        <v>0</v>
      </c>
      <c r="AT92">
        <f t="shared" si="105"/>
        <v>200</v>
      </c>
      <c r="AU92">
        <f t="shared" si="106"/>
        <v>38250</v>
      </c>
      <c r="AV92">
        <v>34500</v>
      </c>
      <c r="AW92">
        <f t="shared" si="107"/>
        <v>4830.0000000000009</v>
      </c>
      <c r="AX92">
        <f t="shared" si="108"/>
        <v>1300</v>
      </c>
      <c r="AY92">
        <f t="shared" si="109"/>
        <v>4140</v>
      </c>
      <c r="AZ92">
        <v>0</v>
      </c>
      <c r="BA92">
        <v>500</v>
      </c>
      <c r="BB92">
        <f t="shared" si="110"/>
        <v>45270</v>
      </c>
      <c r="BC92">
        <v>3000</v>
      </c>
      <c r="BD92">
        <v>0</v>
      </c>
      <c r="BE92">
        <f t="shared" si="111"/>
        <v>200</v>
      </c>
      <c r="BF92">
        <f t="shared" si="112"/>
        <v>42070</v>
      </c>
      <c r="BG92">
        <v>34500</v>
      </c>
      <c r="BH92">
        <f t="shared" si="113"/>
        <v>4830.0000000000009</v>
      </c>
      <c r="BI92">
        <f t="shared" si="114"/>
        <v>4140</v>
      </c>
      <c r="BJ92">
        <v>0</v>
      </c>
      <c r="BK92">
        <v>500</v>
      </c>
      <c r="BL92">
        <f t="shared" si="115"/>
        <v>43970</v>
      </c>
      <c r="BM92">
        <v>3000</v>
      </c>
      <c r="BN92">
        <v>0</v>
      </c>
      <c r="BO92">
        <f t="shared" si="116"/>
        <v>200</v>
      </c>
      <c r="BP92">
        <f t="shared" si="117"/>
        <v>40770</v>
      </c>
      <c r="BQ92">
        <v>34500</v>
      </c>
      <c r="BR92">
        <f t="shared" si="118"/>
        <v>4830.0000000000009</v>
      </c>
      <c r="BS92">
        <f t="shared" si="119"/>
        <v>4140</v>
      </c>
      <c r="BT92">
        <v>0</v>
      </c>
      <c r="BU92">
        <v>500</v>
      </c>
      <c r="BV92">
        <f t="shared" si="120"/>
        <v>43970</v>
      </c>
      <c r="BW92">
        <v>3000</v>
      </c>
      <c r="BX92">
        <v>0</v>
      </c>
      <c r="BY92">
        <f t="shared" si="121"/>
        <v>200</v>
      </c>
      <c r="BZ92">
        <f t="shared" si="122"/>
        <v>40770</v>
      </c>
      <c r="CA92">
        <v>34500</v>
      </c>
      <c r="CB92">
        <f t="shared" si="123"/>
        <v>4830.0000000000009</v>
      </c>
      <c r="CC92">
        <f t="shared" si="124"/>
        <v>4140</v>
      </c>
      <c r="CD92">
        <v>0</v>
      </c>
      <c r="CE92">
        <v>500</v>
      </c>
      <c r="CF92">
        <f t="shared" si="125"/>
        <v>43970</v>
      </c>
      <c r="CG92">
        <v>3000</v>
      </c>
      <c r="CH92">
        <v>0</v>
      </c>
      <c r="CI92">
        <f t="shared" si="126"/>
        <v>200</v>
      </c>
      <c r="CJ92">
        <f t="shared" si="127"/>
        <v>40770</v>
      </c>
      <c r="CK92">
        <v>34500</v>
      </c>
      <c r="CL92">
        <f t="shared" si="128"/>
        <v>4830.0000000000009</v>
      </c>
      <c r="CM92">
        <f t="shared" si="129"/>
        <v>4140</v>
      </c>
      <c r="CN92">
        <v>0</v>
      </c>
      <c r="CO92">
        <v>500</v>
      </c>
      <c r="CP92">
        <f t="shared" si="130"/>
        <v>43970</v>
      </c>
      <c r="CQ92">
        <v>3000</v>
      </c>
      <c r="CR92">
        <v>0</v>
      </c>
      <c r="CS92">
        <f t="shared" si="131"/>
        <v>200</v>
      </c>
      <c r="CT92">
        <f t="shared" si="132"/>
        <v>40770</v>
      </c>
      <c r="CU92">
        <v>34500</v>
      </c>
      <c r="CV92">
        <f t="shared" si="133"/>
        <v>4830.0000000000009</v>
      </c>
      <c r="CW92">
        <f t="shared" si="134"/>
        <v>4140</v>
      </c>
      <c r="CX92">
        <v>0</v>
      </c>
      <c r="CY92">
        <v>500</v>
      </c>
      <c r="CZ92">
        <f t="shared" si="135"/>
        <v>43970</v>
      </c>
      <c r="DA92">
        <v>3000</v>
      </c>
      <c r="DB92">
        <v>0</v>
      </c>
      <c r="DC92">
        <f t="shared" si="136"/>
        <v>200</v>
      </c>
      <c r="DD92">
        <f t="shared" si="137"/>
        <v>40770</v>
      </c>
      <c r="DE92">
        <v>34500</v>
      </c>
      <c r="DF92">
        <f t="shared" si="138"/>
        <v>4830.0000000000009</v>
      </c>
      <c r="DG92">
        <f t="shared" si="139"/>
        <v>4140</v>
      </c>
      <c r="DH92">
        <v>0</v>
      </c>
      <c r="DI92">
        <v>500</v>
      </c>
      <c r="DJ92">
        <f t="shared" si="140"/>
        <v>43970</v>
      </c>
      <c r="DK92">
        <v>3000</v>
      </c>
      <c r="DL92">
        <v>0</v>
      </c>
      <c r="DM92">
        <f t="shared" si="141"/>
        <v>200</v>
      </c>
      <c r="DN92">
        <f t="shared" si="142"/>
        <v>40770</v>
      </c>
      <c r="DO92">
        <v>34500</v>
      </c>
      <c r="DP92">
        <f t="shared" si="143"/>
        <v>4830.0000000000009</v>
      </c>
      <c r="DQ92">
        <f t="shared" si="144"/>
        <v>4140</v>
      </c>
      <c r="DR92">
        <v>0</v>
      </c>
      <c r="DS92">
        <v>500</v>
      </c>
      <c r="DT92">
        <f t="shared" si="145"/>
        <v>43970</v>
      </c>
      <c r="DU92">
        <v>3000</v>
      </c>
      <c r="DV92">
        <v>0</v>
      </c>
      <c r="DW92">
        <f t="shared" si="146"/>
        <v>200</v>
      </c>
      <c r="DX92">
        <f t="shared" si="147"/>
        <v>40770</v>
      </c>
      <c r="DY92">
        <f t="shared" si="148"/>
        <v>522260</v>
      </c>
      <c r="DZ92">
        <f t="shared" si="80"/>
        <v>2400</v>
      </c>
      <c r="EA92">
        <f t="shared" si="81"/>
        <v>50000</v>
      </c>
      <c r="EB92">
        <v>0</v>
      </c>
      <c r="EC92">
        <f t="shared" si="82"/>
        <v>469860</v>
      </c>
      <c r="ED92">
        <f t="shared" si="83"/>
        <v>36000</v>
      </c>
      <c r="EE92">
        <f t="shared" si="84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85"/>
        <v>36000</v>
      </c>
      <c r="EQ92">
        <f t="shared" si="149"/>
        <v>36000</v>
      </c>
      <c r="ER92">
        <f t="shared" si="86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50"/>
        <v>0</v>
      </c>
      <c r="FA92">
        <f t="shared" si="151"/>
        <v>433860</v>
      </c>
      <c r="FB92">
        <f t="shared" si="152"/>
        <v>9193</v>
      </c>
      <c r="FC92">
        <f t="shared" si="153"/>
        <v>0</v>
      </c>
      <c r="FD92">
        <f t="shared" si="154"/>
        <v>9193</v>
      </c>
      <c r="FE92">
        <f t="shared" si="155"/>
        <v>0</v>
      </c>
      <c r="FF92">
        <f t="shared" si="156"/>
        <v>0</v>
      </c>
      <c r="FG92">
        <f t="shared" si="157"/>
        <v>0</v>
      </c>
      <c r="FH92">
        <v>0</v>
      </c>
      <c r="FI92">
        <f t="shared" si="158"/>
        <v>0</v>
      </c>
      <c r="FJ92" t="b">
        <f t="shared" si="159"/>
        <v>1</v>
      </c>
    </row>
    <row r="93" spans="1:166" hidden="1" x14ac:dyDescent="0.25">
      <c r="A93">
        <f>_xlfn.AGGREGATE(3,5,$B$2:B93)</f>
        <v>35</v>
      </c>
      <c r="B93" t="s">
        <v>306</v>
      </c>
      <c r="C93" t="s">
        <v>307</v>
      </c>
      <c r="D93" t="s">
        <v>789</v>
      </c>
      <c r="E93" t="s">
        <v>846</v>
      </c>
      <c r="F93">
        <v>0</v>
      </c>
      <c r="G93">
        <v>0</v>
      </c>
      <c r="H93">
        <v>0</v>
      </c>
      <c r="I93">
        <f t="shared" si="87"/>
        <v>0</v>
      </c>
      <c r="J93">
        <f t="shared" si="88"/>
        <v>0</v>
      </c>
      <c r="K93">
        <v>0</v>
      </c>
      <c r="L93">
        <v>0</v>
      </c>
      <c r="M93">
        <f t="shared" si="89"/>
        <v>0</v>
      </c>
      <c r="N93">
        <v>0</v>
      </c>
      <c r="O93">
        <v>0</v>
      </c>
      <c r="P93">
        <f t="shared" si="90"/>
        <v>0</v>
      </c>
      <c r="Q93">
        <f t="shared" si="91"/>
        <v>0</v>
      </c>
      <c r="R93">
        <v>28900</v>
      </c>
      <c r="S93">
        <f t="shared" si="92"/>
        <v>2890</v>
      </c>
      <c r="T93">
        <f t="shared" si="93"/>
        <v>3468</v>
      </c>
      <c r="U93">
        <v>0</v>
      </c>
      <c r="V93">
        <v>500</v>
      </c>
      <c r="W93">
        <f t="shared" si="94"/>
        <v>35758</v>
      </c>
      <c r="X93">
        <v>0</v>
      </c>
      <c r="Y93">
        <v>0</v>
      </c>
      <c r="Z93">
        <f t="shared" si="95"/>
        <v>150</v>
      </c>
      <c r="AA93">
        <f t="shared" si="96"/>
        <v>35608</v>
      </c>
      <c r="AB93">
        <v>28900</v>
      </c>
      <c r="AC93">
        <f t="shared" si="97"/>
        <v>4046.0000000000005</v>
      </c>
      <c r="AD93">
        <f t="shared" si="98"/>
        <v>3468</v>
      </c>
      <c r="AE93">
        <v>0</v>
      </c>
      <c r="AF93">
        <v>500</v>
      </c>
      <c r="AG93">
        <f t="shared" si="99"/>
        <v>36914</v>
      </c>
      <c r="AH93">
        <v>0</v>
      </c>
      <c r="AI93">
        <v>0</v>
      </c>
      <c r="AJ93">
        <f t="shared" si="100"/>
        <v>150</v>
      </c>
      <c r="AK93">
        <f t="shared" si="101"/>
        <v>36764</v>
      </c>
      <c r="AL93">
        <v>28900</v>
      </c>
      <c r="AM93">
        <f t="shared" si="102"/>
        <v>4046.0000000000005</v>
      </c>
      <c r="AN93">
        <f t="shared" si="103"/>
        <v>3468</v>
      </c>
      <c r="AO93">
        <v>0</v>
      </c>
      <c r="AP93">
        <v>500</v>
      </c>
      <c r="AQ93">
        <f t="shared" si="104"/>
        <v>36914</v>
      </c>
      <c r="AR93">
        <v>0</v>
      </c>
      <c r="AS93">
        <v>0</v>
      </c>
      <c r="AT93">
        <f t="shared" si="105"/>
        <v>150</v>
      </c>
      <c r="AU93">
        <f t="shared" si="106"/>
        <v>36764</v>
      </c>
      <c r="AV93">
        <v>28900</v>
      </c>
      <c r="AW93">
        <f t="shared" si="107"/>
        <v>4046.0000000000005</v>
      </c>
      <c r="AX93">
        <f t="shared" si="108"/>
        <v>1156</v>
      </c>
      <c r="AY93">
        <f t="shared" si="109"/>
        <v>3468</v>
      </c>
      <c r="AZ93">
        <v>0</v>
      </c>
      <c r="BA93">
        <v>500</v>
      </c>
      <c r="BB93">
        <f t="shared" si="110"/>
        <v>38070</v>
      </c>
      <c r="BC93">
        <v>0</v>
      </c>
      <c r="BD93">
        <v>0</v>
      </c>
      <c r="BE93">
        <f t="shared" si="111"/>
        <v>150</v>
      </c>
      <c r="BF93">
        <f t="shared" si="112"/>
        <v>37920</v>
      </c>
      <c r="BG93">
        <v>28900</v>
      </c>
      <c r="BH93">
        <f t="shared" si="113"/>
        <v>4046.0000000000005</v>
      </c>
      <c r="BI93">
        <f t="shared" si="114"/>
        <v>3468</v>
      </c>
      <c r="BJ93">
        <v>0</v>
      </c>
      <c r="BK93">
        <v>500</v>
      </c>
      <c r="BL93">
        <f t="shared" si="115"/>
        <v>36914</v>
      </c>
      <c r="BM93">
        <v>0</v>
      </c>
      <c r="BN93">
        <v>0</v>
      </c>
      <c r="BO93">
        <f t="shared" si="116"/>
        <v>150</v>
      </c>
      <c r="BP93">
        <f t="shared" si="117"/>
        <v>36764</v>
      </c>
      <c r="BQ93">
        <v>28900</v>
      </c>
      <c r="BR93">
        <f t="shared" si="118"/>
        <v>4046.0000000000005</v>
      </c>
      <c r="BS93">
        <f t="shared" si="119"/>
        <v>3468</v>
      </c>
      <c r="BT93">
        <v>0</v>
      </c>
      <c r="BU93">
        <v>500</v>
      </c>
      <c r="BV93">
        <f t="shared" si="120"/>
        <v>36914</v>
      </c>
      <c r="BW93">
        <v>0</v>
      </c>
      <c r="BX93">
        <v>0</v>
      </c>
      <c r="BY93">
        <f t="shared" si="121"/>
        <v>150</v>
      </c>
      <c r="BZ93">
        <f t="shared" si="122"/>
        <v>36764</v>
      </c>
      <c r="CA93">
        <v>28900</v>
      </c>
      <c r="CB93">
        <f t="shared" si="123"/>
        <v>4046.0000000000005</v>
      </c>
      <c r="CC93">
        <f t="shared" si="124"/>
        <v>3468</v>
      </c>
      <c r="CD93">
        <v>0</v>
      </c>
      <c r="CE93">
        <v>500</v>
      </c>
      <c r="CF93">
        <f t="shared" si="125"/>
        <v>36914</v>
      </c>
      <c r="CG93">
        <v>0</v>
      </c>
      <c r="CH93">
        <v>0</v>
      </c>
      <c r="CI93">
        <f t="shared" si="126"/>
        <v>150</v>
      </c>
      <c r="CJ93">
        <f t="shared" si="127"/>
        <v>36764</v>
      </c>
      <c r="CK93">
        <v>28900</v>
      </c>
      <c r="CL93">
        <f t="shared" si="128"/>
        <v>4046.0000000000005</v>
      </c>
      <c r="CM93">
        <f t="shared" si="129"/>
        <v>3468</v>
      </c>
      <c r="CN93">
        <v>0</v>
      </c>
      <c r="CO93">
        <v>500</v>
      </c>
      <c r="CP93">
        <f t="shared" si="130"/>
        <v>36914</v>
      </c>
      <c r="CQ93">
        <v>0</v>
      </c>
      <c r="CR93">
        <v>0</v>
      </c>
      <c r="CS93">
        <f t="shared" si="131"/>
        <v>150</v>
      </c>
      <c r="CT93">
        <f t="shared" si="132"/>
        <v>36764</v>
      </c>
      <c r="CU93">
        <v>28900</v>
      </c>
      <c r="CV93">
        <f t="shared" si="133"/>
        <v>4046.0000000000005</v>
      </c>
      <c r="CW93">
        <f t="shared" si="134"/>
        <v>3468</v>
      </c>
      <c r="CX93">
        <v>0</v>
      </c>
      <c r="CY93">
        <v>500</v>
      </c>
      <c r="CZ93">
        <f t="shared" si="135"/>
        <v>36914</v>
      </c>
      <c r="DA93">
        <v>0</v>
      </c>
      <c r="DB93">
        <v>0</v>
      </c>
      <c r="DC93">
        <f t="shared" si="136"/>
        <v>150</v>
      </c>
      <c r="DD93">
        <f t="shared" si="137"/>
        <v>36764</v>
      </c>
      <c r="DE93">
        <v>28900</v>
      </c>
      <c r="DF93">
        <f t="shared" si="138"/>
        <v>4046.0000000000005</v>
      </c>
      <c r="DG93">
        <f t="shared" si="139"/>
        <v>3468</v>
      </c>
      <c r="DH93">
        <v>0</v>
      </c>
      <c r="DI93">
        <v>500</v>
      </c>
      <c r="DJ93">
        <f t="shared" si="140"/>
        <v>36914</v>
      </c>
      <c r="DK93">
        <v>0</v>
      </c>
      <c r="DL93">
        <v>0</v>
      </c>
      <c r="DM93">
        <f t="shared" si="141"/>
        <v>150</v>
      </c>
      <c r="DN93">
        <f t="shared" si="142"/>
        <v>36764</v>
      </c>
      <c r="DO93">
        <v>28900</v>
      </c>
      <c r="DP93">
        <f t="shared" si="143"/>
        <v>4046.0000000000005</v>
      </c>
      <c r="DQ93">
        <f t="shared" si="144"/>
        <v>3468</v>
      </c>
      <c r="DR93">
        <v>0</v>
      </c>
      <c r="DS93">
        <v>500</v>
      </c>
      <c r="DT93">
        <f t="shared" si="145"/>
        <v>36914</v>
      </c>
      <c r="DU93">
        <v>0</v>
      </c>
      <c r="DV93">
        <v>0</v>
      </c>
      <c r="DW93">
        <f t="shared" si="146"/>
        <v>150</v>
      </c>
      <c r="DX93">
        <f t="shared" si="147"/>
        <v>36764</v>
      </c>
      <c r="DY93">
        <f t="shared" si="148"/>
        <v>406054</v>
      </c>
      <c r="DZ93">
        <f t="shared" si="80"/>
        <v>1650</v>
      </c>
      <c r="EA93">
        <f t="shared" si="81"/>
        <v>50000</v>
      </c>
      <c r="EB93">
        <v>0</v>
      </c>
      <c r="EC93">
        <f t="shared" si="82"/>
        <v>354404</v>
      </c>
      <c r="ED93">
        <f t="shared" si="83"/>
        <v>0</v>
      </c>
      <c r="EE93">
        <f t="shared" si="84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85"/>
        <v>0</v>
      </c>
      <c r="EQ93">
        <f t="shared" si="149"/>
        <v>0</v>
      </c>
      <c r="ER93">
        <f t="shared" si="86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50"/>
        <v>0</v>
      </c>
      <c r="FA93">
        <f t="shared" si="151"/>
        <v>354404</v>
      </c>
      <c r="FB93">
        <f t="shared" si="152"/>
        <v>5220</v>
      </c>
      <c r="FC93">
        <f t="shared" si="153"/>
        <v>0</v>
      </c>
      <c r="FD93">
        <f t="shared" si="154"/>
        <v>5220</v>
      </c>
      <c r="FE93">
        <f t="shared" si="155"/>
        <v>0</v>
      </c>
      <c r="FF93">
        <f t="shared" si="156"/>
        <v>0</v>
      </c>
      <c r="FG93">
        <f t="shared" si="157"/>
        <v>0</v>
      </c>
      <c r="FH93">
        <v>0</v>
      </c>
      <c r="FI93">
        <f t="shared" si="158"/>
        <v>0</v>
      </c>
      <c r="FJ93" t="b">
        <f t="shared" si="159"/>
        <v>0</v>
      </c>
    </row>
    <row r="94" spans="1:166" x14ac:dyDescent="0.25">
      <c r="A94">
        <f>_xlfn.AGGREGATE(3,5,$B$2:B94)</f>
        <v>36</v>
      </c>
      <c r="B94" t="s">
        <v>308</v>
      </c>
      <c r="C94" t="s">
        <v>309</v>
      </c>
      <c r="D94" t="s">
        <v>790</v>
      </c>
      <c r="E94" t="s">
        <v>846</v>
      </c>
      <c r="F94">
        <v>0</v>
      </c>
      <c r="G94">
        <v>6000</v>
      </c>
      <c r="H94">
        <v>32500</v>
      </c>
      <c r="I94">
        <f t="shared" si="87"/>
        <v>3250</v>
      </c>
      <c r="J94">
        <f t="shared" si="88"/>
        <v>3900</v>
      </c>
      <c r="K94">
        <v>0</v>
      </c>
      <c r="L94">
        <v>500</v>
      </c>
      <c r="M94">
        <f t="shared" si="89"/>
        <v>40150</v>
      </c>
      <c r="N94">
        <v>2000</v>
      </c>
      <c r="O94">
        <v>0</v>
      </c>
      <c r="P94">
        <f t="shared" si="90"/>
        <v>200</v>
      </c>
      <c r="Q94">
        <f t="shared" si="91"/>
        <v>37950</v>
      </c>
      <c r="R94">
        <v>32500</v>
      </c>
      <c r="S94">
        <f t="shared" si="92"/>
        <v>3250</v>
      </c>
      <c r="T94">
        <f t="shared" si="93"/>
        <v>3900</v>
      </c>
      <c r="U94">
        <v>0</v>
      </c>
      <c r="V94">
        <v>500</v>
      </c>
      <c r="W94">
        <f t="shared" si="94"/>
        <v>40150</v>
      </c>
      <c r="X94">
        <v>2000</v>
      </c>
      <c r="Y94">
        <v>0</v>
      </c>
      <c r="Z94">
        <f t="shared" si="95"/>
        <v>200</v>
      </c>
      <c r="AA94">
        <f t="shared" si="96"/>
        <v>37950</v>
      </c>
      <c r="AB94">
        <v>32500</v>
      </c>
      <c r="AC94">
        <f t="shared" si="97"/>
        <v>4550</v>
      </c>
      <c r="AD94">
        <f t="shared" si="98"/>
        <v>3900</v>
      </c>
      <c r="AE94">
        <v>0</v>
      </c>
      <c r="AF94">
        <v>500</v>
      </c>
      <c r="AG94">
        <f t="shared" si="99"/>
        <v>41450</v>
      </c>
      <c r="AH94">
        <v>2000</v>
      </c>
      <c r="AI94">
        <v>0</v>
      </c>
      <c r="AJ94">
        <f t="shared" si="100"/>
        <v>200</v>
      </c>
      <c r="AK94">
        <f t="shared" si="101"/>
        <v>39250</v>
      </c>
      <c r="AL94">
        <v>32500</v>
      </c>
      <c r="AM94">
        <f t="shared" si="102"/>
        <v>4550</v>
      </c>
      <c r="AN94">
        <f t="shared" si="103"/>
        <v>3900</v>
      </c>
      <c r="AO94">
        <v>0</v>
      </c>
      <c r="AP94">
        <v>500</v>
      </c>
      <c r="AQ94">
        <f t="shared" si="104"/>
        <v>41450</v>
      </c>
      <c r="AR94">
        <v>2000</v>
      </c>
      <c r="AS94">
        <v>0</v>
      </c>
      <c r="AT94">
        <f t="shared" si="105"/>
        <v>200</v>
      </c>
      <c r="AU94">
        <f t="shared" si="106"/>
        <v>39250</v>
      </c>
      <c r="AV94">
        <v>33500</v>
      </c>
      <c r="AW94">
        <f t="shared" si="107"/>
        <v>4690</v>
      </c>
      <c r="AX94">
        <f t="shared" si="108"/>
        <v>1300</v>
      </c>
      <c r="AY94">
        <f t="shared" si="109"/>
        <v>4020</v>
      </c>
      <c r="AZ94">
        <v>0</v>
      </c>
      <c r="BA94">
        <v>500</v>
      </c>
      <c r="BB94">
        <f t="shared" si="110"/>
        <v>44010</v>
      </c>
      <c r="BC94">
        <v>2500</v>
      </c>
      <c r="BD94">
        <v>0</v>
      </c>
      <c r="BE94">
        <f t="shared" si="111"/>
        <v>200</v>
      </c>
      <c r="BF94">
        <f t="shared" si="112"/>
        <v>41310</v>
      </c>
      <c r="BG94">
        <v>33500</v>
      </c>
      <c r="BH94">
        <f t="shared" si="113"/>
        <v>4690</v>
      </c>
      <c r="BI94">
        <f t="shared" si="114"/>
        <v>4020</v>
      </c>
      <c r="BJ94">
        <v>0</v>
      </c>
      <c r="BK94">
        <v>500</v>
      </c>
      <c r="BL94">
        <f t="shared" si="115"/>
        <v>42710</v>
      </c>
      <c r="BM94">
        <v>2500</v>
      </c>
      <c r="BN94">
        <v>0</v>
      </c>
      <c r="BO94">
        <f t="shared" si="116"/>
        <v>200</v>
      </c>
      <c r="BP94">
        <f t="shared" si="117"/>
        <v>40010</v>
      </c>
      <c r="BQ94">
        <v>33500</v>
      </c>
      <c r="BR94">
        <f t="shared" si="118"/>
        <v>4690</v>
      </c>
      <c r="BS94">
        <f t="shared" si="119"/>
        <v>4020</v>
      </c>
      <c r="BT94">
        <v>0</v>
      </c>
      <c r="BU94">
        <v>500</v>
      </c>
      <c r="BV94">
        <f t="shared" si="120"/>
        <v>42710</v>
      </c>
      <c r="BW94">
        <v>2500</v>
      </c>
      <c r="BX94">
        <v>0</v>
      </c>
      <c r="BY94">
        <f t="shared" si="121"/>
        <v>200</v>
      </c>
      <c r="BZ94">
        <f t="shared" si="122"/>
        <v>40010</v>
      </c>
      <c r="CA94">
        <v>33500</v>
      </c>
      <c r="CB94">
        <f t="shared" si="123"/>
        <v>4690</v>
      </c>
      <c r="CC94">
        <f t="shared" si="124"/>
        <v>4020</v>
      </c>
      <c r="CD94">
        <v>0</v>
      </c>
      <c r="CE94">
        <v>500</v>
      </c>
      <c r="CF94">
        <f t="shared" si="125"/>
        <v>42710</v>
      </c>
      <c r="CG94">
        <v>2500</v>
      </c>
      <c r="CH94">
        <v>0</v>
      </c>
      <c r="CI94">
        <f t="shared" si="126"/>
        <v>200</v>
      </c>
      <c r="CJ94">
        <f t="shared" si="127"/>
        <v>40010</v>
      </c>
      <c r="CK94">
        <v>33500</v>
      </c>
      <c r="CL94">
        <f t="shared" si="128"/>
        <v>4690</v>
      </c>
      <c r="CM94">
        <f t="shared" si="129"/>
        <v>4020</v>
      </c>
      <c r="CN94">
        <v>0</v>
      </c>
      <c r="CO94">
        <v>500</v>
      </c>
      <c r="CP94">
        <f t="shared" si="130"/>
        <v>42710</v>
      </c>
      <c r="CQ94">
        <v>2500</v>
      </c>
      <c r="CR94">
        <v>0</v>
      </c>
      <c r="CS94">
        <f t="shared" si="131"/>
        <v>200</v>
      </c>
      <c r="CT94">
        <f t="shared" si="132"/>
        <v>40010</v>
      </c>
      <c r="CU94">
        <v>33500</v>
      </c>
      <c r="CV94">
        <f t="shared" si="133"/>
        <v>4690</v>
      </c>
      <c r="CW94">
        <f t="shared" si="134"/>
        <v>4020</v>
      </c>
      <c r="CX94">
        <v>0</v>
      </c>
      <c r="CY94">
        <v>500</v>
      </c>
      <c r="CZ94">
        <f t="shared" si="135"/>
        <v>42710</v>
      </c>
      <c r="DA94">
        <v>2500</v>
      </c>
      <c r="DB94">
        <v>0</v>
      </c>
      <c r="DC94">
        <f t="shared" si="136"/>
        <v>200</v>
      </c>
      <c r="DD94">
        <f t="shared" si="137"/>
        <v>40010</v>
      </c>
      <c r="DE94">
        <v>34500</v>
      </c>
      <c r="DF94">
        <f t="shared" si="138"/>
        <v>4830.0000000000009</v>
      </c>
      <c r="DG94">
        <f t="shared" si="139"/>
        <v>4140</v>
      </c>
      <c r="DH94">
        <v>0</v>
      </c>
      <c r="DI94">
        <v>500</v>
      </c>
      <c r="DJ94">
        <f t="shared" si="140"/>
        <v>43970</v>
      </c>
      <c r="DK94">
        <v>2500</v>
      </c>
      <c r="DL94">
        <v>0</v>
      </c>
      <c r="DM94">
        <f t="shared" si="141"/>
        <v>200</v>
      </c>
      <c r="DN94">
        <f t="shared" si="142"/>
        <v>41270</v>
      </c>
      <c r="DO94">
        <v>34500</v>
      </c>
      <c r="DP94">
        <f t="shared" si="143"/>
        <v>4830.0000000000009</v>
      </c>
      <c r="DQ94">
        <f t="shared" si="144"/>
        <v>4140</v>
      </c>
      <c r="DR94">
        <v>0</v>
      </c>
      <c r="DS94">
        <v>500</v>
      </c>
      <c r="DT94">
        <f t="shared" si="145"/>
        <v>43970</v>
      </c>
      <c r="DU94">
        <v>2500</v>
      </c>
      <c r="DV94">
        <v>0</v>
      </c>
      <c r="DW94">
        <f t="shared" si="146"/>
        <v>200</v>
      </c>
      <c r="DX94">
        <f t="shared" si="147"/>
        <v>41270</v>
      </c>
      <c r="DY94">
        <f t="shared" si="148"/>
        <v>514700</v>
      </c>
      <c r="DZ94">
        <f t="shared" si="80"/>
        <v>2400</v>
      </c>
      <c r="EA94">
        <f t="shared" si="81"/>
        <v>50000</v>
      </c>
      <c r="EB94">
        <v>0</v>
      </c>
      <c r="EC94">
        <f t="shared" si="82"/>
        <v>462300</v>
      </c>
      <c r="ED94">
        <f t="shared" si="83"/>
        <v>28000</v>
      </c>
      <c r="EE94">
        <f t="shared" si="84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85"/>
        <v>28000</v>
      </c>
      <c r="EQ94">
        <f t="shared" si="149"/>
        <v>28000</v>
      </c>
      <c r="ER94">
        <f t="shared" si="86"/>
        <v>434300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50"/>
        <v>0</v>
      </c>
      <c r="FA94">
        <f t="shared" si="151"/>
        <v>434300</v>
      </c>
      <c r="FB94">
        <f t="shared" si="152"/>
        <v>9215</v>
      </c>
      <c r="FC94">
        <f t="shared" si="153"/>
        <v>0</v>
      </c>
      <c r="FD94">
        <f t="shared" si="154"/>
        <v>9215</v>
      </c>
      <c r="FE94">
        <f t="shared" si="155"/>
        <v>0</v>
      </c>
      <c r="FF94">
        <f t="shared" si="156"/>
        <v>0</v>
      </c>
      <c r="FG94">
        <f t="shared" si="157"/>
        <v>0</v>
      </c>
      <c r="FH94">
        <v>0</v>
      </c>
      <c r="FI94">
        <f t="shared" si="158"/>
        <v>0</v>
      </c>
      <c r="FJ94" t="b">
        <f t="shared" si="159"/>
        <v>1</v>
      </c>
    </row>
    <row r="95" spans="1:166" hidden="1" x14ac:dyDescent="0.25">
      <c r="A95">
        <f>_xlfn.AGGREGATE(3,5,$B$2:B95)</f>
        <v>36</v>
      </c>
      <c r="B95" t="s">
        <v>310</v>
      </c>
      <c r="C95" t="s">
        <v>311</v>
      </c>
      <c r="D95" t="s">
        <v>790</v>
      </c>
      <c r="E95" t="s">
        <v>846</v>
      </c>
      <c r="F95">
        <v>0</v>
      </c>
      <c r="G95">
        <v>6000</v>
      </c>
      <c r="H95">
        <v>24700</v>
      </c>
      <c r="I95">
        <f t="shared" si="87"/>
        <v>2470</v>
      </c>
      <c r="J95">
        <f t="shared" si="88"/>
        <v>2964</v>
      </c>
      <c r="K95">
        <v>0</v>
      </c>
      <c r="L95">
        <v>500</v>
      </c>
      <c r="M95">
        <f t="shared" si="89"/>
        <v>30634</v>
      </c>
      <c r="N95">
        <v>0</v>
      </c>
      <c r="O95">
        <v>0</v>
      </c>
      <c r="P95">
        <f t="shared" si="90"/>
        <v>150</v>
      </c>
      <c r="Q95">
        <f t="shared" si="91"/>
        <v>30484</v>
      </c>
      <c r="R95">
        <v>24700</v>
      </c>
      <c r="S95">
        <f t="shared" si="92"/>
        <v>2470</v>
      </c>
      <c r="T95">
        <f t="shared" si="93"/>
        <v>2964</v>
      </c>
      <c r="U95">
        <v>0</v>
      </c>
      <c r="V95">
        <v>500</v>
      </c>
      <c r="W95">
        <f t="shared" si="94"/>
        <v>30634</v>
      </c>
      <c r="X95">
        <v>0</v>
      </c>
      <c r="Y95">
        <v>0</v>
      </c>
      <c r="Z95">
        <f t="shared" si="95"/>
        <v>150</v>
      </c>
      <c r="AA95">
        <f t="shared" si="96"/>
        <v>30484</v>
      </c>
      <c r="AB95">
        <v>24700</v>
      </c>
      <c r="AC95">
        <f t="shared" si="97"/>
        <v>3458.0000000000005</v>
      </c>
      <c r="AD95">
        <f t="shared" si="98"/>
        <v>2964</v>
      </c>
      <c r="AE95">
        <v>0</v>
      </c>
      <c r="AF95">
        <v>500</v>
      </c>
      <c r="AG95">
        <f t="shared" si="99"/>
        <v>31622</v>
      </c>
      <c r="AH95">
        <v>0</v>
      </c>
      <c r="AI95">
        <v>0</v>
      </c>
      <c r="AJ95">
        <f t="shared" si="100"/>
        <v>150</v>
      </c>
      <c r="AK95">
        <f t="shared" si="101"/>
        <v>31472</v>
      </c>
      <c r="AL95">
        <v>24700</v>
      </c>
      <c r="AM95">
        <f t="shared" si="102"/>
        <v>3458.0000000000005</v>
      </c>
      <c r="AN95">
        <f t="shared" si="103"/>
        <v>2964</v>
      </c>
      <c r="AO95">
        <v>0</v>
      </c>
      <c r="AP95">
        <v>500</v>
      </c>
      <c r="AQ95">
        <f t="shared" si="104"/>
        <v>31622</v>
      </c>
      <c r="AR95">
        <v>0</v>
      </c>
      <c r="AS95">
        <v>0</v>
      </c>
      <c r="AT95">
        <f t="shared" si="105"/>
        <v>150</v>
      </c>
      <c r="AU95">
        <f t="shared" si="106"/>
        <v>31472</v>
      </c>
      <c r="AV95">
        <v>25400</v>
      </c>
      <c r="AW95">
        <f t="shared" si="107"/>
        <v>3556.0000000000005</v>
      </c>
      <c r="AX95">
        <f t="shared" si="108"/>
        <v>988</v>
      </c>
      <c r="AY95">
        <f t="shared" si="109"/>
        <v>3048</v>
      </c>
      <c r="AZ95">
        <v>0</v>
      </c>
      <c r="BA95">
        <v>500</v>
      </c>
      <c r="BB95">
        <f t="shared" si="110"/>
        <v>33492</v>
      </c>
      <c r="BC95">
        <v>0</v>
      </c>
      <c r="BD95">
        <v>0</v>
      </c>
      <c r="BE95">
        <f t="shared" si="111"/>
        <v>150</v>
      </c>
      <c r="BF95">
        <f t="shared" si="112"/>
        <v>33342</v>
      </c>
      <c r="BG95">
        <v>25400</v>
      </c>
      <c r="BH95">
        <f t="shared" si="113"/>
        <v>3556.0000000000005</v>
      </c>
      <c r="BI95">
        <f t="shared" si="114"/>
        <v>3048</v>
      </c>
      <c r="BJ95">
        <v>0</v>
      </c>
      <c r="BK95">
        <v>500</v>
      </c>
      <c r="BL95">
        <f t="shared" si="115"/>
        <v>32504</v>
      </c>
      <c r="BM95">
        <v>0</v>
      </c>
      <c r="BN95">
        <v>0</v>
      </c>
      <c r="BO95">
        <f t="shared" si="116"/>
        <v>150</v>
      </c>
      <c r="BP95">
        <f t="shared" si="117"/>
        <v>32354</v>
      </c>
      <c r="BQ95">
        <v>25400</v>
      </c>
      <c r="BR95">
        <f t="shared" si="118"/>
        <v>3556.0000000000005</v>
      </c>
      <c r="BS95">
        <f t="shared" si="119"/>
        <v>3048</v>
      </c>
      <c r="BT95">
        <v>0</v>
      </c>
      <c r="BU95">
        <v>500</v>
      </c>
      <c r="BV95">
        <f t="shared" si="120"/>
        <v>32504</v>
      </c>
      <c r="BW95">
        <v>0</v>
      </c>
      <c r="BX95">
        <v>0</v>
      </c>
      <c r="BY95">
        <f t="shared" si="121"/>
        <v>150</v>
      </c>
      <c r="BZ95">
        <f t="shared" si="122"/>
        <v>32354</v>
      </c>
      <c r="CA95">
        <v>25400</v>
      </c>
      <c r="CB95">
        <f t="shared" si="123"/>
        <v>3556.0000000000005</v>
      </c>
      <c r="CC95">
        <f t="shared" si="124"/>
        <v>3048</v>
      </c>
      <c r="CD95">
        <v>0</v>
      </c>
      <c r="CE95">
        <v>500</v>
      </c>
      <c r="CF95">
        <f t="shared" si="125"/>
        <v>32504</v>
      </c>
      <c r="CG95">
        <v>0</v>
      </c>
      <c r="CH95">
        <v>0</v>
      </c>
      <c r="CI95">
        <f t="shared" si="126"/>
        <v>150</v>
      </c>
      <c r="CJ95">
        <f t="shared" si="127"/>
        <v>32354</v>
      </c>
      <c r="CK95">
        <v>25400</v>
      </c>
      <c r="CL95">
        <f t="shared" si="128"/>
        <v>3556.0000000000005</v>
      </c>
      <c r="CM95">
        <f t="shared" si="129"/>
        <v>3048</v>
      </c>
      <c r="CN95">
        <v>0</v>
      </c>
      <c r="CO95">
        <v>500</v>
      </c>
      <c r="CP95">
        <f t="shared" si="130"/>
        <v>32504</v>
      </c>
      <c r="CQ95">
        <v>0</v>
      </c>
      <c r="CR95">
        <v>0</v>
      </c>
      <c r="CS95">
        <f t="shared" si="131"/>
        <v>150</v>
      </c>
      <c r="CT95">
        <f t="shared" si="132"/>
        <v>32354</v>
      </c>
      <c r="CU95">
        <v>25400</v>
      </c>
      <c r="CV95">
        <f t="shared" si="133"/>
        <v>3556.0000000000005</v>
      </c>
      <c r="CW95">
        <f t="shared" si="134"/>
        <v>3048</v>
      </c>
      <c r="CX95">
        <v>0</v>
      </c>
      <c r="CY95">
        <v>500</v>
      </c>
      <c r="CZ95">
        <f t="shared" si="135"/>
        <v>32504</v>
      </c>
      <c r="DA95">
        <v>0</v>
      </c>
      <c r="DB95">
        <v>0</v>
      </c>
      <c r="DC95">
        <f t="shared" si="136"/>
        <v>150</v>
      </c>
      <c r="DD95">
        <f t="shared" si="137"/>
        <v>32354</v>
      </c>
      <c r="DE95">
        <v>25400</v>
      </c>
      <c r="DF95">
        <f t="shared" si="138"/>
        <v>3556.0000000000005</v>
      </c>
      <c r="DG95">
        <f t="shared" si="139"/>
        <v>3048</v>
      </c>
      <c r="DH95">
        <v>0</v>
      </c>
      <c r="DI95">
        <v>500</v>
      </c>
      <c r="DJ95">
        <f t="shared" si="140"/>
        <v>32504</v>
      </c>
      <c r="DK95">
        <v>0</v>
      </c>
      <c r="DL95">
        <v>0</v>
      </c>
      <c r="DM95">
        <f t="shared" si="141"/>
        <v>150</v>
      </c>
      <c r="DN95">
        <f t="shared" si="142"/>
        <v>32354</v>
      </c>
      <c r="DO95">
        <v>25400</v>
      </c>
      <c r="DP95">
        <f t="shared" si="143"/>
        <v>3556.0000000000005</v>
      </c>
      <c r="DQ95">
        <f t="shared" si="144"/>
        <v>3048</v>
      </c>
      <c r="DR95">
        <v>0</v>
      </c>
      <c r="DS95">
        <v>500</v>
      </c>
      <c r="DT95">
        <f t="shared" si="145"/>
        <v>32504</v>
      </c>
      <c r="DU95">
        <v>0</v>
      </c>
      <c r="DV95">
        <v>0</v>
      </c>
      <c r="DW95">
        <f t="shared" si="146"/>
        <v>150</v>
      </c>
      <c r="DX95">
        <f t="shared" si="147"/>
        <v>32354</v>
      </c>
      <c r="DY95">
        <f t="shared" si="148"/>
        <v>391532</v>
      </c>
      <c r="DZ95">
        <f t="shared" si="80"/>
        <v>1800</v>
      </c>
      <c r="EA95">
        <f t="shared" si="81"/>
        <v>50000</v>
      </c>
      <c r="EB95">
        <v>0</v>
      </c>
      <c r="EC95">
        <f t="shared" si="82"/>
        <v>339732</v>
      </c>
      <c r="ED95">
        <f t="shared" si="83"/>
        <v>0</v>
      </c>
      <c r="EE95">
        <f t="shared" si="84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85"/>
        <v>0</v>
      </c>
      <c r="EQ95">
        <f t="shared" si="149"/>
        <v>0</v>
      </c>
      <c r="ER95">
        <f t="shared" si="86"/>
        <v>339732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50"/>
        <v>0</v>
      </c>
      <c r="FA95">
        <f t="shared" si="151"/>
        <v>339732</v>
      </c>
      <c r="FB95">
        <f t="shared" si="152"/>
        <v>4487</v>
      </c>
      <c r="FC95">
        <f t="shared" si="153"/>
        <v>0</v>
      </c>
      <c r="FD95">
        <f t="shared" si="154"/>
        <v>4487</v>
      </c>
      <c r="FE95">
        <f t="shared" si="155"/>
        <v>0</v>
      </c>
      <c r="FF95">
        <f t="shared" si="156"/>
        <v>0</v>
      </c>
      <c r="FG95">
        <f t="shared" si="157"/>
        <v>0</v>
      </c>
      <c r="FH95">
        <v>0</v>
      </c>
      <c r="FI95">
        <f t="shared" si="158"/>
        <v>0</v>
      </c>
      <c r="FJ95" t="b">
        <f t="shared" si="159"/>
        <v>0</v>
      </c>
    </row>
    <row r="96" spans="1:166" hidden="1" x14ac:dyDescent="0.25">
      <c r="A96">
        <f>_xlfn.AGGREGATE(3,5,$B$2:B96)</f>
        <v>36</v>
      </c>
      <c r="B96" t="s">
        <v>312</v>
      </c>
      <c r="C96" t="s">
        <v>313</v>
      </c>
      <c r="D96" t="s">
        <v>790</v>
      </c>
      <c r="E96" t="s">
        <v>846</v>
      </c>
      <c r="F96">
        <v>0</v>
      </c>
      <c r="G96">
        <v>0</v>
      </c>
      <c r="H96">
        <v>0</v>
      </c>
      <c r="I96">
        <f t="shared" si="87"/>
        <v>0</v>
      </c>
      <c r="J96">
        <f t="shared" si="88"/>
        <v>0</v>
      </c>
      <c r="K96">
        <v>0</v>
      </c>
      <c r="L96">
        <v>0</v>
      </c>
      <c r="M96">
        <f t="shared" si="89"/>
        <v>0</v>
      </c>
      <c r="N96">
        <v>0</v>
      </c>
      <c r="O96">
        <v>0</v>
      </c>
      <c r="P96">
        <f t="shared" si="90"/>
        <v>0</v>
      </c>
      <c r="Q96">
        <f t="shared" si="91"/>
        <v>0</v>
      </c>
      <c r="R96">
        <v>28900</v>
      </c>
      <c r="S96">
        <f t="shared" si="92"/>
        <v>2890</v>
      </c>
      <c r="T96">
        <f t="shared" si="93"/>
        <v>3468</v>
      </c>
      <c r="U96">
        <v>0</v>
      </c>
      <c r="V96">
        <v>500</v>
      </c>
      <c r="W96">
        <f t="shared" si="94"/>
        <v>35758</v>
      </c>
      <c r="X96">
        <v>0</v>
      </c>
      <c r="Y96">
        <v>0</v>
      </c>
      <c r="Z96">
        <f t="shared" si="95"/>
        <v>150</v>
      </c>
      <c r="AA96">
        <f t="shared" si="96"/>
        <v>35608</v>
      </c>
      <c r="AB96">
        <v>28900</v>
      </c>
      <c r="AC96">
        <f t="shared" si="97"/>
        <v>4046.0000000000005</v>
      </c>
      <c r="AD96">
        <f t="shared" si="98"/>
        <v>3468</v>
      </c>
      <c r="AE96">
        <v>0</v>
      </c>
      <c r="AF96">
        <v>500</v>
      </c>
      <c r="AG96">
        <f t="shared" si="99"/>
        <v>36914</v>
      </c>
      <c r="AH96">
        <v>0</v>
      </c>
      <c r="AI96">
        <v>0</v>
      </c>
      <c r="AJ96">
        <f t="shared" si="100"/>
        <v>150</v>
      </c>
      <c r="AK96">
        <f t="shared" si="101"/>
        <v>36764</v>
      </c>
      <c r="AL96">
        <v>28900</v>
      </c>
      <c r="AM96">
        <f t="shared" si="102"/>
        <v>4046.0000000000005</v>
      </c>
      <c r="AN96">
        <f t="shared" si="103"/>
        <v>3468</v>
      </c>
      <c r="AO96">
        <v>0</v>
      </c>
      <c r="AP96">
        <v>500</v>
      </c>
      <c r="AQ96">
        <f t="shared" si="104"/>
        <v>36914</v>
      </c>
      <c r="AR96">
        <v>0</v>
      </c>
      <c r="AS96">
        <v>0</v>
      </c>
      <c r="AT96">
        <f t="shared" si="105"/>
        <v>150</v>
      </c>
      <c r="AU96">
        <f t="shared" si="106"/>
        <v>36764</v>
      </c>
      <c r="AV96">
        <v>28900</v>
      </c>
      <c r="AW96">
        <f t="shared" si="107"/>
        <v>4046.0000000000005</v>
      </c>
      <c r="AX96">
        <f t="shared" si="108"/>
        <v>1156</v>
      </c>
      <c r="AY96">
        <f t="shared" si="109"/>
        <v>3468</v>
      </c>
      <c r="AZ96">
        <v>0</v>
      </c>
      <c r="BA96">
        <v>500</v>
      </c>
      <c r="BB96">
        <f t="shared" si="110"/>
        <v>38070</v>
      </c>
      <c r="BC96">
        <v>0</v>
      </c>
      <c r="BD96">
        <v>0</v>
      </c>
      <c r="BE96">
        <f t="shared" si="111"/>
        <v>150</v>
      </c>
      <c r="BF96">
        <f t="shared" si="112"/>
        <v>37920</v>
      </c>
      <c r="BG96">
        <v>28900</v>
      </c>
      <c r="BH96">
        <f t="shared" si="113"/>
        <v>4046.0000000000005</v>
      </c>
      <c r="BI96">
        <f t="shared" si="114"/>
        <v>3468</v>
      </c>
      <c r="BJ96">
        <v>0</v>
      </c>
      <c r="BK96">
        <v>500</v>
      </c>
      <c r="BL96">
        <f t="shared" si="115"/>
        <v>36914</v>
      </c>
      <c r="BM96">
        <v>0</v>
      </c>
      <c r="BN96">
        <v>0</v>
      </c>
      <c r="BO96">
        <f t="shared" si="116"/>
        <v>150</v>
      </c>
      <c r="BP96">
        <f t="shared" si="117"/>
        <v>36764</v>
      </c>
      <c r="BQ96">
        <v>28900</v>
      </c>
      <c r="BR96">
        <f t="shared" si="118"/>
        <v>4046.0000000000005</v>
      </c>
      <c r="BS96">
        <f t="shared" si="119"/>
        <v>3468</v>
      </c>
      <c r="BT96">
        <v>0</v>
      </c>
      <c r="BU96">
        <v>500</v>
      </c>
      <c r="BV96">
        <f t="shared" si="120"/>
        <v>36914</v>
      </c>
      <c r="BW96">
        <v>0</v>
      </c>
      <c r="BX96">
        <v>0</v>
      </c>
      <c r="BY96">
        <f t="shared" si="121"/>
        <v>150</v>
      </c>
      <c r="BZ96">
        <f t="shared" si="122"/>
        <v>36764</v>
      </c>
      <c r="CA96">
        <v>28900</v>
      </c>
      <c r="CB96">
        <f t="shared" si="123"/>
        <v>4046.0000000000005</v>
      </c>
      <c r="CC96">
        <f t="shared" si="124"/>
        <v>3468</v>
      </c>
      <c r="CD96">
        <v>0</v>
      </c>
      <c r="CE96">
        <v>500</v>
      </c>
      <c r="CF96">
        <f t="shared" si="125"/>
        <v>36914</v>
      </c>
      <c r="CG96">
        <v>0</v>
      </c>
      <c r="CH96">
        <v>0</v>
      </c>
      <c r="CI96">
        <f t="shared" si="126"/>
        <v>150</v>
      </c>
      <c r="CJ96">
        <f t="shared" si="127"/>
        <v>36764</v>
      </c>
      <c r="CK96">
        <v>28900</v>
      </c>
      <c r="CL96">
        <f t="shared" si="128"/>
        <v>4046.0000000000005</v>
      </c>
      <c r="CM96">
        <f t="shared" si="129"/>
        <v>3468</v>
      </c>
      <c r="CN96">
        <v>0</v>
      </c>
      <c r="CO96">
        <v>500</v>
      </c>
      <c r="CP96">
        <f t="shared" si="130"/>
        <v>36914</v>
      </c>
      <c r="CQ96">
        <v>0</v>
      </c>
      <c r="CR96">
        <v>0</v>
      </c>
      <c r="CS96">
        <f t="shared" si="131"/>
        <v>150</v>
      </c>
      <c r="CT96">
        <f t="shared" si="132"/>
        <v>36764</v>
      </c>
      <c r="CU96">
        <v>28900</v>
      </c>
      <c r="CV96">
        <f t="shared" si="133"/>
        <v>4046.0000000000005</v>
      </c>
      <c r="CW96">
        <f t="shared" si="134"/>
        <v>3468</v>
      </c>
      <c r="CX96">
        <v>0</v>
      </c>
      <c r="CY96">
        <v>500</v>
      </c>
      <c r="CZ96">
        <f t="shared" si="135"/>
        <v>36914</v>
      </c>
      <c r="DA96">
        <v>0</v>
      </c>
      <c r="DB96">
        <v>0</v>
      </c>
      <c r="DC96">
        <f t="shared" si="136"/>
        <v>150</v>
      </c>
      <c r="DD96">
        <f t="shared" si="137"/>
        <v>36764</v>
      </c>
      <c r="DE96">
        <v>28900</v>
      </c>
      <c r="DF96">
        <f t="shared" si="138"/>
        <v>4046.0000000000005</v>
      </c>
      <c r="DG96">
        <f t="shared" si="139"/>
        <v>3468</v>
      </c>
      <c r="DH96">
        <v>0</v>
      </c>
      <c r="DI96">
        <v>500</v>
      </c>
      <c r="DJ96">
        <f t="shared" si="140"/>
        <v>36914</v>
      </c>
      <c r="DK96">
        <v>0</v>
      </c>
      <c r="DL96">
        <v>0</v>
      </c>
      <c r="DM96">
        <f t="shared" si="141"/>
        <v>150</v>
      </c>
      <c r="DN96">
        <f t="shared" si="142"/>
        <v>36764</v>
      </c>
      <c r="DO96">
        <v>28900</v>
      </c>
      <c r="DP96">
        <f t="shared" si="143"/>
        <v>4046.0000000000005</v>
      </c>
      <c r="DQ96">
        <f t="shared" si="144"/>
        <v>3468</v>
      </c>
      <c r="DR96">
        <v>0</v>
      </c>
      <c r="DS96">
        <v>500</v>
      </c>
      <c r="DT96">
        <f t="shared" si="145"/>
        <v>36914</v>
      </c>
      <c r="DU96">
        <v>0</v>
      </c>
      <c r="DV96">
        <v>0</v>
      </c>
      <c r="DW96">
        <f t="shared" si="146"/>
        <v>150</v>
      </c>
      <c r="DX96">
        <f t="shared" si="147"/>
        <v>36764</v>
      </c>
      <c r="DY96">
        <f t="shared" si="148"/>
        <v>406054</v>
      </c>
      <c r="DZ96">
        <f t="shared" si="80"/>
        <v>1650</v>
      </c>
      <c r="EA96">
        <f t="shared" si="81"/>
        <v>50000</v>
      </c>
      <c r="EB96">
        <v>0</v>
      </c>
      <c r="EC96">
        <f t="shared" si="82"/>
        <v>354404</v>
      </c>
      <c r="ED96">
        <f t="shared" si="83"/>
        <v>0</v>
      </c>
      <c r="EE96">
        <f t="shared" si="84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85"/>
        <v>0</v>
      </c>
      <c r="EQ96">
        <f t="shared" si="149"/>
        <v>0</v>
      </c>
      <c r="ER96">
        <f t="shared" si="86"/>
        <v>354404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50"/>
        <v>0</v>
      </c>
      <c r="FA96">
        <f t="shared" si="151"/>
        <v>354404</v>
      </c>
      <c r="FB96">
        <f t="shared" si="152"/>
        <v>5220</v>
      </c>
      <c r="FC96">
        <f t="shared" si="153"/>
        <v>0</v>
      </c>
      <c r="FD96">
        <f t="shared" si="154"/>
        <v>5220</v>
      </c>
      <c r="FE96">
        <f t="shared" si="155"/>
        <v>0</v>
      </c>
      <c r="FF96">
        <f t="shared" si="156"/>
        <v>0</v>
      </c>
      <c r="FG96">
        <f t="shared" si="157"/>
        <v>0</v>
      </c>
      <c r="FH96">
        <v>0</v>
      </c>
      <c r="FI96">
        <f t="shared" si="158"/>
        <v>0</v>
      </c>
      <c r="FJ96" t="b">
        <f t="shared" si="159"/>
        <v>0</v>
      </c>
    </row>
    <row r="97" spans="1:166" x14ac:dyDescent="0.25">
      <c r="A97">
        <f>_xlfn.AGGREGATE(3,5,$B$2:B97)</f>
        <v>37</v>
      </c>
      <c r="B97" t="s">
        <v>314</v>
      </c>
      <c r="C97" t="s">
        <v>315</v>
      </c>
      <c r="D97" t="s">
        <v>791</v>
      </c>
      <c r="E97" t="s">
        <v>846</v>
      </c>
      <c r="F97">
        <v>0</v>
      </c>
      <c r="G97">
        <v>6000</v>
      </c>
      <c r="H97">
        <v>32500</v>
      </c>
      <c r="I97">
        <f t="shared" si="87"/>
        <v>3250</v>
      </c>
      <c r="J97">
        <f t="shared" si="88"/>
        <v>3900</v>
      </c>
      <c r="K97">
        <v>400</v>
      </c>
      <c r="L97">
        <v>500</v>
      </c>
      <c r="M97">
        <f t="shared" si="89"/>
        <v>40550</v>
      </c>
      <c r="N97">
        <v>2000</v>
      </c>
      <c r="O97">
        <v>0</v>
      </c>
      <c r="P97">
        <f t="shared" si="90"/>
        <v>200</v>
      </c>
      <c r="Q97">
        <f t="shared" si="91"/>
        <v>38350</v>
      </c>
      <c r="R97">
        <v>32500</v>
      </c>
      <c r="S97">
        <f t="shared" si="92"/>
        <v>3250</v>
      </c>
      <c r="T97">
        <f t="shared" si="93"/>
        <v>3900</v>
      </c>
      <c r="U97">
        <v>400</v>
      </c>
      <c r="V97">
        <v>500</v>
      </c>
      <c r="W97">
        <f t="shared" si="94"/>
        <v>40550</v>
      </c>
      <c r="X97">
        <v>2000</v>
      </c>
      <c r="Y97">
        <v>0</v>
      </c>
      <c r="Z97">
        <f t="shared" si="95"/>
        <v>200</v>
      </c>
      <c r="AA97">
        <f t="shared" si="96"/>
        <v>38350</v>
      </c>
      <c r="AB97">
        <v>32500</v>
      </c>
      <c r="AC97">
        <f t="shared" si="97"/>
        <v>4550</v>
      </c>
      <c r="AD97">
        <f t="shared" si="98"/>
        <v>3900</v>
      </c>
      <c r="AE97">
        <v>400</v>
      </c>
      <c r="AF97">
        <v>500</v>
      </c>
      <c r="AG97">
        <f t="shared" si="99"/>
        <v>41850</v>
      </c>
      <c r="AH97">
        <v>2000</v>
      </c>
      <c r="AI97">
        <v>0</v>
      </c>
      <c r="AJ97">
        <f t="shared" si="100"/>
        <v>200</v>
      </c>
      <c r="AK97">
        <f t="shared" si="101"/>
        <v>39650</v>
      </c>
      <c r="AL97">
        <v>32500</v>
      </c>
      <c r="AM97">
        <f t="shared" si="102"/>
        <v>4550</v>
      </c>
      <c r="AN97">
        <f t="shared" si="103"/>
        <v>3900</v>
      </c>
      <c r="AO97">
        <v>400</v>
      </c>
      <c r="AP97">
        <v>500</v>
      </c>
      <c r="AQ97">
        <f t="shared" si="104"/>
        <v>41850</v>
      </c>
      <c r="AR97">
        <v>2000</v>
      </c>
      <c r="AS97">
        <v>0</v>
      </c>
      <c r="AT97">
        <f t="shared" si="105"/>
        <v>200</v>
      </c>
      <c r="AU97">
        <f t="shared" si="106"/>
        <v>39650</v>
      </c>
      <c r="AV97">
        <v>33500</v>
      </c>
      <c r="AW97">
        <f t="shared" si="107"/>
        <v>4690</v>
      </c>
      <c r="AX97">
        <f t="shared" si="108"/>
        <v>1300</v>
      </c>
      <c r="AY97">
        <f t="shared" si="109"/>
        <v>4020</v>
      </c>
      <c r="AZ97">
        <v>400</v>
      </c>
      <c r="BA97">
        <v>500</v>
      </c>
      <c r="BB97">
        <f t="shared" si="110"/>
        <v>44410</v>
      </c>
      <c r="BC97">
        <v>2500</v>
      </c>
      <c r="BD97">
        <v>0</v>
      </c>
      <c r="BE97">
        <f t="shared" si="111"/>
        <v>200</v>
      </c>
      <c r="BF97">
        <f t="shared" si="112"/>
        <v>41710</v>
      </c>
      <c r="BG97">
        <v>33500</v>
      </c>
      <c r="BH97">
        <f t="shared" si="113"/>
        <v>4690</v>
      </c>
      <c r="BI97">
        <f t="shared" si="114"/>
        <v>4020</v>
      </c>
      <c r="BJ97">
        <v>400</v>
      </c>
      <c r="BK97">
        <v>500</v>
      </c>
      <c r="BL97">
        <f t="shared" si="115"/>
        <v>43110</v>
      </c>
      <c r="BM97">
        <v>2500</v>
      </c>
      <c r="BN97">
        <v>0</v>
      </c>
      <c r="BO97">
        <f t="shared" si="116"/>
        <v>200</v>
      </c>
      <c r="BP97">
        <f t="shared" si="117"/>
        <v>40410</v>
      </c>
      <c r="BQ97">
        <v>33500</v>
      </c>
      <c r="BR97">
        <f t="shared" si="118"/>
        <v>4690</v>
      </c>
      <c r="BS97">
        <f t="shared" si="119"/>
        <v>4020</v>
      </c>
      <c r="BT97">
        <v>400</v>
      </c>
      <c r="BU97">
        <v>500</v>
      </c>
      <c r="BV97">
        <f t="shared" si="120"/>
        <v>43110</v>
      </c>
      <c r="BW97">
        <v>2500</v>
      </c>
      <c r="BX97">
        <v>0</v>
      </c>
      <c r="BY97">
        <f t="shared" si="121"/>
        <v>200</v>
      </c>
      <c r="BZ97">
        <f t="shared" si="122"/>
        <v>40410</v>
      </c>
      <c r="CA97">
        <v>33500</v>
      </c>
      <c r="CB97">
        <f t="shared" si="123"/>
        <v>4690</v>
      </c>
      <c r="CC97">
        <f t="shared" si="124"/>
        <v>4020</v>
      </c>
      <c r="CD97">
        <v>400</v>
      </c>
      <c r="CE97">
        <v>500</v>
      </c>
      <c r="CF97">
        <f t="shared" si="125"/>
        <v>43110</v>
      </c>
      <c r="CG97">
        <v>2500</v>
      </c>
      <c r="CH97">
        <v>0</v>
      </c>
      <c r="CI97">
        <f t="shared" si="126"/>
        <v>200</v>
      </c>
      <c r="CJ97">
        <f t="shared" si="127"/>
        <v>40410</v>
      </c>
      <c r="CK97">
        <v>33500</v>
      </c>
      <c r="CL97">
        <f t="shared" si="128"/>
        <v>4690</v>
      </c>
      <c r="CM97">
        <f t="shared" si="129"/>
        <v>4020</v>
      </c>
      <c r="CN97">
        <v>400</v>
      </c>
      <c r="CO97">
        <v>500</v>
      </c>
      <c r="CP97">
        <f t="shared" si="130"/>
        <v>43110</v>
      </c>
      <c r="CQ97">
        <v>2500</v>
      </c>
      <c r="CR97">
        <v>0</v>
      </c>
      <c r="CS97">
        <f t="shared" si="131"/>
        <v>200</v>
      </c>
      <c r="CT97">
        <f t="shared" si="132"/>
        <v>40410</v>
      </c>
      <c r="CU97">
        <v>33500</v>
      </c>
      <c r="CV97">
        <f t="shared" si="133"/>
        <v>4690</v>
      </c>
      <c r="CW97">
        <f t="shared" si="134"/>
        <v>4020</v>
      </c>
      <c r="CX97">
        <v>400</v>
      </c>
      <c r="CY97">
        <v>500</v>
      </c>
      <c r="CZ97">
        <f t="shared" si="135"/>
        <v>43110</v>
      </c>
      <c r="DA97">
        <v>2500</v>
      </c>
      <c r="DB97">
        <v>0</v>
      </c>
      <c r="DC97">
        <f t="shared" si="136"/>
        <v>200</v>
      </c>
      <c r="DD97">
        <f t="shared" si="137"/>
        <v>40410</v>
      </c>
      <c r="DE97">
        <v>34500</v>
      </c>
      <c r="DF97">
        <f t="shared" si="138"/>
        <v>4830.0000000000009</v>
      </c>
      <c r="DG97">
        <f t="shared" si="139"/>
        <v>4140</v>
      </c>
      <c r="DH97">
        <v>400</v>
      </c>
      <c r="DI97">
        <v>500</v>
      </c>
      <c r="DJ97">
        <f t="shared" si="140"/>
        <v>44370</v>
      </c>
      <c r="DK97">
        <v>2500</v>
      </c>
      <c r="DL97">
        <v>0</v>
      </c>
      <c r="DM97">
        <f t="shared" si="141"/>
        <v>200</v>
      </c>
      <c r="DN97">
        <f t="shared" si="142"/>
        <v>41670</v>
      </c>
      <c r="DO97">
        <v>34500</v>
      </c>
      <c r="DP97">
        <f t="shared" si="143"/>
        <v>4830.0000000000009</v>
      </c>
      <c r="DQ97">
        <f t="shared" si="144"/>
        <v>4140</v>
      </c>
      <c r="DR97">
        <v>400</v>
      </c>
      <c r="DS97">
        <v>500</v>
      </c>
      <c r="DT97">
        <f t="shared" si="145"/>
        <v>44370</v>
      </c>
      <c r="DU97">
        <v>2500</v>
      </c>
      <c r="DV97">
        <v>0</v>
      </c>
      <c r="DW97">
        <f t="shared" si="146"/>
        <v>200</v>
      </c>
      <c r="DX97">
        <f t="shared" si="147"/>
        <v>41670</v>
      </c>
      <c r="DY97">
        <f t="shared" si="148"/>
        <v>519500</v>
      </c>
      <c r="DZ97">
        <f t="shared" si="80"/>
        <v>2400</v>
      </c>
      <c r="EA97">
        <f t="shared" si="81"/>
        <v>50000</v>
      </c>
      <c r="EB97">
        <v>0</v>
      </c>
      <c r="EC97">
        <f t="shared" si="82"/>
        <v>467100</v>
      </c>
      <c r="ED97">
        <f t="shared" si="83"/>
        <v>28000</v>
      </c>
      <c r="EE97">
        <f t="shared" si="84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85"/>
        <v>28000</v>
      </c>
      <c r="EQ97">
        <f t="shared" si="149"/>
        <v>28000</v>
      </c>
      <c r="ER97">
        <f t="shared" si="86"/>
        <v>439100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50"/>
        <v>0</v>
      </c>
      <c r="FA97">
        <f t="shared" si="151"/>
        <v>439100</v>
      </c>
      <c r="FB97">
        <f t="shared" si="152"/>
        <v>9455</v>
      </c>
      <c r="FC97">
        <f t="shared" si="153"/>
        <v>0</v>
      </c>
      <c r="FD97">
        <f t="shared" si="154"/>
        <v>9455</v>
      </c>
      <c r="FE97">
        <f t="shared" si="155"/>
        <v>0</v>
      </c>
      <c r="FF97">
        <f t="shared" si="156"/>
        <v>0</v>
      </c>
      <c r="FG97">
        <f t="shared" si="157"/>
        <v>0</v>
      </c>
      <c r="FH97">
        <v>0</v>
      </c>
      <c r="FI97">
        <f t="shared" si="158"/>
        <v>0</v>
      </c>
      <c r="FJ97" t="b">
        <f t="shared" si="159"/>
        <v>1</v>
      </c>
    </row>
    <row r="98" spans="1:166" x14ac:dyDescent="0.25">
      <c r="A98">
        <f>_xlfn.AGGREGATE(3,5,$B$2:B98)</f>
        <v>38</v>
      </c>
      <c r="B98" t="s">
        <v>316</v>
      </c>
      <c r="C98" t="s">
        <v>317</v>
      </c>
      <c r="D98" t="s">
        <v>791</v>
      </c>
      <c r="E98" t="s">
        <v>846</v>
      </c>
      <c r="F98">
        <v>0</v>
      </c>
      <c r="G98">
        <v>6000</v>
      </c>
      <c r="H98">
        <v>32500</v>
      </c>
      <c r="I98">
        <f t="shared" si="87"/>
        <v>3250</v>
      </c>
      <c r="J98">
        <f t="shared" si="88"/>
        <v>3900</v>
      </c>
      <c r="K98">
        <v>0</v>
      </c>
      <c r="L98">
        <v>500</v>
      </c>
      <c r="M98">
        <f t="shared" si="89"/>
        <v>40150</v>
      </c>
      <c r="N98">
        <v>3000</v>
      </c>
      <c r="O98">
        <v>0</v>
      </c>
      <c r="P98">
        <f t="shared" si="90"/>
        <v>200</v>
      </c>
      <c r="Q98">
        <f t="shared" si="91"/>
        <v>36950</v>
      </c>
      <c r="R98">
        <v>32500</v>
      </c>
      <c r="S98">
        <f t="shared" si="92"/>
        <v>3250</v>
      </c>
      <c r="T98">
        <f t="shared" si="93"/>
        <v>3900</v>
      </c>
      <c r="U98">
        <v>0</v>
      </c>
      <c r="V98">
        <v>500</v>
      </c>
      <c r="W98">
        <f t="shared" si="94"/>
        <v>40150</v>
      </c>
      <c r="X98">
        <v>3000</v>
      </c>
      <c r="Y98">
        <v>0</v>
      </c>
      <c r="Z98">
        <f t="shared" si="95"/>
        <v>200</v>
      </c>
      <c r="AA98">
        <f t="shared" si="96"/>
        <v>36950</v>
      </c>
      <c r="AB98">
        <v>32500</v>
      </c>
      <c r="AC98">
        <f t="shared" si="97"/>
        <v>4550</v>
      </c>
      <c r="AD98">
        <f t="shared" si="98"/>
        <v>3900</v>
      </c>
      <c r="AE98">
        <v>0</v>
      </c>
      <c r="AF98">
        <v>500</v>
      </c>
      <c r="AG98">
        <f t="shared" si="99"/>
        <v>41450</v>
      </c>
      <c r="AH98">
        <v>3000</v>
      </c>
      <c r="AI98">
        <v>0</v>
      </c>
      <c r="AJ98">
        <f t="shared" si="100"/>
        <v>200</v>
      </c>
      <c r="AK98">
        <f t="shared" si="101"/>
        <v>38250</v>
      </c>
      <c r="AL98">
        <v>32500</v>
      </c>
      <c r="AM98">
        <f t="shared" si="102"/>
        <v>4550</v>
      </c>
      <c r="AN98">
        <f t="shared" si="103"/>
        <v>3900</v>
      </c>
      <c r="AO98">
        <v>0</v>
      </c>
      <c r="AP98">
        <v>500</v>
      </c>
      <c r="AQ98">
        <f t="shared" si="104"/>
        <v>41450</v>
      </c>
      <c r="AR98">
        <v>3000</v>
      </c>
      <c r="AS98">
        <v>0</v>
      </c>
      <c r="AT98">
        <f t="shared" si="105"/>
        <v>200</v>
      </c>
      <c r="AU98">
        <f t="shared" si="106"/>
        <v>38250</v>
      </c>
      <c r="AV98">
        <v>34500</v>
      </c>
      <c r="AW98">
        <f t="shared" si="107"/>
        <v>4830.0000000000009</v>
      </c>
      <c r="AX98">
        <f t="shared" si="108"/>
        <v>1300</v>
      </c>
      <c r="AY98">
        <f t="shared" si="109"/>
        <v>4140</v>
      </c>
      <c r="AZ98">
        <v>0</v>
      </c>
      <c r="BA98">
        <v>500</v>
      </c>
      <c r="BB98">
        <f t="shared" si="110"/>
        <v>45270</v>
      </c>
      <c r="BC98">
        <v>3000</v>
      </c>
      <c r="BD98">
        <v>0</v>
      </c>
      <c r="BE98">
        <f t="shared" si="111"/>
        <v>200</v>
      </c>
      <c r="BF98">
        <f t="shared" si="112"/>
        <v>42070</v>
      </c>
      <c r="BG98">
        <v>34500</v>
      </c>
      <c r="BH98">
        <f t="shared" si="113"/>
        <v>4830.0000000000009</v>
      </c>
      <c r="BI98">
        <f t="shared" si="114"/>
        <v>4140</v>
      </c>
      <c r="BJ98">
        <v>0</v>
      </c>
      <c r="BK98">
        <v>500</v>
      </c>
      <c r="BL98">
        <f t="shared" si="115"/>
        <v>43970</v>
      </c>
      <c r="BM98">
        <v>3000</v>
      </c>
      <c r="BN98">
        <v>0</v>
      </c>
      <c r="BO98">
        <f t="shared" si="116"/>
        <v>200</v>
      </c>
      <c r="BP98">
        <f t="shared" si="117"/>
        <v>40770</v>
      </c>
      <c r="BQ98">
        <v>34500</v>
      </c>
      <c r="BR98">
        <f t="shared" si="118"/>
        <v>4830.0000000000009</v>
      </c>
      <c r="BS98">
        <f t="shared" si="119"/>
        <v>4140</v>
      </c>
      <c r="BT98">
        <v>0</v>
      </c>
      <c r="BU98">
        <v>500</v>
      </c>
      <c r="BV98">
        <f t="shared" si="120"/>
        <v>43970</v>
      </c>
      <c r="BW98">
        <v>3000</v>
      </c>
      <c r="BX98">
        <v>0</v>
      </c>
      <c r="BY98">
        <f t="shared" si="121"/>
        <v>200</v>
      </c>
      <c r="BZ98">
        <f t="shared" si="122"/>
        <v>40770</v>
      </c>
      <c r="CA98">
        <v>34500</v>
      </c>
      <c r="CB98">
        <f t="shared" si="123"/>
        <v>4830.0000000000009</v>
      </c>
      <c r="CC98">
        <f t="shared" si="124"/>
        <v>4140</v>
      </c>
      <c r="CD98">
        <v>0</v>
      </c>
      <c r="CE98">
        <v>500</v>
      </c>
      <c r="CF98">
        <f t="shared" si="125"/>
        <v>43970</v>
      </c>
      <c r="CG98">
        <v>3000</v>
      </c>
      <c r="CH98">
        <v>0</v>
      </c>
      <c r="CI98">
        <f t="shared" si="126"/>
        <v>200</v>
      </c>
      <c r="CJ98">
        <f t="shared" si="127"/>
        <v>40770</v>
      </c>
      <c r="CK98">
        <v>34500</v>
      </c>
      <c r="CL98">
        <f t="shared" si="128"/>
        <v>4830.0000000000009</v>
      </c>
      <c r="CM98">
        <f t="shared" si="129"/>
        <v>4140</v>
      </c>
      <c r="CN98">
        <v>0</v>
      </c>
      <c r="CO98">
        <v>500</v>
      </c>
      <c r="CP98">
        <f t="shared" si="130"/>
        <v>43970</v>
      </c>
      <c r="CQ98">
        <v>3000</v>
      </c>
      <c r="CR98">
        <v>0</v>
      </c>
      <c r="CS98">
        <f t="shared" si="131"/>
        <v>200</v>
      </c>
      <c r="CT98">
        <f t="shared" si="132"/>
        <v>40770</v>
      </c>
      <c r="CU98">
        <v>34500</v>
      </c>
      <c r="CV98">
        <f t="shared" si="133"/>
        <v>4830.0000000000009</v>
      </c>
      <c r="CW98">
        <f t="shared" si="134"/>
        <v>4140</v>
      </c>
      <c r="CX98">
        <v>0</v>
      </c>
      <c r="CY98">
        <v>500</v>
      </c>
      <c r="CZ98">
        <f t="shared" si="135"/>
        <v>43970</v>
      </c>
      <c r="DA98">
        <v>3000</v>
      </c>
      <c r="DB98">
        <v>0</v>
      </c>
      <c r="DC98">
        <f t="shared" si="136"/>
        <v>200</v>
      </c>
      <c r="DD98">
        <f t="shared" si="137"/>
        <v>40770</v>
      </c>
      <c r="DE98">
        <v>34500</v>
      </c>
      <c r="DF98">
        <f t="shared" si="138"/>
        <v>4830.0000000000009</v>
      </c>
      <c r="DG98">
        <f t="shared" si="139"/>
        <v>4140</v>
      </c>
      <c r="DH98">
        <v>0</v>
      </c>
      <c r="DI98">
        <v>500</v>
      </c>
      <c r="DJ98">
        <f t="shared" si="140"/>
        <v>43970</v>
      </c>
      <c r="DK98">
        <v>3000</v>
      </c>
      <c r="DL98">
        <v>0</v>
      </c>
      <c r="DM98">
        <f t="shared" si="141"/>
        <v>200</v>
      </c>
      <c r="DN98">
        <f t="shared" si="142"/>
        <v>40770</v>
      </c>
      <c r="DO98">
        <v>34500</v>
      </c>
      <c r="DP98">
        <f t="shared" si="143"/>
        <v>4830.0000000000009</v>
      </c>
      <c r="DQ98">
        <f t="shared" si="144"/>
        <v>4140</v>
      </c>
      <c r="DR98">
        <v>0</v>
      </c>
      <c r="DS98">
        <v>500</v>
      </c>
      <c r="DT98">
        <f t="shared" si="145"/>
        <v>43970</v>
      </c>
      <c r="DU98">
        <v>3000</v>
      </c>
      <c r="DV98">
        <v>0</v>
      </c>
      <c r="DW98">
        <f t="shared" si="146"/>
        <v>200</v>
      </c>
      <c r="DX98">
        <f t="shared" si="147"/>
        <v>40770</v>
      </c>
      <c r="DY98">
        <f t="shared" si="148"/>
        <v>522260</v>
      </c>
      <c r="DZ98">
        <f t="shared" si="80"/>
        <v>2400</v>
      </c>
      <c r="EA98">
        <f t="shared" si="81"/>
        <v>50000</v>
      </c>
      <c r="EB98">
        <v>0</v>
      </c>
      <c r="EC98">
        <f t="shared" si="82"/>
        <v>469860</v>
      </c>
      <c r="ED98">
        <f t="shared" si="83"/>
        <v>36000</v>
      </c>
      <c r="EE98">
        <f t="shared" si="84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85"/>
        <v>36000</v>
      </c>
      <c r="EQ98">
        <f t="shared" si="149"/>
        <v>36000</v>
      </c>
      <c r="ER98">
        <f t="shared" si="86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50"/>
        <v>0</v>
      </c>
      <c r="FA98">
        <f t="shared" si="151"/>
        <v>433860</v>
      </c>
      <c r="FB98">
        <f t="shared" si="152"/>
        <v>9193</v>
      </c>
      <c r="FC98">
        <f t="shared" si="153"/>
        <v>0</v>
      </c>
      <c r="FD98">
        <f t="shared" si="154"/>
        <v>9193</v>
      </c>
      <c r="FE98">
        <f t="shared" si="155"/>
        <v>0</v>
      </c>
      <c r="FF98">
        <f t="shared" si="156"/>
        <v>0</v>
      </c>
      <c r="FG98">
        <f t="shared" si="157"/>
        <v>0</v>
      </c>
      <c r="FH98">
        <v>0</v>
      </c>
      <c r="FI98">
        <f t="shared" si="158"/>
        <v>0</v>
      </c>
      <c r="FJ98" t="b">
        <f t="shared" si="159"/>
        <v>1</v>
      </c>
    </row>
    <row r="99" spans="1:166" hidden="1" x14ac:dyDescent="0.25">
      <c r="A99">
        <f>_xlfn.AGGREGATE(3,5,$B$2:B99)</f>
        <v>38</v>
      </c>
      <c r="B99" t="s">
        <v>318</v>
      </c>
      <c r="C99" t="s">
        <v>319</v>
      </c>
      <c r="D99" t="s">
        <v>791</v>
      </c>
      <c r="E99" t="s">
        <v>846</v>
      </c>
      <c r="F99">
        <v>0</v>
      </c>
      <c r="G99">
        <v>6000</v>
      </c>
      <c r="H99">
        <v>27800</v>
      </c>
      <c r="I99">
        <f t="shared" si="87"/>
        <v>2780</v>
      </c>
      <c r="J99">
        <f t="shared" si="88"/>
        <v>3336</v>
      </c>
      <c r="K99">
        <v>0</v>
      </c>
      <c r="L99">
        <v>500</v>
      </c>
      <c r="M99">
        <f t="shared" si="89"/>
        <v>34416</v>
      </c>
      <c r="N99">
        <v>2000</v>
      </c>
      <c r="O99">
        <v>0</v>
      </c>
      <c r="P99">
        <f t="shared" si="90"/>
        <v>150</v>
      </c>
      <c r="Q99">
        <f t="shared" si="91"/>
        <v>32266</v>
      </c>
      <c r="R99">
        <v>27800</v>
      </c>
      <c r="S99">
        <f t="shared" si="92"/>
        <v>2780</v>
      </c>
      <c r="T99">
        <f t="shared" si="93"/>
        <v>3336</v>
      </c>
      <c r="U99">
        <v>0</v>
      </c>
      <c r="V99">
        <v>500</v>
      </c>
      <c r="W99">
        <f t="shared" si="94"/>
        <v>34416</v>
      </c>
      <c r="X99">
        <v>2000</v>
      </c>
      <c r="Y99">
        <v>0</v>
      </c>
      <c r="Z99">
        <f t="shared" si="95"/>
        <v>150</v>
      </c>
      <c r="AA99">
        <f t="shared" si="96"/>
        <v>32266</v>
      </c>
      <c r="AB99">
        <v>27800</v>
      </c>
      <c r="AC99">
        <f t="shared" si="97"/>
        <v>3892.0000000000005</v>
      </c>
      <c r="AD99">
        <f t="shared" si="98"/>
        <v>3336</v>
      </c>
      <c r="AE99">
        <v>0</v>
      </c>
      <c r="AF99">
        <v>500</v>
      </c>
      <c r="AG99">
        <f t="shared" si="99"/>
        <v>35528</v>
      </c>
      <c r="AH99">
        <v>2000</v>
      </c>
      <c r="AI99">
        <v>0</v>
      </c>
      <c r="AJ99">
        <f t="shared" si="100"/>
        <v>150</v>
      </c>
      <c r="AK99">
        <f t="shared" si="101"/>
        <v>33378</v>
      </c>
      <c r="AL99">
        <v>27800</v>
      </c>
      <c r="AM99">
        <f t="shared" si="102"/>
        <v>3892.0000000000005</v>
      </c>
      <c r="AN99">
        <f t="shared" si="103"/>
        <v>3336</v>
      </c>
      <c r="AO99">
        <v>0</v>
      </c>
      <c r="AP99">
        <v>500</v>
      </c>
      <c r="AQ99">
        <f t="shared" si="104"/>
        <v>35528</v>
      </c>
      <c r="AR99">
        <v>2000</v>
      </c>
      <c r="AS99">
        <v>0</v>
      </c>
      <c r="AT99">
        <f t="shared" si="105"/>
        <v>150</v>
      </c>
      <c r="AU99">
        <f t="shared" si="106"/>
        <v>33378</v>
      </c>
      <c r="AV99">
        <v>28600</v>
      </c>
      <c r="AW99">
        <f t="shared" si="107"/>
        <v>4004.0000000000005</v>
      </c>
      <c r="AX99">
        <f t="shared" si="108"/>
        <v>1112</v>
      </c>
      <c r="AY99">
        <f t="shared" si="109"/>
        <v>3432</v>
      </c>
      <c r="AZ99">
        <v>0</v>
      </c>
      <c r="BA99">
        <v>500</v>
      </c>
      <c r="BB99">
        <f t="shared" si="110"/>
        <v>37648</v>
      </c>
      <c r="BC99">
        <v>2000</v>
      </c>
      <c r="BD99">
        <v>0</v>
      </c>
      <c r="BE99">
        <f t="shared" si="111"/>
        <v>150</v>
      </c>
      <c r="BF99">
        <f t="shared" si="112"/>
        <v>35498</v>
      </c>
      <c r="BG99">
        <v>28600</v>
      </c>
      <c r="BH99">
        <f t="shared" si="113"/>
        <v>4004.0000000000005</v>
      </c>
      <c r="BI99">
        <f t="shared" si="114"/>
        <v>3432</v>
      </c>
      <c r="BJ99">
        <v>0</v>
      </c>
      <c r="BK99">
        <v>500</v>
      </c>
      <c r="BL99">
        <f t="shared" si="115"/>
        <v>36536</v>
      </c>
      <c r="BM99">
        <v>2000</v>
      </c>
      <c r="BN99">
        <v>0</v>
      </c>
      <c r="BO99">
        <f t="shared" si="116"/>
        <v>150</v>
      </c>
      <c r="BP99">
        <f t="shared" si="117"/>
        <v>34386</v>
      </c>
      <c r="BQ99">
        <v>28600</v>
      </c>
      <c r="BR99">
        <f t="shared" si="118"/>
        <v>4004.0000000000005</v>
      </c>
      <c r="BS99">
        <f t="shared" si="119"/>
        <v>3432</v>
      </c>
      <c r="BT99">
        <v>0</v>
      </c>
      <c r="BU99">
        <v>500</v>
      </c>
      <c r="BV99">
        <f t="shared" si="120"/>
        <v>36536</v>
      </c>
      <c r="BW99">
        <v>2000</v>
      </c>
      <c r="BX99">
        <v>0</v>
      </c>
      <c r="BY99">
        <f t="shared" si="121"/>
        <v>150</v>
      </c>
      <c r="BZ99">
        <f t="shared" si="122"/>
        <v>34386</v>
      </c>
      <c r="CA99">
        <v>28600</v>
      </c>
      <c r="CB99">
        <f t="shared" si="123"/>
        <v>4004.0000000000005</v>
      </c>
      <c r="CC99">
        <f t="shared" si="124"/>
        <v>3432</v>
      </c>
      <c r="CD99">
        <v>0</v>
      </c>
      <c r="CE99">
        <v>500</v>
      </c>
      <c r="CF99">
        <f t="shared" si="125"/>
        <v>36536</v>
      </c>
      <c r="CG99">
        <v>2000</v>
      </c>
      <c r="CH99">
        <v>0</v>
      </c>
      <c r="CI99">
        <f t="shared" si="126"/>
        <v>150</v>
      </c>
      <c r="CJ99">
        <f t="shared" si="127"/>
        <v>34386</v>
      </c>
      <c r="CK99">
        <v>28600</v>
      </c>
      <c r="CL99">
        <f t="shared" si="128"/>
        <v>4004.0000000000005</v>
      </c>
      <c r="CM99">
        <f t="shared" si="129"/>
        <v>3432</v>
      </c>
      <c r="CN99">
        <v>0</v>
      </c>
      <c r="CO99">
        <v>500</v>
      </c>
      <c r="CP99">
        <f t="shared" si="130"/>
        <v>36536</v>
      </c>
      <c r="CQ99">
        <v>2000</v>
      </c>
      <c r="CR99">
        <v>0</v>
      </c>
      <c r="CS99">
        <f t="shared" si="131"/>
        <v>150</v>
      </c>
      <c r="CT99">
        <f t="shared" si="132"/>
        <v>34386</v>
      </c>
      <c r="CU99">
        <v>28600</v>
      </c>
      <c r="CV99">
        <f t="shared" si="133"/>
        <v>4004.0000000000005</v>
      </c>
      <c r="CW99">
        <f t="shared" si="134"/>
        <v>3432</v>
      </c>
      <c r="CX99">
        <v>0</v>
      </c>
      <c r="CY99">
        <v>500</v>
      </c>
      <c r="CZ99">
        <f t="shared" si="135"/>
        <v>36536</v>
      </c>
      <c r="DA99">
        <v>2000</v>
      </c>
      <c r="DB99">
        <v>0</v>
      </c>
      <c r="DC99">
        <f t="shared" si="136"/>
        <v>150</v>
      </c>
      <c r="DD99">
        <f t="shared" si="137"/>
        <v>34386</v>
      </c>
      <c r="DE99">
        <v>28600</v>
      </c>
      <c r="DF99">
        <f t="shared" si="138"/>
        <v>4004.0000000000005</v>
      </c>
      <c r="DG99">
        <f t="shared" si="139"/>
        <v>3432</v>
      </c>
      <c r="DH99">
        <v>0</v>
      </c>
      <c r="DI99">
        <v>500</v>
      </c>
      <c r="DJ99">
        <f t="shared" si="140"/>
        <v>36536</v>
      </c>
      <c r="DK99">
        <v>2000</v>
      </c>
      <c r="DL99">
        <v>0</v>
      </c>
      <c r="DM99">
        <f t="shared" si="141"/>
        <v>150</v>
      </c>
      <c r="DN99">
        <f t="shared" si="142"/>
        <v>34386</v>
      </c>
      <c r="DO99">
        <v>28600</v>
      </c>
      <c r="DP99">
        <f t="shared" si="143"/>
        <v>4004.0000000000005</v>
      </c>
      <c r="DQ99">
        <f t="shared" si="144"/>
        <v>3432</v>
      </c>
      <c r="DR99">
        <v>0</v>
      </c>
      <c r="DS99">
        <v>500</v>
      </c>
      <c r="DT99">
        <f t="shared" si="145"/>
        <v>36536</v>
      </c>
      <c r="DU99">
        <v>2000</v>
      </c>
      <c r="DV99">
        <v>0</v>
      </c>
      <c r="DW99">
        <f t="shared" si="146"/>
        <v>150</v>
      </c>
      <c r="DX99">
        <f t="shared" si="147"/>
        <v>34386</v>
      </c>
      <c r="DY99">
        <f t="shared" si="148"/>
        <v>439288</v>
      </c>
      <c r="DZ99">
        <f t="shared" si="80"/>
        <v>1800</v>
      </c>
      <c r="EA99">
        <f t="shared" si="81"/>
        <v>50000</v>
      </c>
      <c r="EB99">
        <v>0</v>
      </c>
      <c r="EC99">
        <f t="shared" si="82"/>
        <v>387488</v>
      </c>
      <c r="ED99">
        <f t="shared" si="83"/>
        <v>24000</v>
      </c>
      <c r="EE99">
        <f t="shared" si="84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85"/>
        <v>24000</v>
      </c>
      <c r="EQ99">
        <f t="shared" si="149"/>
        <v>24000</v>
      </c>
      <c r="ER99">
        <f t="shared" si="86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50"/>
        <v>0</v>
      </c>
      <c r="FA99">
        <f t="shared" si="151"/>
        <v>363488</v>
      </c>
      <c r="FB99">
        <f t="shared" si="152"/>
        <v>5674</v>
      </c>
      <c r="FC99">
        <f t="shared" si="153"/>
        <v>0</v>
      </c>
      <c r="FD99">
        <f t="shared" si="154"/>
        <v>5674</v>
      </c>
      <c r="FE99">
        <f t="shared" si="155"/>
        <v>0</v>
      </c>
      <c r="FF99">
        <f t="shared" si="156"/>
        <v>0</v>
      </c>
      <c r="FG99">
        <f t="shared" si="157"/>
        <v>0</v>
      </c>
      <c r="FH99">
        <v>0</v>
      </c>
      <c r="FI99">
        <f t="shared" si="158"/>
        <v>0</v>
      </c>
      <c r="FJ99" t="b">
        <f t="shared" si="159"/>
        <v>0</v>
      </c>
    </row>
    <row r="100" spans="1:166" hidden="1" x14ac:dyDescent="0.25">
      <c r="A100">
        <f>_xlfn.AGGREGATE(3,5,$B$2:B100)</f>
        <v>38</v>
      </c>
      <c r="B100" t="s">
        <v>320</v>
      </c>
      <c r="C100" t="s">
        <v>321</v>
      </c>
      <c r="D100" t="s">
        <v>791</v>
      </c>
      <c r="E100" t="s">
        <v>846</v>
      </c>
      <c r="F100">
        <v>0</v>
      </c>
      <c r="G100">
        <v>6000</v>
      </c>
      <c r="H100">
        <v>26200</v>
      </c>
      <c r="I100">
        <f t="shared" si="87"/>
        <v>2620</v>
      </c>
      <c r="J100">
        <f t="shared" si="88"/>
        <v>3144</v>
      </c>
      <c r="K100">
        <v>0</v>
      </c>
      <c r="L100">
        <v>500</v>
      </c>
      <c r="M100">
        <f t="shared" si="89"/>
        <v>32464</v>
      </c>
      <c r="N100">
        <v>2000</v>
      </c>
      <c r="O100">
        <v>0</v>
      </c>
      <c r="P100">
        <f t="shared" si="90"/>
        <v>150</v>
      </c>
      <c r="Q100">
        <f t="shared" si="91"/>
        <v>30314</v>
      </c>
      <c r="R100">
        <v>26200</v>
      </c>
      <c r="S100">
        <f t="shared" si="92"/>
        <v>2620</v>
      </c>
      <c r="T100">
        <f t="shared" si="93"/>
        <v>3144</v>
      </c>
      <c r="U100">
        <v>0</v>
      </c>
      <c r="V100">
        <v>500</v>
      </c>
      <c r="W100">
        <f t="shared" si="94"/>
        <v>32464</v>
      </c>
      <c r="X100">
        <v>2000</v>
      </c>
      <c r="Y100">
        <v>0</v>
      </c>
      <c r="Z100">
        <f t="shared" si="95"/>
        <v>150</v>
      </c>
      <c r="AA100">
        <f t="shared" si="96"/>
        <v>30314</v>
      </c>
      <c r="AB100">
        <v>26200</v>
      </c>
      <c r="AC100">
        <f t="shared" si="97"/>
        <v>3668.0000000000005</v>
      </c>
      <c r="AD100">
        <f t="shared" si="98"/>
        <v>3144</v>
      </c>
      <c r="AE100">
        <v>0</v>
      </c>
      <c r="AF100">
        <v>500</v>
      </c>
      <c r="AG100">
        <f t="shared" si="99"/>
        <v>33512</v>
      </c>
      <c r="AH100">
        <v>2000</v>
      </c>
      <c r="AI100">
        <v>0</v>
      </c>
      <c r="AJ100">
        <f t="shared" si="100"/>
        <v>150</v>
      </c>
      <c r="AK100">
        <f t="shared" si="101"/>
        <v>31362</v>
      </c>
      <c r="AL100">
        <v>26200</v>
      </c>
      <c r="AM100">
        <f t="shared" si="102"/>
        <v>3668.0000000000005</v>
      </c>
      <c r="AN100">
        <f t="shared" si="103"/>
        <v>3144</v>
      </c>
      <c r="AO100">
        <v>0</v>
      </c>
      <c r="AP100">
        <v>500</v>
      </c>
      <c r="AQ100">
        <f t="shared" si="104"/>
        <v>33512</v>
      </c>
      <c r="AR100">
        <v>2000</v>
      </c>
      <c r="AS100">
        <v>0</v>
      </c>
      <c r="AT100">
        <f t="shared" si="105"/>
        <v>150</v>
      </c>
      <c r="AU100">
        <f t="shared" si="106"/>
        <v>31362</v>
      </c>
      <c r="AV100">
        <v>27000</v>
      </c>
      <c r="AW100">
        <f t="shared" si="107"/>
        <v>3780.0000000000005</v>
      </c>
      <c r="AX100">
        <f t="shared" si="108"/>
        <v>1048</v>
      </c>
      <c r="AY100">
        <f t="shared" si="109"/>
        <v>3240</v>
      </c>
      <c r="AZ100">
        <v>0</v>
      </c>
      <c r="BA100">
        <v>500</v>
      </c>
      <c r="BB100">
        <f t="shared" si="110"/>
        <v>35568</v>
      </c>
      <c r="BC100">
        <v>2000</v>
      </c>
      <c r="BD100">
        <v>0</v>
      </c>
      <c r="BE100">
        <f t="shared" si="111"/>
        <v>150</v>
      </c>
      <c r="BF100">
        <f t="shared" si="112"/>
        <v>33418</v>
      </c>
      <c r="BG100">
        <v>27000</v>
      </c>
      <c r="BH100">
        <f t="shared" si="113"/>
        <v>3780.0000000000005</v>
      </c>
      <c r="BI100">
        <f t="shared" si="114"/>
        <v>3240</v>
      </c>
      <c r="BJ100">
        <v>0</v>
      </c>
      <c r="BK100">
        <v>500</v>
      </c>
      <c r="BL100">
        <f t="shared" si="115"/>
        <v>34520</v>
      </c>
      <c r="BM100">
        <v>2000</v>
      </c>
      <c r="BN100">
        <v>0</v>
      </c>
      <c r="BO100">
        <f t="shared" si="116"/>
        <v>150</v>
      </c>
      <c r="BP100">
        <f t="shared" si="117"/>
        <v>32370</v>
      </c>
      <c r="BQ100">
        <v>27000</v>
      </c>
      <c r="BR100">
        <f t="shared" si="118"/>
        <v>3780.0000000000005</v>
      </c>
      <c r="BS100">
        <f t="shared" si="119"/>
        <v>3240</v>
      </c>
      <c r="BT100">
        <v>0</v>
      </c>
      <c r="BU100">
        <v>500</v>
      </c>
      <c r="BV100">
        <f t="shared" si="120"/>
        <v>34520</v>
      </c>
      <c r="BW100">
        <v>2000</v>
      </c>
      <c r="BX100">
        <v>0</v>
      </c>
      <c r="BY100">
        <f t="shared" si="121"/>
        <v>150</v>
      </c>
      <c r="BZ100">
        <f t="shared" si="122"/>
        <v>32370</v>
      </c>
      <c r="CA100">
        <v>27000</v>
      </c>
      <c r="CB100">
        <f t="shared" si="123"/>
        <v>3780.0000000000005</v>
      </c>
      <c r="CC100">
        <f t="shared" si="124"/>
        <v>3240</v>
      </c>
      <c r="CD100">
        <v>0</v>
      </c>
      <c r="CE100">
        <v>500</v>
      </c>
      <c r="CF100">
        <f t="shared" si="125"/>
        <v>34520</v>
      </c>
      <c r="CG100">
        <v>2000</v>
      </c>
      <c r="CH100">
        <v>0</v>
      </c>
      <c r="CI100">
        <f t="shared" si="126"/>
        <v>150</v>
      </c>
      <c r="CJ100">
        <f t="shared" si="127"/>
        <v>32370</v>
      </c>
      <c r="CK100">
        <v>27000</v>
      </c>
      <c r="CL100">
        <f t="shared" si="128"/>
        <v>3780.0000000000005</v>
      </c>
      <c r="CM100">
        <f t="shared" si="129"/>
        <v>3240</v>
      </c>
      <c r="CN100">
        <v>0</v>
      </c>
      <c r="CO100">
        <v>500</v>
      </c>
      <c r="CP100">
        <f t="shared" si="130"/>
        <v>34520</v>
      </c>
      <c r="CQ100">
        <v>2000</v>
      </c>
      <c r="CR100">
        <v>0</v>
      </c>
      <c r="CS100">
        <f t="shared" si="131"/>
        <v>150</v>
      </c>
      <c r="CT100">
        <f t="shared" si="132"/>
        <v>32370</v>
      </c>
      <c r="CU100">
        <v>27000</v>
      </c>
      <c r="CV100">
        <f t="shared" si="133"/>
        <v>3780.0000000000005</v>
      </c>
      <c r="CW100">
        <f t="shared" si="134"/>
        <v>3240</v>
      </c>
      <c r="CX100">
        <v>0</v>
      </c>
      <c r="CY100">
        <v>500</v>
      </c>
      <c r="CZ100">
        <f t="shared" si="135"/>
        <v>34520</v>
      </c>
      <c r="DA100">
        <v>2000</v>
      </c>
      <c r="DB100">
        <v>0</v>
      </c>
      <c r="DC100">
        <f t="shared" si="136"/>
        <v>150</v>
      </c>
      <c r="DD100">
        <f t="shared" si="137"/>
        <v>32370</v>
      </c>
      <c r="DE100">
        <v>27000</v>
      </c>
      <c r="DF100">
        <f t="shared" si="138"/>
        <v>3780.0000000000005</v>
      </c>
      <c r="DG100">
        <f t="shared" si="139"/>
        <v>3240</v>
      </c>
      <c r="DH100">
        <v>0</v>
      </c>
      <c r="DI100">
        <v>500</v>
      </c>
      <c r="DJ100">
        <f t="shared" si="140"/>
        <v>34520</v>
      </c>
      <c r="DK100">
        <v>2000</v>
      </c>
      <c r="DL100">
        <v>0</v>
      </c>
      <c r="DM100">
        <f t="shared" si="141"/>
        <v>150</v>
      </c>
      <c r="DN100">
        <f t="shared" si="142"/>
        <v>32370</v>
      </c>
      <c r="DO100">
        <v>27000</v>
      </c>
      <c r="DP100">
        <f t="shared" si="143"/>
        <v>3780.0000000000005</v>
      </c>
      <c r="DQ100">
        <f t="shared" si="144"/>
        <v>3240</v>
      </c>
      <c r="DR100">
        <v>0</v>
      </c>
      <c r="DS100">
        <v>500</v>
      </c>
      <c r="DT100">
        <f t="shared" si="145"/>
        <v>34520</v>
      </c>
      <c r="DU100">
        <v>2000</v>
      </c>
      <c r="DV100">
        <v>0</v>
      </c>
      <c r="DW100">
        <f t="shared" si="146"/>
        <v>150</v>
      </c>
      <c r="DX100">
        <f t="shared" si="147"/>
        <v>32370</v>
      </c>
      <c r="DY100">
        <f t="shared" si="148"/>
        <v>415160</v>
      </c>
      <c r="DZ100">
        <f t="shared" si="80"/>
        <v>1800</v>
      </c>
      <c r="EA100">
        <f t="shared" si="81"/>
        <v>50000</v>
      </c>
      <c r="EB100">
        <v>0</v>
      </c>
      <c r="EC100">
        <f t="shared" si="82"/>
        <v>363360</v>
      </c>
      <c r="ED100">
        <f t="shared" si="83"/>
        <v>24000</v>
      </c>
      <c r="EE100">
        <f t="shared" si="84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85"/>
        <v>24000</v>
      </c>
      <c r="EQ100">
        <f t="shared" si="149"/>
        <v>24000</v>
      </c>
      <c r="ER100">
        <f t="shared" si="86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50"/>
        <v>0</v>
      </c>
      <c r="FA100">
        <f t="shared" si="151"/>
        <v>339360</v>
      </c>
      <c r="FB100">
        <f t="shared" si="152"/>
        <v>4468</v>
      </c>
      <c r="FC100">
        <f t="shared" si="153"/>
        <v>0</v>
      </c>
      <c r="FD100">
        <f t="shared" si="154"/>
        <v>4468</v>
      </c>
      <c r="FE100">
        <f t="shared" si="155"/>
        <v>0</v>
      </c>
      <c r="FF100">
        <f t="shared" si="156"/>
        <v>0</v>
      </c>
      <c r="FG100">
        <f t="shared" si="157"/>
        <v>0</v>
      </c>
      <c r="FH100">
        <v>0</v>
      </c>
      <c r="FI100">
        <f t="shared" si="158"/>
        <v>0</v>
      </c>
      <c r="FJ100" t="b">
        <f t="shared" si="159"/>
        <v>0</v>
      </c>
    </row>
    <row r="101" spans="1:166" hidden="1" x14ac:dyDescent="0.25">
      <c r="A101">
        <f>_xlfn.AGGREGATE(3,5,$B$2:B101)</f>
        <v>38</v>
      </c>
      <c r="B101" t="s">
        <v>322</v>
      </c>
      <c r="C101" t="s">
        <v>323</v>
      </c>
      <c r="D101" t="s">
        <v>791</v>
      </c>
      <c r="E101" t="s">
        <v>846</v>
      </c>
      <c r="F101">
        <v>0</v>
      </c>
      <c r="G101">
        <v>6000</v>
      </c>
      <c r="H101">
        <v>26200</v>
      </c>
      <c r="I101">
        <f t="shared" si="87"/>
        <v>2620</v>
      </c>
      <c r="J101">
        <f t="shared" si="88"/>
        <v>3144</v>
      </c>
      <c r="K101">
        <v>0</v>
      </c>
      <c r="L101">
        <v>500</v>
      </c>
      <c r="M101">
        <f t="shared" si="89"/>
        <v>32464</v>
      </c>
      <c r="N101">
        <v>2000</v>
      </c>
      <c r="O101">
        <v>0</v>
      </c>
      <c r="P101">
        <f t="shared" si="90"/>
        <v>150</v>
      </c>
      <c r="Q101">
        <f t="shared" si="91"/>
        <v>30314</v>
      </c>
      <c r="R101">
        <v>26200</v>
      </c>
      <c r="S101">
        <f t="shared" si="92"/>
        <v>2620</v>
      </c>
      <c r="T101">
        <f t="shared" si="93"/>
        <v>3144</v>
      </c>
      <c r="U101">
        <v>0</v>
      </c>
      <c r="V101">
        <v>500</v>
      </c>
      <c r="W101">
        <f t="shared" si="94"/>
        <v>32464</v>
      </c>
      <c r="X101">
        <v>2000</v>
      </c>
      <c r="Y101">
        <v>0</v>
      </c>
      <c r="Z101">
        <f t="shared" si="95"/>
        <v>150</v>
      </c>
      <c r="AA101">
        <f t="shared" si="96"/>
        <v>30314</v>
      </c>
      <c r="AB101">
        <v>26200</v>
      </c>
      <c r="AC101">
        <f t="shared" si="97"/>
        <v>3668.0000000000005</v>
      </c>
      <c r="AD101">
        <f t="shared" si="98"/>
        <v>3144</v>
      </c>
      <c r="AE101">
        <v>0</v>
      </c>
      <c r="AF101">
        <v>500</v>
      </c>
      <c r="AG101">
        <f t="shared" si="99"/>
        <v>33512</v>
      </c>
      <c r="AH101">
        <v>2000</v>
      </c>
      <c r="AI101">
        <v>0</v>
      </c>
      <c r="AJ101">
        <f t="shared" si="100"/>
        <v>150</v>
      </c>
      <c r="AK101">
        <f t="shared" si="101"/>
        <v>31362</v>
      </c>
      <c r="AL101">
        <v>26200</v>
      </c>
      <c r="AM101">
        <f t="shared" si="102"/>
        <v>3668.0000000000005</v>
      </c>
      <c r="AN101">
        <f t="shared" si="103"/>
        <v>3144</v>
      </c>
      <c r="AO101">
        <v>0</v>
      </c>
      <c r="AP101">
        <v>500</v>
      </c>
      <c r="AQ101">
        <f t="shared" si="104"/>
        <v>33512</v>
      </c>
      <c r="AR101">
        <v>2000</v>
      </c>
      <c r="AS101">
        <v>0</v>
      </c>
      <c r="AT101">
        <f t="shared" si="105"/>
        <v>150</v>
      </c>
      <c r="AU101">
        <f t="shared" si="106"/>
        <v>31362</v>
      </c>
      <c r="AV101">
        <v>27000</v>
      </c>
      <c r="AW101">
        <f t="shared" si="107"/>
        <v>3780.0000000000005</v>
      </c>
      <c r="AX101">
        <f t="shared" si="108"/>
        <v>1048</v>
      </c>
      <c r="AY101">
        <f t="shared" si="109"/>
        <v>3240</v>
      </c>
      <c r="AZ101">
        <v>0</v>
      </c>
      <c r="BA101">
        <v>500</v>
      </c>
      <c r="BB101">
        <f t="shared" si="110"/>
        <v>35568</v>
      </c>
      <c r="BC101">
        <v>2000</v>
      </c>
      <c r="BD101">
        <v>0</v>
      </c>
      <c r="BE101">
        <f t="shared" si="111"/>
        <v>150</v>
      </c>
      <c r="BF101">
        <f t="shared" si="112"/>
        <v>33418</v>
      </c>
      <c r="BG101">
        <v>27000</v>
      </c>
      <c r="BH101">
        <f t="shared" si="113"/>
        <v>3780.0000000000005</v>
      </c>
      <c r="BI101">
        <f t="shared" si="114"/>
        <v>3240</v>
      </c>
      <c r="BJ101">
        <v>0</v>
      </c>
      <c r="BK101">
        <v>500</v>
      </c>
      <c r="BL101">
        <f t="shared" si="115"/>
        <v>34520</v>
      </c>
      <c r="BM101">
        <v>2000</v>
      </c>
      <c r="BN101">
        <v>0</v>
      </c>
      <c r="BO101">
        <f t="shared" si="116"/>
        <v>150</v>
      </c>
      <c r="BP101">
        <f t="shared" si="117"/>
        <v>32370</v>
      </c>
      <c r="BQ101">
        <v>27000</v>
      </c>
      <c r="BR101">
        <f t="shared" si="118"/>
        <v>3780.0000000000005</v>
      </c>
      <c r="BS101">
        <f t="shared" si="119"/>
        <v>3240</v>
      </c>
      <c r="BT101">
        <v>0</v>
      </c>
      <c r="BU101">
        <v>500</v>
      </c>
      <c r="BV101">
        <f t="shared" si="120"/>
        <v>34520</v>
      </c>
      <c r="BW101">
        <v>2000</v>
      </c>
      <c r="BX101">
        <v>0</v>
      </c>
      <c r="BY101">
        <f t="shared" si="121"/>
        <v>150</v>
      </c>
      <c r="BZ101">
        <f t="shared" si="122"/>
        <v>32370</v>
      </c>
      <c r="CA101">
        <v>27000</v>
      </c>
      <c r="CB101">
        <f t="shared" si="123"/>
        <v>3780.0000000000005</v>
      </c>
      <c r="CC101">
        <f t="shared" si="124"/>
        <v>3240</v>
      </c>
      <c r="CD101">
        <v>0</v>
      </c>
      <c r="CE101">
        <v>500</v>
      </c>
      <c r="CF101">
        <f t="shared" si="125"/>
        <v>34520</v>
      </c>
      <c r="CG101">
        <v>2000</v>
      </c>
      <c r="CH101">
        <v>0</v>
      </c>
      <c r="CI101">
        <f t="shared" si="126"/>
        <v>150</v>
      </c>
      <c r="CJ101">
        <f t="shared" si="127"/>
        <v>32370</v>
      </c>
      <c r="CK101">
        <v>27000</v>
      </c>
      <c r="CL101">
        <f t="shared" si="128"/>
        <v>3780.0000000000005</v>
      </c>
      <c r="CM101">
        <f t="shared" si="129"/>
        <v>3240</v>
      </c>
      <c r="CN101">
        <v>0</v>
      </c>
      <c r="CO101">
        <v>500</v>
      </c>
      <c r="CP101">
        <f t="shared" si="130"/>
        <v>34520</v>
      </c>
      <c r="CQ101">
        <v>2000</v>
      </c>
      <c r="CR101">
        <v>0</v>
      </c>
      <c r="CS101">
        <f t="shared" si="131"/>
        <v>150</v>
      </c>
      <c r="CT101">
        <f t="shared" si="132"/>
        <v>32370</v>
      </c>
      <c r="CU101">
        <v>27000</v>
      </c>
      <c r="CV101">
        <f t="shared" si="133"/>
        <v>3780.0000000000005</v>
      </c>
      <c r="CW101">
        <f t="shared" si="134"/>
        <v>3240</v>
      </c>
      <c r="CX101">
        <v>0</v>
      </c>
      <c r="CY101">
        <v>500</v>
      </c>
      <c r="CZ101">
        <f t="shared" si="135"/>
        <v>34520</v>
      </c>
      <c r="DA101">
        <v>2000</v>
      </c>
      <c r="DB101">
        <v>0</v>
      </c>
      <c r="DC101">
        <f t="shared" si="136"/>
        <v>150</v>
      </c>
      <c r="DD101">
        <f t="shared" si="137"/>
        <v>32370</v>
      </c>
      <c r="DE101">
        <v>27000</v>
      </c>
      <c r="DF101">
        <f t="shared" si="138"/>
        <v>3780.0000000000005</v>
      </c>
      <c r="DG101">
        <f t="shared" si="139"/>
        <v>3240</v>
      </c>
      <c r="DH101">
        <v>0</v>
      </c>
      <c r="DI101">
        <v>500</v>
      </c>
      <c r="DJ101">
        <f t="shared" si="140"/>
        <v>34520</v>
      </c>
      <c r="DK101">
        <v>2000</v>
      </c>
      <c r="DL101">
        <v>0</v>
      </c>
      <c r="DM101">
        <f t="shared" si="141"/>
        <v>150</v>
      </c>
      <c r="DN101">
        <f t="shared" si="142"/>
        <v>32370</v>
      </c>
      <c r="DO101">
        <v>27000</v>
      </c>
      <c r="DP101">
        <f t="shared" si="143"/>
        <v>3780.0000000000005</v>
      </c>
      <c r="DQ101">
        <f t="shared" si="144"/>
        <v>3240</v>
      </c>
      <c r="DR101">
        <v>0</v>
      </c>
      <c r="DS101">
        <v>500</v>
      </c>
      <c r="DT101">
        <f t="shared" si="145"/>
        <v>34520</v>
      </c>
      <c r="DU101">
        <v>2000</v>
      </c>
      <c r="DV101">
        <v>0</v>
      </c>
      <c r="DW101">
        <f t="shared" si="146"/>
        <v>150</v>
      </c>
      <c r="DX101">
        <f t="shared" si="147"/>
        <v>32370</v>
      </c>
      <c r="DY101">
        <f t="shared" si="148"/>
        <v>415160</v>
      </c>
      <c r="DZ101">
        <f t="shared" si="80"/>
        <v>1800</v>
      </c>
      <c r="EA101">
        <f t="shared" si="81"/>
        <v>50000</v>
      </c>
      <c r="EB101">
        <v>0</v>
      </c>
      <c r="EC101">
        <f t="shared" si="82"/>
        <v>363360</v>
      </c>
      <c r="ED101">
        <f t="shared" si="83"/>
        <v>24000</v>
      </c>
      <c r="EE101">
        <f t="shared" si="84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85"/>
        <v>24000</v>
      </c>
      <c r="EQ101">
        <f t="shared" si="149"/>
        <v>24000</v>
      </c>
      <c r="ER101">
        <f t="shared" si="86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50"/>
        <v>0</v>
      </c>
      <c r="FA101">
        <f t="shared" si="151"/>
        <v>339360</v>
      </c>
      <c r="FB101">
        <f t="shared" si="152"/>
        <v>4468</v>
      </c>
      <c r="FC101">
        <f t="shared" si="153"/>
        <v>0</v>
      </c>
      <c r="FD101">
        <f t="shared" si="154"/>
        <v>4468</v>
      </c>
      <c r="FE101">
        <f t="shared" si="155"/>
        <v>0</v>
      </c>
      <c r="FF101">
        <f t="shared" si="156"/>
        <v>0</v>
      </c>
      <c r="FG101">
        <f t="shared" si="157"/>
        <v>0</v>
      </c>
      <c r="FH101">
        <v>0</v>
      </c>
      <c r="FI101">
        <f t="shared" si="158"/>
        <v>0</v>
      </c>
      <c r="FJ101" t="b">
        <f t="shared" si="159"/>
        <v>0</v>
      </c>
    </row>
    <row r="102" spans="1:166" x14ac:dyDescent="0.25">
      <c r="A102">
        <f>_xlfn.AGGREGATE(3,5,$B$2:B102)</f>
        <v>39</v>
      </c>
      <c r="B102" t="s">
        <v>324</v>
      </c>
      <c r="C102" t="s">
        <v>325</v>
      </c>
      <c r="D102" t="s">
        <v>792</v>
      </c>
      <c r="E102" t="s">
        <v>846</v>
      </c>
      <c r="F102">
        <v>0</v>
      </c>
      <c r="G102">
        <v>0</v>
      </c>
      <c r="H102">
        <v>47300</v>
      </c>
      <c r="I102">
        <f t="shared" si="87"/>
        <v>4730</v>
      </c>
      <c r="J102">
        <f t="shared" si="88"/>
        <v>5676</v>
      </c>
      <c r="K102">
        <v>400</v>
      </c>
      <c r="L102">
        <v>500</v>
      </c>
      <c r="M102">
        <f t="shared" si="89"/>
        <v>58606</v>
      </c>
      <c r="N102">
        <v>5000</v>
      </c>
      <c r="O102">
        <v>60</v>
      </c>
      <c r="P102">
        <f t="shared" si="90"/>
        <v>200</v>
      </c>
      <c r="Q102">
        <f t="shared" si="91"/>
        <v>53346</v>
      </c>
      <c r="R102">
        <v>47300</v>
      </c>
      <c r="S102">
        <f t="shared" si="92"/>
        <v>4730</v>
      </c>
      <c r="T102">
        <f t="shared" si="93"/>
        <v>5676</v>
      </c>
      <c r="U102">
        <v>400</v>
      </c>
      <c r="V102">
        <v>500</v>
      </c>
      <c r="W102">
        <f t="shared" si="94"/>
        <v>58606</v>
      </c>
      <c r="X102">
        <v>5000</v>
      </c>
      <c r="Y102">
        <v>60</v>
      </c>
      <c r="Z102">
        <f t="shared" si="95"/>
        <v>200</v>
      </c>
      <c r="AA102">
        <f t="shared" si="96"/>
        <v>53346</v>
      </c>
      <c r="AB102">
        <v>47300</v>
      </c>
      <c r="AC102">
        <f t="shared" si="97"/>
        <v>6622.0000000000009</v>
      </c>
      <c r="AD102">
        <f t="shared" si="98"/>
        <v>5676</v>
      </c>
      <c r="AE102">
        <v>400</v>
      </c>
      <c r="AF102">
        <v>500</v>
      </c>
      <c r="AG102">
        <f t="shared" si="99"/>
        <v>60498</v>
      </c>
      <c r="AH102">
        <v>5000</v>
      </c>
      <c r="AI102">
        <v>60</v>
      </c>
      <c r="AJ102">
        <f t="shared" si="100"/>
        <v>200</v>
      </c>
      <c r="AK102">
        <f t="shared" si="101"/>
        <v>55238</v>
      </c>
      <c r="AL102">
        <v>47300</v>
      </c>
      <c r="AM102">
        <f t="shared" si="102"/>
        <v>6622.0000000000009</v>
      </c>
      <c r="AN102">
        <f t="shared" si="103"/>
        <v>5676</v>
      </c>
      <c r="AO102">
        <v>400</v>
      </c>
      <c r="AP102">
        <v>500</v>
      </c>
      <c r="AQ102">
        <f t="shared" si="104"/>
        <v>60498</v>
      </c>
      <c r="AR102">
        <v>5000</v>
      </c>
      <c r="AS102">
        <v>60</v>
      </c>
      <c r="AT102">
        <f t="shared" si="105"/>
        <v>200</v>
      </c>
      <c r="AU102">
        <f t="shared" si="106"/>
        <v>55238</v>
      </c>
      <c r="AV102">
        <v>48700</v>
      </c>
      <c r="AW102">
        <f t="shared" si="107"/>
        <v>6818.0000000000009</v>
      </c>
      <c r="AX102">
        <f t="shared" si="108"/>
        <v>1892</v>
      </c>
      <c r="AY102">
        <f t="shared" si="109"/>
        <v>5844</v>
      </c>
      <c r="AZ102">
        <v>400</v>
      </c>
      <c r="BA102">
        <v>500</v>
      </c>
      <c r="BB102">
        <f t="shared" si="110"/>
        <v>64154</v>
      </c>
      <c r="BC102">
        <v>5000</v>
      </c>
      <c r="BD102">
        <v>60</v>
      </c>
      <c r="BE102">
        <f t="shared" si="111"/>
        <v>200</v>
      </c>
      <c r="BF102">
        <f t="shared" si="112"/>
        <v>58894</v>
      </c>
      <c r="BG102">
        <v>48700</v>
      </c>
      <c r="BH102">
        <f t="shared" si="113"/>
        <v>6818.0000000000009</v>
      </c>
      <c r="BI102">
        <f t="shared" si="114"/>
        <v>5844</v>
      </c>
      <c r="BJ102">
        <v>400</v>
      </c>
      <c r="BK102">
        <v>500</v>
      </c>
      <c r="BL102">
        <f t="shared" si="115"/>
        <v>62262</v>
      </c>
      <c r="BM102">
        <v>5000</v>
      </c>
      <c r="BN102">
        <v>60</v>
      </c>
      <c r="BO102">
        <f t="shared" si="116"/>
        <v>200</v>
      </c>
      <c r="BP102">
        <f t="shared" si="117"/>
        <v>57002</v>
      </c>
      <c r="BQ102">
        <v>48700</v>
      </c>
      <c r="BR102">
        <f t="shared" si="118"/>
        <v>6818.0000000000009</v>
      </c>
      <c r="BS102">
        <f t="shared" si="119"/>
        <v>5844</v>
      </c>
      <c r="BT102">
        <v>400</v>
      </c>
      <c r="BU102">
        <v>500</v>
      </c>
      <c r="BV102">
        <f t="shared" si="120"/>
        <v>62262</v>
      </c>
      <c r="BW102">
        <v>5000</v>
      </c>
      <c r="BX102">
        <v>60</v>
      </c>
      <c r="BY102">
        <f t="shared" si="121"/>
        <v>200</v>
      </c>
      <c r="BZ102">
        <f t="shared" si="122"/>
        <v>57002</v>
      </c>
      <c r="CA102">
        <v>48700</v>
      </c>
      <c r="CB102">
        <f t="shared" si="123"/>
        <v>6818.0000000000009</v>
      </c>
      <c r="CC102">
        <f t="shared" si="124"/>
        <v>5844</v>
      </c>
      <c r="CD102">
        <v>400</v>
      </c>
      <c r="CE102">
        <v>500</v>
      </c>
      <c r="CF102">
        <f t="shared" si="125"/>
        <v>62262</v>
      </c>
      <c r="CG102">
        <v>5000</v>
      </c>
      <c r="CH102">
        <v>60</v>
      </c>
      <c r="CI102">
        <f t="shared" si="126"/>
        <v>200</v>
      </c>
      <c r="CJ102">
        <f t="shared" si="127"/>
        <v>57002</v>
      </c>
      <c r="CK102">
        <v>48700</v>
      </c>
      <c r="CL102">
        <f t="shared" si="128"/>
        <v>6818.0000000000009</v>
      </c>
      <c r="CM102">
        <f t="shared" si="129"/>
        <v>5844</v>
      </c>
      <c r="CN102">
        <v>400</v>
      </c>
      <c r="CO102">
        <v>500</v>
      </c>
      <c r="CP102">
        <f t="shared" si="130"/>
        <v>62262</v>
      </c>
      <c r="CQ102">
        <v>5000</v>
      </c>
      <c r="CR102">
        <v>60</v>
      </c>
      <c r="CS102">
        <f t="shared" si="131"/>
        <v>200</v>
      </c>
      <c r="CT102">
        <f t="shared" si="132"/>
        <v>57002</v>
      </c>
      <c r="CU102">
        <v>48700</v>
      </c>
      <c r="CV102">
        <f t="shared" si="133"/>
        <v>6818.0000000000009</v>
      </c>
      <c r="CW102">
        <f t="shared" si="134"/>
        <v>5844</v>
      </c>
      <c r="CX102">
        <v>400</v>
      </c>
      <c r="CY102">
        <v>500</v>
      </c>
      <c r="CZ102">
        <f t="shared" si="135"/>
        <v>62262</v>
      </c>
      <c r="DA102">
        <v>5000</v>
      </c>
      <c r="DB102">
        <v>60</v>
      </c>
      <c r="DC102">
        <f t="shared" si="136"/>
        <v>200</v>
      </c>
      <c r="DD102">
        <f t="shared" si="137"/>
        <v>57002</v>
      </c>
      <c r="DE102">
        <v>48700</v>
      </c>
      <c r="DF102">
        <f t="shared" si="138"/>
        <v>6818.0000000000009</v>
      </c>
      <c r="DG102">
        <f t="shared" si="139"/>
        <v>5844</v>
      </c>
      <c r="DH102">
        <v>400</v>
      </c>
      <c r="DI102">
        <v>500</v>
      </c>
      <c r="DJ102">
        <f t="shared" si="140"/>
        <v>62262</v>
      </c>
      <c r="DK102">
        <v>5000</v>
      </c>
      <c r="DL102">
        <v>60</v>
      </c>
      <c r="DM102">
        <f t="shared" si="141"/>
        <v>200</v>
      </c>
      <c r="DN102">
        <f t="shared" si="142"/>
        <v>57002</v>
      </c>
      <c r="DO102">
        <v>48700</v>
      </c>
      <c r="DP102">
        <f t="shared" si="143"/>
        <v>6818.0000000000009</v>
      </c>
      <c r="DQ102">
        <f t="shared" si="144"/>
        <v>5844</v>
      </c>
      <c r="DR102">
        <v>400</v>
      </c>
      <c r="DS102">
        <v>500</v>
      </c>
      <c r="DT102">
        <f t="shared" si="145"/>
        <v>62262</v>
      </c>
      <c r="DU102">
        <v>5000</v>
      </c>
      <c r="DV102">
        <v>60</v>
      </c>
      <c r="DW102">
        <f t="shared" si="146"/>
        <v>200</v>
      </c>
      <c r="DX102">
        <f t="shared" si="147"/>
        <v>57002</v>
      </c>
      <c r="DY102">
        <f t="shared" si="148"/>
        <v>738196</v>
      </c>
      <c r="DZ102">
        <f t="shared" si="80"/>
        <v>2400</v>
      </c>
      <c r="EA102">
        <f t="shared" si="81"/>
        <v>50000</v>
      </c>
      <c r="EB102">
        <v>0</v>
      </c>
      <c r="EC102">
        <f t="shared" si="82"/>
        <v>685796</v>
      </c>
      <c r="ED102">
        <f t="shared" si="83"/>
        <v>60000</v>
      </c>
      <c r="EE102">
        <f t="shared" si="84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85"/>
        <v>60720</v>
      </c>
      <c r="EQ102">
        <f t="shared" si="149"/>
        <v>60720</v>
      </c>
      <c r="ER102">
        <f t="shared" si="86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50"/>
        <v>0</v>
      </c>
      <c r="FA102">
        <f t="shared" si="151"/>
        <v>625076</v>
      </c>
      <c r="FB102">
        <f t="shared" si="152"/>
        <v>12500</v>
      </c>
      <c r="FC102">
        <f t="shared" si="153"/>
        <v>12508</v>
      </c>
      <c r="FD102">
        <f t="shared" si="154"/>
        <v>25008</v>
      </c>
      <c r="FE102">
        <f t="shared" si="155"/>
        <v>25008</v>
      </c>
      <c r="FF102">
        <f t="shared" si="156"/>
        <v>1000.32</v>
      </c>
      <c r="FG102">
        <f t="shared" si="157"/>
        <v>26008</v>
      </c>
      <c r="FH102">
        <v>0</v>
      </c>
      <c r="FI102">
        <f t="shared" si="158"/>
        <v>26008</v>
      </c>
      <c r="FJ102" t="b">
        <f t="shared" si="159"/>
        <v>1</v>
      </c>
    </row>
    <row r="103" spans="1:166" hidden="1" x14ac:dyDescent="0.25">
      <c r="A103">
        <f>_xlfn.AGGREGATE(3,5,$B$2:B103)</f>
        <v>39</v>
      </c>
      <c r="B103" t="s">
        <v>326</v>
      </c>
      <c r="C103" t="s">
        <v>327</v>
      </c>
      <c r="D103" t="s">
        <v>792</v>
      </c>
      <c r="E103" t="s">
        <v>846</v>
      </c>
      <c r="F103">
        <v>0</v>
      </c>
      <c r="G103">
        <v>6000</v>
      </c>
      <c r="H103">
        <v>30700</v>
      </c>
      <c r="I103">
        <f t="shared" si="87"/>
        <v>3070</v>
      </c>
      <c r="J103">
        <f t="shared" si="88"/>
        <v>3684</v>
      </c>
      <c r="K103">
        <v>0</v>
      </c>
      <c r="L103">
        <v>500</v>
      </c>
      <c r="M103">
        <f t="shared" si="89"/>
        <v>37954</v>
      </c>
      <c r="N103">
        <v>2000</v>
      </c>
      <c r="O103">
        <v>0</v>
      </c>
      <c r="P103">
        <f t="shared" si="90"/>
        <v>150</v>
      </c>
      <c r="Q103">
        <f t="shared" si="91"/>
        <v>35804</v>
      </c>
      <c r="R103">
        <v>30700</v>
      </c>
      <c r="S103">
        <f t="shared" si="92"/>
        <v>3070</v>
      </c>
      <c r="T103">
        <f t="shared" si="93"/>
        <v>3684</v>
      </c>
      <c r="U103">
        <v>0</v>
      </c>
      <c r="V103">
        <v>500</v>
      </c>
      <c r="W103">
        <f t="shared" si="94"/>
        <v>37954</v>
      </c>
      <c r="X103">
        <v>2000</v>
      </c>
      <c r="Y103">
        <v>0</v>
      </c>
      <c r="Z103">
        <f t="shared" si="95"/>
        <v>150</v>
      </c>
      <c r="AA103">
        <f t="shared" si="96"/>
        <v>35804</v>
      </c>
      <c r="AB103">
        <v>30700</v>
      </c>
      <c r="AC103">
        <f t="shared" si="97"/>
        <v>4298</v>
      </c>
      <c r="AD103">
        <f t="shared" si="98"/>
        <v>3684</v>
      </c>
      <c r="AE103">
        <v>0</v>
      </c>
      <c r="AF103">
        <v>500</v>
      </c>
      <c r="AG103">
        <f t="shared" si="99"/>
        <v>39182</v>
      </c>
      <c r="AH103">
        <v>2000</v>
      </c>
      <c r="AI103">
        <v>0</v>
      </c>
      <c r="AJ103">
        <f t="shared" si="100"/>
        <v>150</v>
      </c>
      <c r="AK103">
        <f t="shared" si="101"/>
        <v>37032</v>
      </c>
      <c r="AL103">
        <v>30700</v>
      </c>
      <c r="AM103">
        <f t="shared" si="102"/>
        <v>4298</v>
      </c>
      <c r="AN103">
        <f t="shared" si="103"/>
        <v>3684</v>
      </c>
      <c r="AO103">
        <v>0</v>
      </c>
      <c r="AP103">
        <v>500</v>
      </c>
      <c r="AQ103">
        <f t="shared" si="104"/>
        <v>39182</v>
      </c>
      <c r="AR103">
        <v>2000</v>
      </c>
      <c r="AS103">
        <v>0</v>
      </c>
      <c r="AT103">
        <f t="shared" si="105"/>
        <v>150</v>
      </c>
      <c r="AU103">
        <f t="shared" si="106"/>
        <v>37032</v>
      </c>
      <c r="AV103">
        <v>31600</v>
      </c>
      <c r="AW103">
        <f t="shared" si="107"/>
        <v>4424</v>
      </c>
      <c r="AX103">
        <f t="shared" si="108"/>
        <v>1228</v>
      </c>
      <c r="AY103">
        <f t="shared" si="109"/>
        <v>3792</v>
      </c>
      <c r="AZ103">
        <v>0</v>
      </c>
      <c r="BA103">
        <v>500</v>
      </c>
      <c r="BB103">
        <f t="shared" si="110"/>
        <v>41544</v>
      </c>
      <c r="BC103">
        <v>2000</v>
      </c>
      <c r="BD103">
        <v>0</v>
      </c>
      <c r="BE103">
        <f t="shared" si="111"/>
        <v>200</v>
      </c>
      <c r="BF103">
        <f t="shared" si="112"/>
        <v>39344</v>
      </c>
      <c r="BG103">
        <v>31600</v>
      </c>
      <c r="BH103">
        <f t="shared" si="113"/>
        <v>4424</v>
      </c>
      <c r="BI103">
        <f t="shared" si="114"/>
        <v>3792</v>
      </c>
      <c r="BJ103">
        <v>0</v>
      </c>
      <c r="BK103">
        <v>500</v>
      </c>
      <c r="BL103">
        <f t="shared" si="115"/>
        <v>40316</v>
      </c>
      <c r="BM103">
        <v>2000</v>
      </c>
      <c r="BN103">
        <v>0</v>
      </c>
      <c r="BO103">
        <f t="shared" si="116"/>
        <v>200</v>
      </c>
      <c r="BP103">
        <f t="shared" si="117"/>
        <v>38116</v>
      </c>
      <c r="BQ103">
        <v>31600</v>
      </c>
      <c r="BR103">
        <f t="shared" si="118"/>
        <v>4424</v>
      </c>
      <c r="BS103">
        <f t="shared" si="119"/>
        <v>3792</v>
      </c>
      <c r="BT103">
        <v>0</v>
      </c>
      <c r="BU103">
        <v>500</v>
      </c>
      <c r="BV103">
        <f t="shared" si="120"/>
        <v>40316</v>
      </c>
      <c r="BW103">
        <v>2000</v>
      </c>
      <c r="BX103">
        <v>0</v>
      </c>
      <c r="BY103">
        <f t="shared" si="121"/>
        <v>200</v>
      </c>
      <c r="BZ103">
        <f t="shared" si="122"/>
        <v>38116</v>
      </c>
      <c r="CA103">
        <v>31600</v>
      </c>
      <c r="CB103">
        <f t="shared" si="123"/>
        <v>4424</v>
      </c>
      <c r="CC103">
        <f t="shared" si="124"/>
        <v>3792</v>
      </c>
      <c r="CD103">
        <v>0</v>
      </c>
      <c r="CE103">
        <v>500</v>
      </c>
      <c r="CF103">
        <f t="shared" si="125"/>
        <v>40316</v>
      </c>
      <c r="CG103">
        <v>2000</v>
      </c>
      <c r="CH103">
        <v>0</v>
      </c>
      <c r="CI103">
        <f t="shared" si="126"/>
        <v>200</v>
      </c>
      <c r="CJ103">
        <f t="shared" si="127"/>
        <v>38116</v>
      </c>
      <c r="CK103">
        <v>31600</v>
      </c>
      <c r="CL103">
        <f t="shared" si="128"/>
        <v>4424</v>
      </c>
      <c r="CM103">
        <f t="shared" si="129"/>
        <v>3792</v>
      </c>
      <c r="CN103">
        <v>0</v>
      </c>
      <c r="CO103">
        <v>500</v>
      </c>
      <c r="CP103">
        <f t="shared" si="130"/>
        <v>40316</v>
      </c>
      <c r="CQ103">
        <v>2000</v>
      </c>
      <c r="CR103">
        <v>0</v>
      </c>
      <c r="CS103">
        <f t="shared" si="131"/>
        <v>200</v>
      </c>
      <c r="CT103">
        <f t="shared" si="132"/>
        <v>38116</v>
      </c>
      <c r="CU103">
        <v>31600</v>
      </c>
      <c r="CV103">
        <f t="shared" si="133"/>
        <v>4424</v>
      </c>
      <c r="CW103">
        <f t="shared" si="134"/>
        <v>3792</v>
      </c>
      <c r="CX103">
        <v>0</v>
      </c>
      <c r="CY103">
        <v>500</v>
      </c>
      <c r="CZ103">
        <f t="shared" si="135"/>
        <v>40316</v>
      </c>
      <c r="DA103">
        <v>2000</v>
      </c>
      <c r="DB103">
        <v>0</v>
      </c>
      <c r="DC103">
        <f t="shared" si="136"/>
        <v>200</v>
      </c>
      <c r="DD103">
        <f t="shared" si="137"/>
        <v>38116</v>
      </c>
      <c r="DE103">
        <v>31600</v>
      </c>
      <c r="DF103">
        <f t="shared" si="138"/>
        <v>4424</v>
      </c>
      <c r="DG103">
        <f t="shared" si="139"/>
        <v>3792</v>
      </c>
      <c r="DH103">
        <v>0</v>
      </c>
      <c r="DI103">
        <v>500</v>
      </c>
      <c r="DJ103">
        <f t="shared" si="140"/>
        <v>40316</v>
      </c>
      <c r="DK103">
        <v>2000</v>
      </c>
      <c r="DL103">
        <v>0</v>
      </c>
      <c r="DM103">
        <f t="shared" si="141"/>
        <v>200</v>
      </c>
      <c r="DN103">
        <f t="shared" si="142"/>
        <v>38116</v>
      </c>
      <c r="DO103">
        <v>31600</v>
      </c>
      <c r="DP103">
        <f t="shared" si="143"/>
        <v>4424</v>
      </c>
      <c r="DQ103">
        <f t="shared" si="144"/>
        <v>3792</v>
      </c>
      <c r="DR103">
        <v>0</v>
      </c>
      <c r="DS103">
        <v>500</v>
      </c>
      <c r="DT103">
        <f t="shared" si="145"/>
        <v>40316</v>
      </c>
      <c r="DU103">
        <v>2000</v>
      </c>
      <c r="DV103">
        <v>0</v>
      </c>
      <c r="DW103">
        <f t="shared" si="146"/>
        <v>200</v>
      </c>
      <c r="DX103">
        <f t="shared" si="147"/>
        <v>38116</v>
      </c>
      <c r="DY103">
        <f t="shared" si="148"/>
        <v>484028</v>
      </c>
      <c r="DZ103">
        <f t="shared" si="80"/>
        <v>2200</v>
      </c>
      <c r="EA103">
        <f t="shared" si="81"/>
        <v>50000</v>
      </c>
      <c r="EB103">
        <v>0</v>
      </c>
      <c r="EC103">
        <f t="shared" si="82"/>
        <v>431828</v>
      </c>
      <c r="ED103">
        <f t="shared" si="83"/>
        <v>24000</v>
      </c>
      <c r="EE103">
        <f t="shared" si="84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85"/>
        <v>24000</v>
      </c>
      <c r="EQ103">
        <f t="shared" si="149"/>
        <v>24000</v>
      </c>
      <c r="ER103">
        <f t="shared" si="86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50"/>
        <v>0</v>
      </c>
      <c r="FA103">
        <f t="shared" si="151"/>
        <v>407828</v>
      </c>
      <c r="FB103">
        <f t="shared" si="152"/>
        <v>7891</v>
      </c>
      <c r="FC103">
        <f t="shared" si="153"/>
        <v>0</v>
      </c>
      <c r="FD103">
        <f t="shared" si="154"/>
        <v>7891</v>
      </c>
      <c r="FE103">
        <f t="shared" si="155"/>
        <v>0</v>
      </c>
      <c r="FF103">
        <f t="shared" si="156"/>
        <v>0</v>
      </c>
      <c r="FG103">
        <f t="shared" si="157"/>
        <v>0</v>
      </c>
      <c r="FH103">
        <v>0</v>
      </c>
      <c r="FI103">
        <f t="shared" si="158"/>
        <v>0</v>
      </c>
      <c r="FJ103" t="b">
        <f t="shared" si="159"/>
        <v>0</v>
      </c>
    </row>
    <row r="104" spans="1:166" hidden="1" x14ac:dyDescent="0.25">
      <c r="A104">
        <f>_xlfn.AGGREGATE(3,5,$B$2:B104)</f>
        <v>39</v>
      </c>
      <c r="B104" t="s">
        <v>328</v>
      </c>
      <c r="C104" t="s">
        <v>329</v>
      </c>
      <c r="D104" t="s">
        <v>792</v>
      </c>
      <c r="E104" t="s">
        <v>846</v>
      </c>
      <c r="F104">
        <v>0</v>
      </c>
      <c r="G104">
        <v>6000</v>
      </c>
      <c r="H104">
        <v>24700</v>
      </c>
      <c r="I104">
        <f t="shared" si="87"/>
        <v>2470</v>
      </c>
      <c r="J104">
        <f t="shared" si="88"/>
        <v>2964</v>
      </c>
      <c r="K104">
        <v>0</v>
      </c>
      <c r="L104">
        <v>500</v>
      </c>
      <c r="M104">
        <f t="shared" si="89"/>
        <v>30634</v>
      </c>
      <c r="N104">
        <v>0</v>
      </c>
      <c r="O104">
        <v>0</v>
      </c>
      <c r="P104">
        <f t="shared" si="90"/>
        <v>150</v>
      </c>
      <c r="Q104">
        <f t="shared" si="91"/>
        <v>30484</v>
      </c>
      <c r="R104">
        <v>24700</v>
      </c>
      <c r="S104">
        <f t="shared" si="92"/>
        <v>2470</v>
      </c>
      <c r="T104">
        <f t="shared" si="93"/>
        <v>2964</v>
      </c>
      <c r="U104">
        <v>0</v>
      </c>
      <c r="V104">
        <v>500</v>
      </c>
      <c r="W104">
        <f t="shared" si="94"/>
        <v>30634</v>
      </c>
      <c r="X104">
        <v>0</v>
      </c>
      <c r="Y104">
        <v>0</v>
      </c>
      <c r="Z104">
        <f t="shared" si="95"/>
        <v>150</v>
      </c>
      <c r="AA104">
        <f t="shared" si="96"/>
        <v>30484</v>
      </c>
      <c r="AB104">
        <v>24700</v>
      </c>
      <c r="AC104">
        <f t="shared" si="97"/>
        <v>3458.0000000000005</v>
      </c>
      <c r="AD104">
        <f t="shared" si="98"/>
        <v>2964</v>
      </c>
      <c r="AE104">
        <v>0</v>
      </c>
      <c r="AF104">
        <v>500</v>
      </c>
      <c r="AG104">
        <f t="shared" si="99"/>
        <v>31622</v>
      </c>
      <c r="AH104">
        <v>0</v>
      </c>
      <c r="AI104">
        <v>0</v>
      </c>
      <c r="AJ104">
        <f t="shared" si="100"/>
        <v>150</v>
      </c>
      <c r="AK104">
        <f t="shared" si="101"/>
        <v>31472</v>
      </c>
      <c r="AL104">
        <v>24700</v>
      </c>
      <c r="AM104">
        <f t="shared" si="102"/>
        <v>3458.0000000000005</v>
      </c>
      <c r="AN104">
        <f t="shared" si="103"/>
        <v>2964</v>
      </c>
      <c r="AO104">
        <v>0</v>
      </c>
      <c r="AP104">
        <v>500</v>
      </c>
      <c r="AQ104">
        <f t="shared" si="104"/>
        <v>31622</v>
      </c>
      <c r="AR104">
        <v>0</v>
      </c>
      <c r="AS104">
        <v>0</v>
      </c>
      <c r="AT104">
        <f t="shared" si="105"/>
        <v>150</v>
      </c>
      <c r="AU104">
        <f t="shared" si="106"/>
        <v>31472</v>
      </c>
      <c r="AV104">
        <v>25400</v>
      </c>
      <c r="AW104">
        <f t="shared" si="107"/>
        <v>3556.0000000000005</v>
      </c>
      <c r="AX104">
        <f t="shared" si="108"/>
        <v>988</v>
      </c>
      <c r="AY104">
        <f t="shared" si="109"/>
        <v>3048</v>
      </c>
      <c r="AZ104">
        <v>0</v>
      </c>
      <c r="BA104">
        <v>500</v>
      </c>
      <c r="BB104">
        <f t="shared" si="110"/>
        <v>33492</v>
      </c>
      <c r="BC104">
        <v>0</v>
      </c>
      <c r="BD104">
        <v>0</v>
      </c>
      <c r="BE104">
        <f t="shared" si="111"/>
        <v>150</v>
      </c>
      <c r="BF104">
        <f t="shared" si="112"/>
        <v>33342</v>
      </c>
      <c r="BG104">
        <v>25400</v>
      </c>
      <c r="BH104">
        <f t="shared" si="113"/>
        <v>3556.0000000000005</v>
      </c>
      <c r="BI104">
        <f t="shared" si="114"/>
        <v>3048</v>
      </c>
      <c r="BJ104">
        <v>0</v>
      </c>
      <c r="BK104">
        <v>500</v>
      </c>
      <c r="BL104">
        <f t="shared" si="115"/>
        <v>32504</v>
      </c>
      <c r="BM104">
        <v>0</v>
      </c>
      <c r="BN104">
        <v>0</v>
      </c>
      <c r="BO104">
        <f t="shared" si="116"/>
        <v>150</v>
      </c>
      <c r="BP104">
        <f t="shared" si="117"/>
        <v>32354</v>
      </c>
      <c r="BQ104">
        <v>25400</v>
      </c>
      <c r="BR104">
        <f t="shared" si="118"/>
        <v>3556.0000000000005</v>
      </c>
      <c r="BS104">
        <f t="shared" si="119"/>
        <v>3048</v>
      </c>
      <c r="BT104">
        <v>0</v>
      </c>
      <c r="BU104">
        <v>500</v>
      </c>
      <c r="BV104">
        <f t="shared" si="120"/>
        <v>32504</v>
      </c>
      <c r="BW104">
        <v>0</v>
      </c>
      <c r="BX104">
        <v>0</v>
      </c>
      <c r="BY104">
        <f t="shared" si="121"/>
        <v>150</v>
      </c>
      <c r="BZ104">
        <f t="shared" si="122"/>
        <v>32354</v>
      </c>
      <c r="CA104">
        <v>25400</v>
      </c>
      <c r="CB104">
        <f t="shared" si="123"/>
        <v>3556.0000000000005</v>
      </c>
      <c r="CC104">
        <f t="shared" si="124"/>
        <v>3048</v>
      </c>
      <c r="CD104">
        <v>0</v>
      </c>
      <c r="CE104">
        <v>500</v>
      </c>
      <c r="CF104">
        <f t="shared" si="125"/>
        <v>32504</v>
      </c>
      <c r="CG104">
        <v>0</v>
      </c>
      <c r="CH104">
        <v>0</v>
      </c>
      <c r="CI104">
        <f t="shared" si="126"/>
        <v>150</v>
      </c>
      <c r="CJ104">
        <f t="shared" si="127"/>
        <v>32354</v>
      </c>
      <c r="CK104">
        <v>25400</v>
      </c>
      <c r="CL104">
        <f t="shared" si="128"/>
        <v>3556.0000000000005</v>
      </c>
      <c r="CM104">
        <f t="shared" si="129"/>
        <v>3048</v>
      </c>
      <c r="CN104">
        <v>0</v>
      </c>
      <c r="CO104">
        <v>500</v>
      </c>
      <c r="CP104">
        <f t="shared" si="130"/>
        <v>32504</v>
      </c>
      <c r="CQ104">
        <v>0</v>
      </c>
      <c r="CR104">
        <v>0</v>
      </c>
      <c r="CS104">
        <f t="shared" si="131"/>
        <v>150</v>
      </c>
      <c r="CT104">
        <f t="shared" si="132"/>
        <v>32354</v>
      </c>
      <c r="CU104">
        <v>25400</v>
      </c>
      <c r="CV104">
        <f t="shared" si="133"/>
        <v>3556.0000000000005</v>
      </c>
      <c r="CW104">
        <f t="shared" si="134"/>
        <v>3048</v>
      </c>
      <c r="CX104">
        <v>0</v>
      </c>
      <c r="CY104">
        <v>500</v>
      </c>
      <c r="CZ104">
        <f t="shared" si="135"/>
        <v>32504</v>
      </c>
      <c r="DA104">
        <v>0</v>
      </c>
      <c r="DB104">
        <v>0</v>
      </c>
      <c r="DC104">
        <f t="shared" si="136"/>
        <v>150</v>
      </c>
      <c r="DD104">
        <f t="shared" si="137"/>
        <v>32354</v>
      </c>
      <c r="DE104">
        <v>25400</v>
      </c>
      <c r="DF104">
        <f t="shared" si="138"/>
        <v>3556.0000000000005</v>
      </c>
      <c r="DG104">
        <f t="shared" si="139"/>
        <v>3048</v>
      </c>
      <c r="DH104">
        <v>0</v>
      </c>
      <c r="DI104">
        <v>500</v>
      </c>
      <c r="DJ104">
        <f t="shared" si="140"/>
        <v>32504</v>
      </c>
      <c r="DK104">
        <v>0</v>
      </c>
      <c r="DL104">
        <v>0</v>
      </c>
      <c r="DM104">
        <f t="shared" si="141"/>
        <v>150</v>
      </c>
      <c r="DN104">
        <f t="shared" si="142"/>
        <v>32354</v>
      </c>
      <c r="DO104">
        <v>25400</v>
      </c>
      <c r="DP104">
        <f t="shared" si="143"/>
        <v>3556.0000000000005</v>
      </c>
      <c r="DQ104">
        <f t="shared" si="144"/>
        <v>3048</v>
      </c>
      <c r="DR104">
        <v>0</v>
      </c>
      <c r="DS104">
        <v>500</v>
      </c>
      <c r="DT104">
        <f t="shared" si="145"/>
        <v>32504</v>
      </c>
      <c r="DU104">
        <v>0</v>
      </c>
      <c r="DV104">
        <v>0</v>
      </c>
      <c r="DW104">
        <f t="shared" si="146"/>
        <v>150</v>
      </c>
      <c r="DX104">
        <f t="shared" si="147"/>
        <v>32354</v>
      </c>
      <c r="DY104">
        <f t="shared" si="148"/>
        <v>391532</v>
      </c>
      <c r="DZ104">
        <f t="shared" si="80"/>
        <v>1800</v>
      </c>
      <c r="EA104">
        <f t="shared" si="81"/>
        <v>50000</v>
      </c>
      <c r="EB104">
        <v>0</v>
      </c>
      <c r="EC104">
        <f t="shared" si="82"/>
        <v>339732</v>
      </c>
      <c r="ED104">
        <f t="shared" si="83"/>
        <v>0</v>
      </c>
      <c r="EE104">
        <f t="shared" si="84"/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85"/>
        <v>0</v>
      </c>
      <c r="EQ104">
        <f t="shared" si="149"/>
        <v>0</v>
      </c>
      <c r="ER104">
        <f t="shared" si="86"/>
        <v>339732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si="150"/>
        <v>0</v>
      </c>
      <c r="FA104">
        <f t="shared" si="151"/>
        <v>339732</v>
      </c>
      <c r="FB104">
        <f t="shared" si="152"/>
        <v>4487</v>
      </c>
      <c r="FC104">
        <f t="shared" si="153"/>
        <v>0</v>
      </c>
      <c r="FD104">
        <f t="shared" si="154"/>
        <v>4487</v>
      </c>
      <c r="FE104">
        <f t="shared" si="155"/>
        <v>0</v>
      </c>
      <c r="FF104">
        <f t="shared" si="156"/>
        <v>0</v>
      </c>
      <c r="FG104">
        <f t="shared" si="157"/>
        <v>0</v>
      </c>
      <c r="FH104">
        <v>0</v>
      </c>
      <c r="FI104">
        <f t="shared" si="158"/>
        <v>0</v>
      </c>
      <c r="FJ104" t="b">
        <f t="shared" si="159"/>
        <v>0</v>
      </c>
    </row>
    <row r="105" spans="1:166" x14ac:dyDescent="0.25">
      <c r="A105">
        <f>_xlfn.AGGREGATE(3,5,$B$2:B105)</f>
        <v>40</v>
      </c>
      <c r="B105" t="s">
        <v>330</v>
      </c>
      <c r="C105" t="s">
        <v>331</v>
      </c>
      <c r="D105" t="s">
        <v>793</v>
      </c>
      <c r="E105" t="s">
        <v>846</v>
      </c>
      <c r="F105">
        <v>0</v>
      </c>
      <c r="G105">
        <v>6000</v>
      </c>
      <c r="H105">
        <v>32500</v>
      </c>
      <c r="I105">
        <f t="shared" si="87"/>
        <v>3250</v>
      </c>
      <c r="J105">
        <f t="shared" si="88"/>
        <v>3900</v>
      </c>
      <c r="K105">
        <v>400</v>
      </c>
      <c r="L105">
        <v>500</v>
      </c>
      <c r="M105">
        <f t="shared" si="89"/>
        <v>40550</v>
      </c>
      <c r="N105">
        <v>4000</v>
      </c>
      <c r="O105">
        <v>0</v>
      </c>
      <c r="P105">
        <f t="shared" si="90"/>
        <v>200</v>
      </c>
      <c r="Q105">
        <f t="shared" si="91"/>
        <v>36350</v>
      </c>
      <c r="R105">
        <v>32500</v>
      </c>
      <c r="S105">
        <f t="shared" si="92"/>
        <v>3250</v>
      </c>
      <c r="T105">
        <f t="shared" si="93"/>
        <v>3900</v>
      </c>
      <c r="U105">
        <v>400</v>
      </c>
      <c r="V105">
        <v>500</v>
      </c>
      <c r="W105">
        <f t="shared" si="94"/>
        <v>40550</v>
      </c>
      <c r="X105">
        <v>4000</v>
      </c>
      <c r="Y105">
        <v>0</v>
      </c>
      <c r="Z105">
        <f t="shared" si="95"/>
        <v>200</v>
      </c>
      <c r="AA105">
        <f t="shared" si="96"/>
        <v>36350</v>
      </c>
      <c r="AB105">
        <v>32500</v>
      </c>
      <c r="AC105">
        <f t="shared" si="97"/>
        <v>4550</v>
      </c>
      <c r="AD105">
        <f t="shared" si="98"/>
        <v>3900</v>
      </c>
      <c r="AE105">
        <v>400</v>
      </c>
      <c r="AF105">
        <v>500</v>
      </c>
      <c r="AG105">
        <f t="shared" si="99"/>
        <v>41850</v>
      </c>
      <c r="AH105">
        <v>4000</v>
      </c>
      <c r="AI105">
        <v>0</v>
      </c>
      <c r="AJ105">
        <f t="shared" si="100"/>
        <v>200</v>
      </c>
      <c r="AK105">
        <f t="shared" si="101"/>
        <v>37650</v>
      </c>
      <c r="AL105">
        <v>32500</v>
      </c>
      <c r="AM105">
        <f t="shared" si="102"/>
        <v>4550</v>
      </c>
      <c r="AN105">
        <f t="shared" si="103"/>
        <v>3900</v>
      </c>
      <c r="AO105">
        <v>400</v>
      </c>
      <c r="AP105">
        <v>500</v>
      </c>
      <c r="AQ105">
        <f t="shared" si="104"/>
        <v>41850</v>
      </c>
      <c r="AR105">
        <v>4000</v>
      </c>
      <c r="AS105">
        <v>0</v>
      </c>
      <c r="AT105">
        <f t="shared" si="105"/>
        <v>200</v>
      </c>
      <c r="AU105">
        <f t="shared" si="106"/>
        <v>37650</v>
      </c>
      <c r="AV105">
        <v>34500</v>
      </c>
      <c r="AW105">
        <f t="shared" si="107"/>
        <v>4830.0000000000009</v>
      </c>
      <c r="AX105">
        <f t="shared" si="108"/>
        <v>1300</v>
      </c>
      <c r="AY105">
        <f t="shared" si="109"/>
        <v>4140</v>
      </c>
      <c r="AZ105">
        <v>400</v>
      </c>
      <c r="BA105">
        <v>500</v>
      </c>
      <c r="BB105">
        <f t="shared" si="110"/>
        <v>45670</v>
      </c>
      <c r="BC105">
        <v>4000</v>
      </c>
      <c r="BD105">
        <v>0</v>
      </c>
      <c r="BE105">
        <f t="shared" si="111"/>
        <v>200</v>
      </c>
      <c r="BF105">
        <f t="shared" si="112"/>
        <v>41470</v>
      </c>
      <c r="BG105">
        <v>34500</v>
      </c>
      <c r="BH105">
        <f t="shared" si="113"/>
        <v>4830.0000000000009</v>
      </c>
      <c r="BI105">
        <f t="shared" si="114"/>
        <v>4140</v>
      </c>
      <c r="BJ105">
        <v>400</v>
      </c>
      <c r="BK105">
        <v>500</v>
      </c>
      <c r="BL105">
        <f t="shared" si="115"/>
        <v>44370</v>
      </c>
      <c r="BM105">
        <v>4000</v>
      </c>
      <c r="BN105">
        <v>0</v>
      </c>
      <c r="BO105">
        <f t="shared" si="116"/>
        <v>200</v>
      </c>
      <c r="BP105">
        <f t="shared" si="117"/>
        <v>40170</v>
      </c>
      <c r="BQ105">
        <v>34500</v>
      </c>
      <c r="BR105">
        <f t="shared" si="118"/>
        <v>4830.0000000000009</v>
      </c>
      <c r="BS105">
        <f t="shared" si="119"/>
        <v>4140</v>
      </c>
      <c r="BT105">
        <v>400</v>
      </c>
      <c r="BU105">
        <v>500</v>
      </c>
      <c r="BV105">
        <f t="shared" si="120"/>
        <v>44370</v>
      </c>
      <c r="BW105">
        <v>4000</v>
      </c>
      <c r="BX105">
        <v>0</v>
      </c>
      <c r="BY105">
        <f t="shared" si="121"/>
        <v>200</v>
      </c>
      <c r="BZ105">
        <f t="shared" si="122"/>
        <v>40170</v>
      </c>
      <c r="CA105">
        <v>34500</v>
      </c>
      <c r="CB105">
        <f t="shared" si="123"/>
        <v>4830.0000000000009</v>
      </c>
      <c r="CC105">
        <f t="shared" si="124"/>
        <v>4140</v>
      </c>
      <c r="CD105">
        <v>400</v>
      </c>
      <c r="CE105">
        <v>500</v>
      </c>
      <c r="CF105">
        <f t="shared" si="125"/>
        <v>44370</v>
      </c>
      <c r="CG105">
        <v>4000</v>
      </c>
      <c r="CH105">
        <v>0</v>
      </c>
      <c r="CI105">
        <f t="shared" si="126"/>
        <v>200</v>
      </c>
      <c r="CJ105">
        <f t="shared" si="127"/>
        <v>40170</v>
      </c>
      <c r="CK105">
        <v>34500</v>
      </c>
      <c r="CL105">
        <f t="shared" si="128"/>
        <v>4830.0000000000009</v>
      </c>
      <c r="CM105">
        <f t="shared" si="129"/>
        <v>4140</v>
      </c>
      <c r="CN105">
        <v>400</v>
      </c>
      <c r="CO105">
        <v>500</v>
      </c>
      <c r="CP105">
        <f t="shared" si="130"/>
        <v>44370</v>
      </c>
      <c r="CQ105">
        <v>4000</v>
      </c>
      <c r="CR105">
        <v>0</v>
      </c>
      <c r="CS105">
        <f t="shared" si="131"/>
        <v>200</v>
      </c>
      <c r="CT105">
        <f t="shared" si="132"/>
        <v>40170</v>
      </c>
      <c r="CU105">
        <v>34500</v>
      </c>
      <c r="CV105">
        <f t="shared" si="133"/>
        <v>4830.0000000000009</v>
      </c>
      <c r="CW105">
        <f t="shared" si="134"/>
        <v>4140</v>
      </c>
      <c r="CX105">
        <v>400</v>
      </c>
      <c r="CY105">
        <v>500</v>
      </c>
      <c r="CZ105">
        <f t="shared" si="135"/>
        <v>44370</v>
      </c>
      <c r="DA105">
        <v>4000</v>
      </c>
      <c r="DB105">
        <v>0</v>
      </c>
      <c r="DC105">
        <f t="shared" si="136"/>
        <v>200</v>
      </c>
      <c r="DD105">
        <f t="shared" si="137"/>
        <v>40170</v>
      </c>
      <c r="DE105">
        <v>34500</v>
      </c>
      <c r="DF105">
        <f t="shared" si="138"/>
        <v>4830.0000000000009</v>
      </c>
      <c r="DG105">
        <f t="shared" si="139"/>
        <v>4140</v>
      </c>
      <c r="DH105">
        <v>400</v>
      </c>
      <c r="DI105">
        <v>500</v>
      </c>
      <c r="DJ105">
        <f t="shared" si="140"/>
        <v>44370</v>
      </c>
      <c r="DK105">
        <v>4000</v>
      </c>
      <c r="DL105">
        <v>0</v>
      </c>
      <c r="DM105">
        <f t="shared" si="141"/>
        <v>200</v>
      </c>
      <c r="DN105">
        <f t="shared" si="142"/>
        <v>40170</v>
      </c>
      <c r="DO105">
        <v>34500</v>
      </c>
      <c r="DP105">
        <f t="shared" si="143"/>
        <v>4830.0000000000009</v>
      </c>
      <c r="DQ105">
        <f t="shared" si="144"/>
        <v>4140</v>
      </c>
      <c r="DR105">
        <v>400</v>
      </c>
      <c r="DS105">
        <v>500</v>
      </c>
      <c r="DT105">
        <f t="shared" si="145"/>
        <v>44370</v>
      </c>
      <c r="DU105">
        <v>4000</v>
      </c>
      <c r="DV105">
        <v>0</v>
      </c>
      <c r="DW105">
        <f t="shared" si="146"/>
        <v>200</v>
      </c>
      <c r="DX105">
        <f t="shared" si="147"/>
        <v>40170</v>
      </c>
      <c r="DY105">
        <f t="shared" si="148"/>
        <v>527060</v>
      </c>
      <c r="DZ105">
        <f t="shared" si="80"/>
        <v>2400</v>
      </c>
      <c r="EA105">
        <f t="shared" si="81"/>
        <v>50000</v>
      </c>
      <c r="EB105">
        <v>0</v>
      </c>
      <c r="EC105">
        <f t="shared" si="82"/>
        <v>474660</v>
      </c>
      <c r="ED105">
        <f t="shared" si="83"/>
        <v>48000</v>
      </c>
      <c r="EE105">
        <f t="shared" si="84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85"/>
        <v>48000</v>
      </c>
      <c r="EQ105">
        <f t="shared" si="149"/>
        <v>48000</v>
      </c>
      <c r="ER105">
        <f t="shared" si="86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50"/>
        <v>0</v>
      </c>
      <c r="FA105">
        <f t="shared" si="151"/>
        <v>426660</v>
      </c>
      <c r="FB105">
        <f t="shared" si="152"/>
        <v>8833</v>
      </c>
      <c r="FC105">
        <f t="shared" si="153"/>
        <v>0</v>
      </c>
      <c r="FD105">
        <f t="shared" si="154"/>
        <v>8833</v>
      </c>
      <c r="FE105">
        <f t="shared" si="155"/>
        <v>0</v>
      </c>
      <c r="FF105">
        <f t="shared" si="156"/>
        <v>0</v>
      </c>
      <c r="FG105">
        <f t="shared" si="157"/>
        <v>0</v>
      </c>
      <c r="FH105">
        <v>0</v>
      </c>
      <c r="FI105">
        <f t="shared" si="158"/>
        <v>0</v>
      </c>
      <c r="FJ105" t="b">
        <f t="shared" si="159"/>
        <v>1</v>
      </c>
    </row>
    <row r="106" spans="1:166" x14ac:dyDescent="0.25">
      <c r="A106">
        <f>_xlfn.AGGREGATE(3,5,$B$2:B106)</f>
        <v>41</v>
      </c>
      <c r="B106" t="s">
        <v>332</v>
      </c>
      <c r="C106" t="s">
        <v>333</v>
      </c>
      <c r="D106" t="s">
        <v>793</v>
      </c>
      <c r="E106" t="s">
        <v>846</v>
      </c>
      <c r="F106">
        <v>0</v>
      </c>
      <c r="G106">
        <v>6000</v>
      </c>
      <c r="H106">
        <v>32500</v>
      </c>
      <c r="I106">
        <f t="shared" si="87"/>
        <v>3250</v>
      </c>
      <c r="J106">
        <f t="shared" si="88"/>
        <v>3900</v>
      </c>
      <c r="K106">
        <v>0</v>
      </c>
      <c r="L106">
        <v>500</v>
      </c>
      <c r="M106">
        <f t="shared" si="89"/>
        <v>40150</v>
      </c>
      <c r="N106">
        <v>4000</v>
      </c>
      <c r="O106">
        <v>0</v>
      </c>
      <c r="P106">
        <f t="shared" si="90"/>
        <v>200</v>
      </c>
      <c r="Q106">
        <f t="shared" si="91"/>
        <v>35950</v>
      </c>
      <c r="R106">
        <v>32500</v>
      </c>
      <c r="S106">
        <f t="shared" si="92"/>
        <v>3250</v>
      </c>
      <c r="T106">
        <f t="shared" si="93"/>
        <v>3900</v>
      </c>
      <c r="U106">
        <v>0</v>
      </c>
      <c r="V106">
        <v>500</v>
      </c>
      <c r="W106">
        <f t="shared" si="94"/>
        <v>40150</v>
      </c>
      <c r="X106">
        <v>4000</v>
      </c>
      <c r="Y106">
        <v>0</v>
      </c>
      <c r="Z106">
        <f t="shared" si="95"/>
        <v>200</v>
      </c>
      <c r="AA106">
        <f t="shared" si="96"/>
        <v>35950</v>
      </c>
      <c r="AB106">
        <v>32500</v>
      </c>
      <c r="AC106">
        <f t="shared" si="97"/>
        <v>4550</v>
      </c>
      <c r="AD106">
        <f t="shared" si="98"/>
        <v>3900</v>
      </c>
      <c r="AE106">
        <v>0</v>
      </c>
      <c r="AF106">
        <v>500</v>
      </c>
      <c r="AG106">
        <f t="shared" si="99"/>
        <v>41450</v>
      </c>
      <c r="AH106">
        <v>4000</v>
      </c>
      <c r="AI106">
        <v>0</v>
      </c>
      <c r="AJ106">
        <f t="shared" si="100"/>
        <v>200</v>
      </c>
      <c r="AK106">
        <f t="shared" si="101"/>
        <v>37250</v>
      </c>
      <c r="AL106">
        <v>32500</v>
      </c>
      <c r="AM106">
        <f t="shared" si="102"/>
        <v>4550</v>
      </c>
      <c r="AN106">
        <f t="shared" si="103"/>
        <v>3900</v>
      </c>
      <c r="AO106">
        <v>0</v>
      </c>
      <c r="AP106">
        <v>500</v>
      </c>
      <c r="AQ106">
        <f t="shared" si="104"/>
        <v>41450</v>
      </c>
      <c r="AR106">
        <v>4000</v>
      </c>
      <c r="AS106">
        <v>0</v>
      </c>
      <c r="AT106">
        <f t="shared" si="105"/>
        <v>200</v>
      </c>
      <c r="AU106">
        <f t="shared" si="106"/>
        <v>37250</v>
      </c>
      <c r="AV106">
        <v>34500</v>
      </c>
      <c r="AW106">
        <f t="shared" si="107"/>
        <v>4830.0000000000009</v>
      </c>
      <c r="AX106">
        <f t="shared" si="108"/>
        <v>1300</v>
      </c>
      <c r="AY106">
        <f t="shared" si="109"/>
        <v>4140</v>
      </c>
      <c r="AZ106">
        <v>0</v>
      </c>
      <c r="BA106">
        <v>500</v>
      </c>
      <c r="BB106">
        <f t="shared" si="110"/>
        <v>45270</v>
      </c>
      <c r="BC106">
        <v>4000</v>
      </c>
      <c r="BD106">
        <v>0</v>
      </c>
      <c r="BE106">
        <f t="shared" si="111"/>
        <v>200</v>
      </c>
      <c r="BF106">
        <f t="shared" si="112"/>
        <v>41070</v>
      </c>
      <c r="BG106">
        <v>34500</v>
      </c>
      <c r="BH106">
        <f t="shared" si="113"/>
        <v>4830.0000000000009</v>
      </c>
      <c r="BI106">
        <f t="shared" si="114"/>
        <v>4140</v>
      </c>
      <c r="BJ106">
        <v>0</v>
      </c>
      <c r="BK106">
        <v>500</v>
      </c>
      <c r="BL106">
        <f t="shared" si="115"/>
        <v>43970</v>
      </c>
      <c r="BM106">
        <v>4000</v>
      </c>
      <c r="BN106">
        <v>0</v>
      </c>
      <c r="BO106">
        <f t="shared" si="116"/>
        <v>200</v>
      </c>
      <c r="BP106">
        <f t="shared" si="117"/>
        <v>39770</v>
      </c>
      <c r="BQ106">
        <v>34500</v>
      </c>
      <c r="BR106">
        <f t="shared" si="118"/>
        <v>4830.0000000000009</v>
      </c>
      <c r="BS106">
        <f t="shared" si="119"/>
        <v>4140</v>
      </c>
      <c r="BT106">
        <v>0</v>
      </c>
      <c r="BU106">
        <v>500</v>
      </c>
      <c r="BV106">
        <f t="shared" si="120"/>
        <v>43970</v>
      </c>
      <c r="BW106">
        <v>4000</v>
      </c>
      <c r="BX106">
        <v>0</v>
      </c>
      <c r="BY106">
        <f t="shared" si="121"/>
        <v>200</v>
      </c>
      <c r="BZ106">
        <f t="shared" si="122"/>
        <v>39770</v>
      </c>
      <c r="CA106">
        <v>34500</v>
      </c>
      <c r="CB106">
        <f t="shared" si="123"/>
        <v>4830.0000000000009</v>
      </c>
      <c r="CC106">
        <f t="shared" si="124"/>
        <v>4140</v>
      </c>
      <c r="CD106">
        <v>0</v>
      </c>
      <c r="CE106">
        <v>500</v>
      </c>
      <c r="CF106">
        <f t="shared" si="125"/>
        <v>43970</v>
      </c>
      <c r="CG106">
        <v>4000</v>
      </c>
      <c r="CH106">
        <v>0</v>
      </c>
      <c r="CI106">
        <f t="shared" si="126"/>
        <v>200</v>
      </c>
      <c r="CJ106">
        <f t="shared" si="127"/>
        <v>39770</v>
      </c>
      <c r="CK106">
        <v>34500</v>
      </c>
      <c r="CL106">
        <f t="shared" si="128"/>
        <v>4830.0000000000009</v>
      </c>
      <c r="CM106">
        <f t="shared" si="129"/>
        <v>4140</v>
      </c>
      <c r="CN106">
        <v>0</v>
      </c>
      <c r="CO106">
        <v>500</v>
      </c>
      <c r="CP106">
        <f t="shared" si="130"/>
        <v>43970</v>
      </c>
      <c r="CQ106">
        <v>4000</v>
      </c>
      <c r="CR106">
        <v>0</v>
      </c>
      <c r="CS106">
        <f t="shared" si="131"/>
        <v>200</v>
      </c>
      <c r="CT106">
        <f t="shared" si="132"/>
        <v>39770</v>
      </c>
      <c r="CU106">
        <v>34500</v>
      </c>
      <c r="CV106">
        <f t="shared" si="133"/>
        <v>4830.0000000000009</v>
      </c>
      <c r="CW106">
        <f t="shared" si="134"/>
        <v>4140</v>
      </c>
      <c r="CX106">
        <v>0</v>
      </c>
      <c r="CY106">
        <v>500</v>
      </c>
      <c r="CZ106">
        <f t="shared" si="135"/>
        <v>43970</v>
      </c>
      <c r="DA106">
        <v>4000</v>
      </c>
      <c r="DB106">
        <v>0</v>
      </c>
      <c r="DC106">
        <f t="shared" si="136"/>
        <v>200</v>
      </c>
      <c r="DD106">
        <f t="shared" si="137"/>
        <v>39770</v>
      </c>
      <c r="DE106">
        <v>34500</v>
      </c>
      <c r="DF106">
        <f t="shared" si="138"/>
        <v>4830.0000000000009</v>
      </c>
      <c r="DG106">
        <f t="shared" si="139"/>
        <v>4140</v>
      </c>
      <c r="DH106">
        <v>0</v>
      </c>
      <c r="DI106">
        <v>500</v>
      </c>
      <c r="DJ106">
        <f t="shared" si="140"/>
        <v>43970</v>
      </c>
      <c r="DK106">
        <v>4000</v>
      </c>
      <c r="DL106">
        <v>0</v>
      </c>
      <c r="DM106">
        <f t="shared" si="141"/>
        <v>200</v>
      </c>
      <c r="DN106">
        <f t="shared" si="142"/>
        <v>39770</v>
      </c>
      <c r="DO106">
        <v>34500</v>
      </c>
      <c r="DP106">
        <f t="shared" si="143"/>
        <v>4830.0000000000009</v>
      </c>
      <c r="DQ106">
        <f t="shared" si="144"/>
        <v>4140</v>
      </c>
      <c r="DR106">
        <v>0</v>
      </c>
      <c r="DS106">
        <v>500</v>
      </c>
      <c r="DT106">
        <f t="shared" si="145"/>
        <v>43970</v>
      </c>
      <c r="DU106">
        <v>4000</v>
      </c>
      <c r="DV106">
        <v>0</v>
      </c>
      <c r="DW106">
        <f t="shared" si="146"/>
        <v>200</v>
      </c>
      <c r="DX106">
        <f t="shared" si="147"/>
        <v>39770</v>
      </c>
      <c r="DY106">
        <f t="shared" si="148"/>
        <v>522260</v>
      </c>
      <c r="DZ106">
        <f t="shared" si="80"/>
        <v>2400</v>
      </c>
      <c r="EA106">
        <f t="shared" si="81"/>
        <v>50000</v>
      </c>
      <c r="EB106">
        <v>0</v>
      </c>
      <c r="EC106">
        <f t="shared" si="82"/>
        <v>469860</v>
      </c>
      <c r="ED106">
        <f t="shared" si="83"/>
        <v>48000</v>
      </c>
      <c r="EE106">
        <f t="shared" si="84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85"/>
        <v>48000</v>
      </c>
      <c r="EQ106">
        <f t="shared" si="149"/>
        <v>48000</v>
      </c>
      <c r="ER106">
        <f t="shared" si="86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50"/>
        <v>0</v>
      </c>
      <c r="FA106">
        <f t="shared" si="151"/>
        <v>421860</v>
      </c>
      <c r="FB106">
        <f t="shared" si="152"/>
        <v>8593</v>
      </c>
      <c r="FC106">
        <f t="shared" si="153"/>
        <v>0</v>
      </c>
      <c r="FD106">
        <f t="shared" si="154"/>
        <v>8593</v>
      </c>
      <c r="FE106">
        <f t="shared" si="155"/>
        <v>0</v>
      </c>
      <c r="FF106">
        <f t="shared" si="156"/>
        <v>0</v>
      </c>
      <c r="FG106">
        <f t="shared" si="157"/>
        <v>0</v>
      </c>
      <c r="FH106">
        <v>0</v>
      </c>
      <c r="FI106">
        <f t="shared" si="158"/>
        <v>0</v>
      </c>
      <c r="FJ106" t="b">
        <f t="shared" si="159"/>
        <v>1</v>
      </c>
    </row>
    <row r="107" spans="1:166" hidden="1" x14ac:dyDescent="0.25">
      <c r="A107">
        <f>_xlfn.AGGREGATE(3,5,$B$2:B107)</f>
        <v>41</v>
      </c>
      <c r="B107" t="s">
        <v>334</v>
      </c>
      <c r="C107" t="s">
        <v>335</v>
      </c>
      <c r="D107" t="s">
        <v>793</v>
      </c>
      <c r="E107" t="s">
        <v>846</v>
      </c>
      <c r="F107">
        <v>0</v>
      </c>
      <c r="G107">
        <v>6000</v>
      </c>
      <c r="H107">
        <v>26200</v>
      </c>
      <c r="I107">
        <f t="shared" si="87"/>
        <v>2620</v>
      </c>
      <c r="J107">
        <f t="shared" si="88"/>
        <v>3144</v>
      </c>
      <c r="K107">
        <v>0</v>
      </c>
      <c r="L107">
        <v>500</v>
      </c>
      <c r="M107">
        <f t="shared" si="89"/>
        <v>32464</v>
      </c>
      <c r="N107">
        <v>2000</v>
      </c>
      <c r="O107">
        <v>0</v>
      </c>
      <c r="P107">
        <f t="shared" si="90"/>
        <v>150</v>
      </c>
      <c r="Q107">
        <f t="shared" si="91"/>
        <v>30314</v>
      </c>
      <c r="R107">
        <v>26200</v>
      </c>
      <c r="S107">
        <f t="shared" si="92"/>
        <v>2620</v>
      </c>
      <c r="T107">
        <f t="shared" si="93"/>
        <v>3144</v>
      </c>
      <c r="U107">
        <v>0</v>
      </c>
      <c r="V107">
        <v>500</v>
      </c>
      <c r="W107">
        <f t="shared" si="94"/>
        <v>32464</v>
      </c>
      <c r="X107">
        <v>2000</v>
      </c>
      <c r="Y107">
        <v>0</v>
      </c>
      <c r="Z107">
        <f t="shared" si="95"/>
        <v>150</v>
      </c>
      <c r="AA107">
        <f t="shared" si="96"/>
        <v>30314</v>
      </c>
      <c r="AB107">
        <v>26200</v>
      </c>
      <c r="AC107">
        <f t="shared" si="97"/>
        <v>3668.0000000000005</v>
      </c>
      <c r="AD107">
        <f t="shared" si="98"/>
        <v>3144</v>
      </c>
      <c r="AE107">
        <v>0</v>
      </c>
      <c r="AF107">
        <v>500</v>
      </c>
      <c r="AG107">
        <f t="shared" si="99"/>
        <v>33512</v>
      </c>
      <c r="AH107">
        <v>2000</v>
      </c>
      <c r="AI107">
        <v>0</v>
      </c>
      <c r="AJ107">
        <f t="shared" si="100"/>
        <v>150</v>
      </c>
      <c r="AK107">
        <f t="shared" si="101"/>
        <v>31362</v>
      </c>
      <c r="AL107">
        <v>26200</v>
      </c>
      <c r="AM107">
        <f t="shared" si="102"/>
        <v>3668.0000000000005</v>
      </c>
      <c r="AN107">
        <f t="shared" si="103"/>
        <v>3144</v>
      </c>
      <c r="AO107">
        <v>0</v>
      </c>
      <c r="AP107">
        <v>500</v>
      </c>
      <c r="AQ107">
        <f t="shared" si="104"/>
        <v>33512</v>
      </c>
      <c r="AR107">
        <v>2000</v>
      </c>
      <c r="AS107">
        <v>0</v>
      </c>
      <c r="AT107">
        <f t="shared" si="105"/>
        <v>150</v>
      </c>
      <c r="AU107">
        <f t="shared" si="106"/>
        <v>31362</v>
      </c>
      <c r="AV107">
        <v>27000</v>
      </c>
      <c r="AW107">
        <f t="shared" si="107"/>
        <v>3780.0000000000005</v>
      </c>
      <c r="AX107">
        <f t="shared" si="108"/>
        <v>1048</v>
      </c>
      <c r="AY107">
        <f t="shared" si="109"/>
        <v>3240</v>
      </c>
      <c r="AZ107">
        <v>0</v>
      </c>
      <c r="BA107">
        <v>500</v>
      </c>
      <c r="BB107">
        <f t="shared" si="110"/>
        <v>35568</v>
      </c>
      <c r="BC107">
        <v>2000</v>
      </c>
      <c r="BD107">
        <v>0</v>
      </c>
      <c r="BE107">
        <f t="shared" si="111"/>
        <v>150</v>
      </c>
      <c r="BF107">
        <f t="shared" si="112"/>
        <v>33418</v>
      </c>
      <c r="BG107">
        <v>27000</v>
      </c>
      <c r="BH107">
        <f t="shared" si="113"/>
        <v>3780.0000000000005</v>
      </c>
      <c r="BI107">
        <f t="shared" si="114"/>
        <v>3240</v>
      </c>
      <c r="BJ107">
        <v>0</v>
      </c>
      <c r="BK107">
        <v>500</v>
      </c>
      <c r="BL107">
        <f t="shared" si="115"/>
        <v>34520</v>
      </c>
      <c r="BM107">
        <v>2000</v>
      </c>
      <c r="BN107">
        <v>0</v>
      </c>
      <c r="BO107">
        <f t="shared" si="116"/>
        <v>150</v>
      </c>
      <c r="BP107">
        <f t="shared" si="117"/>
        <v>32370</v>
      </c>
      <c r="BQ107">
        <v>27000</v>
      </c>
      <c r="BR107">
        <f t="shared" si="118"/>
        <v>3780.0000000000005</v>
      </c>
      <c r="BS107">
        <f t="shared" si="119"/>
        <v>3240</v>
      </c>
      <c r="BT107">
        <v>0</v>
      </c>
      <c r="BU107">
        <v>500</v>
      </c>
      <c r="BV107">
        <f t="shared" si="120"/>
        <v>34520</v>
      </c>
      <c r="BW107">
        <v>2000</v>
      </c>
      <c r="BX107">
        <v>0</v>
      </c>
      <c r="BY107">
        <f t="shared" si="121"/>
        <v>150</v>
      </c>
      <c r="BZ107">
        <f t="shared" si="122"/>
        <v>32370</v>
      </c>
      <c r="CA107">
        <v>27000</v>
      </c>
      <c r="CB107">
        <f t="shared" si="123"/>
        <v>3780.0000000000005</v>
      </c>
      <c r="CC107">
        <f t="shared" si="124"/>
        <v>3240</v>
      </c>
      <c r="CD107">
        <v>0</v>
      </c>
      <c r="CE107">
        <v>500</v>
      </c>
      <c r="CF107">
        <f t="shared" si="125"/>
        <v>34520</v>
      </c>
      <c r="CG107">
        <v>2000</v>
      </c>
      <c r="CH107">
        <v>0</v>
      </c>
      <c r="CI107">
        <f t="shared" si="126"/>
        <v>150</v>
      </c>
      <c r="CJ107">
        <f t="shared" si="127"/>
        <v>32370</v>
      </c>
      <c r="CK107">
        <v>27000</v>
      </c>
      <c r="CL107">
        <f t="shared" si="128"/>
        <v>3780.0000000000005</v>
      </c>
      <c r="CM107">
        <f t="shared" si="129"/>
        <v>3240</v>
      </c>
      <c r="CN107">
        <v>0</v>
      </c>
      <c r="CO107">
        <v>500</v>
      </c>
      <c r="CP107">
        <f t="shared" si="130"/>
        <v>34520</v>
      </c>
      <c r="CQ107">
        <v>2000</v>
      </c>
      <c r="CR107">
        <v>0</v>
      </c>
      <c r="CS107">
        <f t="shared" si="131"/>
        <v>150</v>
      </c>
      <c r="CT107">
        <f t="shared" si="132"/>
        <v>32370</v>
      </c>
      <c r="CU107">
        <v>27000</v>
      </c>
      <c r="CV107">
        <f t="shared" si="133"/>
        <v>3780.0000000000005</v>
      </c>
      <c r="CW107">
        <f t="shared" si="134"/>
        <v>3240</v>
      </c>
      <c r="CX107">
        <v>0</v>
      </c>
      <c r="CY107">
        <v>500</v>
      </c>
      <c r="CZ107">
        <f t="shared" si="135"/>
        <v>34520</v>
      </c>
      <c r="DA107">
        <v>2000</v>
      </c>
      <c r="DB107">
        <v>0</v>
      </c>
      <c r="DC107">
        <f t="shared" si="136"/>
        <v>150</v>
      </c>
      <c r="DD107">
        <f t="shared" si="137"/>
        <v>32370</v>
      </c>
      <c r="DE107">
        <v>27000</v>
      </c>
      <c r="DF107">
        <f t="shared" si="138"/>
        <v>3780.0000000000005</v>
      </c>
      <c r="DG107">
        <f t="shared" si="139"/>
        <v>3240</v>
      </c>
      <c r="DH107">
        <v>0</v>
      </c>
      <c r="DI107">
        <v>500</v>
      </c>
      <c r="DJ107">
        <f t="shared" si="140"/>
        <v>34520</v>
      </c>
      <c r="DK107">
        <v>2000</v>
      </c>
      <c r="DL107">
        <v>0</v>
      </c>
      <c r="DM107">
        <f t="shared" si="141"/>
        <v>150</v>
      </c>
      <c r="DN107">
        <f t="shared" si="142"/>
        <v>32370</v>
      </c>
      <c r="DO107">
        <v>27000</v>
      </c>
      <c r="DP107">
        <f t="shared" si="143"/>
        <v>3780.0000000000005</v>
      </c>
      <c r="DQ107">
        <f t="shared" si="144"/>
        <v>3240</v>
      </c>
      <c r="DR107">
        <v>0</v>
      </c>
      <c r="DS107">
        <v>500</v>
      </c>
      <c r="DT107">
        <f t="shared" si="145"/>
        <v>34520</v>
      </c>
      <c r="DU107">
        <v>2000</v>
      </c>
      <c r="DV107">
        <v>0</v>
      </c>
      <c r="DW107">
        <f t="shared" si="146"/>
        <v>150</v>
      </c>
      <c r="DX107">
        <f t="shared" si="147"/>
        <v>32370</v>
      </c>
      <c r="DY107">
        <f t="shared" si="148"/>
        <v>415160</v>
      </c>
      <c r="DZ107">
        <f t="shared" si="80"/>
        <v>1800</v>
      </c>
      <c r="EA107">
        <f t="shared" si="81"/>
        <v>50000</v>
      </c>
      <c r="EB107">
        <v>0</v>
      </c>
      <c r="EC107">
        <f t="shared" si="82"/>
        <v>363360</v>
      </c>
      <c r="ED107">
        <f t="shared" si="83"/>
        <v>24000</v>
      </c>
      <c r="EE107">
        <f t="shared" si="84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85"/>
        <v>24000</v>
      </c>
      <c r="EQ107">
        <f t="shared" si="149"/>
        <v>24000</v>
      </c>
      <c r="ER107">
        <f t="shared" si="86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50"/>
        <v>0</v>
      </c>
      <c r="FA107">
        <f t="shared" si="151"/>
        <v>339360</v>
      </c>
      <c r="FB107">
        <f t="shared" si="152"/>
        <v>4468</v>
      </c>
      <c r="FC107">
        <f t="shared" si="153"/>
        <v>0</v>
      </c>
      <c r="FD107">
        <f t="shared" si="154"/>
        <v>4468</v>
      </c>
      <c r="FE107">
        <f t="shared" si="155"/>
        <v>0</v>
      </c>
      <c r="FF107">
        <f t="shared" si="156"/>
        <v>0</v>
      </c>
      <c r="FG107">
        <f t="shared" si="157"/>
        <v>0</v>
      </c>
      <c r="FH107">
        <v>0</v>
      </c>
      <c r="FI107">
        <f t="shared" si="158"/>
        <v>0</v>
      </c>
      <c r="FJ107" t="b">
        <f t="shared" si="159"/>
        <v>0</v>
      </c>
    </row>
    <row r="108" spans="1:166" hidden="1" x14ac:dyDescent="0.25">
      <c r="A108">
        <f>_xlfn.AGGREGATE(3,5,$B$2:B108)</f>
        <v>41</v>
      </c>
      <c r="B108" t="s">
        <v>336</v>
      </c>
      <c r="C108" t="s">
        <v>337</v>
      </c>
      <c r="D108" t="s">
        <v>793</v>
      </c>
      <c r="E108" t="s">
        <v>846</v>
      </c>
      <c r="F108">
        <v>0</v>
      </c>
      <c r="G108">
        <v>0</v>
      </c>
      <c r="H108">
        <v>0</v>
      </c>
      <c r="I108">
        <f t="shared" si="87"/>
        <v>0</v>
      </c>
      <c r="J108">
        <f t="shared" si="88"/>
        <v>0</v>
      </c>
      <c r="K108">
        <v>0</v>
      </c>
      <c r="L108">
        <v>0</v>
      </c>
      <c r="M108">
        <f t="shared" si="89"/>
        <v>0</v>
      </c>
      <c r="N108">
        <v>0</v>
      </c>
      <c r="O108">
        <v>0</v>
      </c>
      <c r="P108">
        <f t="shared" si="90"/>
        <v>0</v>
      </c>
      <c r="Q108">
        <f t="shared" si="91"/>
        <v>0</v>
      </c>
      <c r="R108">
        <v>28900</v>
      </c>
      <c r="S108">
        <f t="shared" si="92"/>
        <v>2890</v>
      </c>
      <c r="T108">
        <f t="shared" si="93"/>
        <v>3468</v>
      </c>
      <c r="U108">
        <v>0</v>
      </c>
      <c r="V108">
        <v>500</v>
      </c>
      <c r="W108">
        <f t="shared" si="94"/>
        <v>35758</v>
      </c>
      <c r="X108">
        <v>0</v>
      </c>
      <c r="Y108">
        <v>0</v>
      </c>
      <c r="Z108">
        <f t="shared" si="95"/>
        <v>150</v>
      </c>
      <c r="AA108">
        <f t="shared" si="96"/>
        <v>35608</v>
      </c>
      <c r="AB108">
        <v>28900</v>
      </c>
      <c r="AC108">
        <f t="shared" si="97"/>
        <v>4046.0000000000005</v>
      </c>
      <c r="AD108">
        <f t="shared" si="98"/>
        <v>3468</v>
      </c>
      <c r="AE108">
        <v>0</v>
      </c>
      <c r="AF108">
        <v>500</v>
      </c>
      <c r="AG108">
        <f t="shared" si="99"/>
        <v>36914</v>
      </c>
      <c r="AH108">
        <v>0</v>
      </c>
      <c r="AI108">
        <v>0</v>
      </c>
      <c r="AJ108">
        <f t="shared" si="100"/>
        <v>150</v>
      </c>
      <c r="AK108">
        <f t="shared" si="101"/>
        <v>36764</v>
      </c>
      <c r="AL108">
        <v>28900</v>
      </c>
      <c r="AM108">
        <f t="shared" si="102"/>
        <v>4046.0000000000005</v>
      </c>
      <c r="AN108">
        <f t="shared" si="103"/>
        <v>3468</v>
      </c>
      <c r="AO108">
        <v>0</v>
      </c>
      <c r="AP108">
        <v>500</v>
      </c>
      <c r="AQ108">
        <f t="shared" si="104"/>
        <v>36914</v>
      </c>
      <c r="AR108">
        <v>0</v>
      </c>
      <c r="AS108">
        <v>0</v>
      </c>
      <c r="AT108">
        <f t="shared" si="105"/>
        <v>150</v>
      </c>
      <c r="AU108">
        <f t="shared" si="106"/>
        <v>36764</v>
      </c>
      <c r="AV108">
        <v>28900</v>
      </c>
      <c r="AW108">
        <f t="shared" si="107"/>
        <v>4046.0000000000005</v>
      </c>
      <c r="AX108">
        <f t="shared" si="108"/>
        <v>1156</v>
      </c>
      <c r="AY108">
        <f t="shared" si="109"/>
        <v>3468</v>
      </c>
      <c r="AZ108">
        <v>0</v>
      </c>
      <c r="BA108">
        <v>500</v>
      </c>
      <c r="BB108">
        <f t="shared" si="110"/>
        <v>38070</v>
      </c>
      <c r="BC108">
        <v>0</v>
      </c>
      <c r="BD108">
        <v>0</v>
      </c>
      <c r="BE108">
        <f t="shared" si="111"/>
        <v>150</v>
      </c>
      <c r="BF108">
        <f t="shared" si="112"/>
        <v>37920</v>
      </c>
      <c r="BG108">
        <v>28900</v>
      </c>
      <c r="BH108">
        <f t="shared" si="113"/>
        <v>4046.0000000000005</v>
      </c>
      <c r="BI108">
        <f t="shared" si="114"/>
        <v>3468</v>
      </c>
      <c r="BJ108">
        <v>0</v>
      </c>
      <c r="BK108">
        <v>500</v>
      </c>
      <c r="BL108">
        <f t="shared" si="115"/>
        <v>36914</v>
      </c>
      <c r="BM108">
        <v>0</v>
      </c>
      <c r="BN108">
        <v>0</v>
      </c>
      <c r="BO108">
        <f t="shared" si="116"/>
        <v>150</v>
      </c>
      <c r="BP108">
        <f t="shared" si="117"/>
        <v>36764</v>
      </c>
      <c r="BQ108">
        <v>28900</v>
      </c>
      <c r="BR108">
        <f t="shared" si="118"/>
        <v>4046.0000000000005</v>
      </c>
      <c r="BS108">
        <f t="shared" si="119"/>
        <v>3468</v>
      </c>
      <c r="BT108">
        <v>0</v>
      </c>
      <c r="BU108">
        <v>500</v>
      </c>
      <c r="BV108">
        <f t="shared" si="120"/>
        <v>36914</v>
      </c>
      <c r="BW108">
        <v>0</v>
      </c>
      <c r="BX108">
        <v>0</v>
      </c>
      <c r="BY108">
        <f t="shared" si="121"/>
        <v>150</v>
      </c>
      <c r="BZ108">
        <f t="shared" si="122"/>
        <v>36764</v>
      </c>
      <c r="CA108">
        <v>28900</v>
      </c>
      <c r="CB108">
        <f t="shared" si="123"/>
        <v>4046.0000000000005</v>
      </c>
      <c r="CC108">
        <f t="shared" si="124"/>
        <v>3468</v>
      </c>
      <c r="CD108">
        <v>0</v>
      </c>
      <c r="CE108">
        <v>500</v>
      </c>
      <c r="CF108">
        <f t="shared" si="125"/>
        <v>36914</v>
      </c>
      <c r="CG108">
        <v>0</v>
      </c>
      <c r="CH108">
        <v>0</v>
      </c>
      <c r="CI108">
        <f t="shared" si="126"/>
        <v>150</v>
      </c>
      <c r="CJ108">
        <f t="shared" si="127"/>
        <v>36764</v>
      </c>
      <c r="CK108">
        <v>28900</v>
      </c>
      <c r="CL108">
        <f t="shared" si="128"/>
        <v>4046.0000000000005</v>
      </c>
      <c r="CM108">
        <f t="shared" si="129"/>
        <v>3468</v>
      </c>
      <c r="CN108">
        <v>0</v>
      </c>
      <c r="CO108">
        <v>500</v>
      </c>
      <c r="CP108">
        <f t="shared" si="130"/>
        <v>36914</v>
      </c>
      <c r="CQ108">
        <v>0</v>
      </c>
      <c r="CR108">
        <v>0</v>
      </c>
      <c r="CS108">
        <f t="shared" si="131"/>
        <v>150</v>
      </c>
      <c r="CT108">
        <f t="shared" si="132"/>
        <v>36764</v>
      </c>
      <c r="CU108">
        <v>28900</v>
      </c>
      <c r="CV108">
        <f t="shared" si="133"/>
        <v>4046.0000000000005</v>
      </c>
      <c r="CW108">
        <f t="shared" si="134"/>
        <v>3468</v>
      </c>
      <c r="CX108">
        <v>0</v>
      </c>
      <c r="CY108">
        <v>500</v>
      </c>
      <c r="CZ108">
        <f t="shared" si="135"/>
        <v>36914</v>
      </c>
      <c r="DA108">
        <v>0</v>
      </c>
      <c r="DB108">
        <v>0</v>
      </c>
      <c r="DC108">
        <f t="shared" si="136"/>
        <v>150</v>
      </c>
      <c r="DD108">
        <f t="shared" si="137"/>
        <v>36764</v>
      </c>
      <c r="DE108">
        <v>28900</v>
      </c>
      <c r="DF108">
        <f t="shared" si="138"/>
        <v>4046.0000000000005</v>
      </c>
      <c r="DG108">
        <f t="shared" si="139"/>
        <v>3468</v>
      </c>
      <c r="DH108">
        <v>0</v>
      </c>
      <c r="DI108">
        <v>500</v>
      </c>
      <c r="DJ108">
        <f t="shared" si="140"/>
        <v>36914</v>
      </c>
      <c r="DK108">
        <v>0</v>
      </c>
      <c r="DL108">
        <v>0</v>
      </c>
      <c r="DM108">
        <f t="shared" si="141"/>
        <v>150</v>
      </c>
      <c r="DN108">
        <f t="shared" si="142"/>
        <v>36764</v>
      </c>
      <c r="DO108">
        <v>28900</v>
      </c>
      <c r="DP108">
        <f t="shared" si="143"/>
        <v>4046.0000000000005</v>
      </c>
      <c r="DQ108">
        <f t="shared" si="144"/>
        <v>3468</v>
      </c>
      <c r="DR108">
        <v>0</v>
      </c>
      <c r="DS108">
        <v>500</v>
      </c>
      <c r="DT108">
        <f t="shared" si="145"/>
        <v>36914</v>
      </c>
      <c r="DU108">
        <v>0</v>
      </c>
      <c r="DV108">
        <v>0</v>
      </c>
      <c r="DW108">
        <f t="shared" si="146"/>
        <v>150</v>
      </c>
      <c r="DX108">
        <f t="shared" si="147"/>
        <v>36764</v>
      </c>
      <c r="DY108">
        <f t="shared" si="148"/>
        <v>406054</v>
      </c>
      <c r="DZ108">
        <f t="shared" si="80"/>
        <v>1650</v>
      </c>
      <c r="EA108">
        <f t="shared" si="81"/>
        <v>50000</v>
      </c>
      <c r="EB108">
        <v>0</v>
      </c>
      <c r="EC108">
        <f t="shared" si="82"/>
        <v>354404</v>
      </c>
      <c r="ED108">
        <f t="shared" si="83"/>
        <v>0</v>
      </c>
      <c r="EE108">
        <f t="shared" si="84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85"/>
        <v>0</v>
      </c>
      <c r="EQ108">
        <f t="shared" si="149"/>
        <v>0</v>
      </c>
      <c r="ER108">
        <f t="shared" si="86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50"/>
        <v>0</v>
      </c>
      <c r="FA108">
        <f t="shared" si="151"/>
        <v>354404</v>
      </c>
      <c r="FB108">
        <f t="shared" si="152"/>
        <v>5220</v>
      </c>
      <c r="FC108">
        <f t="shared" si="153"/>
        <v>0</v>
      </c>
      <c r="FD108">
        <f t="shared" si="154"/>
        <v>5220</v>
      </c>
      <c r="FE108">
        <f t="shared" si="155"/>
        <v>0</v>
      </c>
      <c r="FF108">
        <f t="shared" si="156"/>
        <v>0</v>
      </c>
      <c r="FG108">
        <f t="shared" si="157"/>
        <v>0</v>
      </c>
      <c r="FH108">
        <v>0</v>
      </c>
      <c r="FI108">
        <f t="shared" si="158"/>
        <v>0</v>
      </c>
      <c r="FJ108" t="b">
        <f t="shared" si="159"/>
        <v>0</v>
      </c>
    </row>
    <row r="109" spans="1:166" x14ac:dyDescent="0.25">
      <c r="A109">
        <f>_xlfn.AGGREGATE(3,5,$B$2:B109)</f>
        <v>42</v>
      </c>
      <c r="B109" t="s">
        <v>338</v>
      </c>
      <c r="C109" t="s">
        <v>339</v>
      </c>
      <c r="D109" t="s">
        <v>794</v>
      </c>
      <c r="E109" t="s">
        <v>846</v>
      </c>
      <c r="F109">
        <v>0</v>
      </c>
      <c r="G109">
        <v>6000</v>
      </c>
      <c r="H109">
        <v>32500</v>
      </c>
      <c r="I109">
        <f t="shared" si="87"/>
        <v>3250</v>
      </c>
      <c r="J109">
        <f t="shared" si="88"/>
        <v>3900</v>
      </c>
      <c r="K109">
        <v>400</v>
      </c>
      <c r="L109">
        <v>500</v>
      </c>
      <c r="M109">
        <f t="shared" si="89"/>
        <v>40550</v>
      </c>
      <c r="N109">
        <v>2000</v>
      </c>
      <c r="O109">
        <v>0</v>
      </c>
      <c r="P109">
        <f t="shared" si="90"/>
        <v>200</v>
      </c>
      <c r="Q109">
        <f t="shared" si="91"/>
        <v>38350</v>
      </c>
      <c r="R109">
        <v>32500</v>
      </c>
      <c r="S109">
        <f t="shared" si="92"/>
        <v>3250</v>
      </c>
      <c r="T109">
        <f t="shared" si="93"/>
        <v>3900</v>
      </c>
      <c r="U109">
        <v>400</v>
      </c>
      <c r="V109">
        <v>500</v>
      </c>
      <c r="W109">
        <f t="shared" si="94"/>
        <v>40550</v>
      </c>
      <c r="X109">
        <v>2000</v>
      </c>
      <c r="Y109">
        <v>0</v>
      </c>
      <c r="Z109">
        <f t="shared" si="95"/>
        <v>200</v>
      </c>
      <c r="AA109">
        <f t="shared" si="96"/>
        <v>38350</v>
      </c>
      <c r="AB109">
        <v>32500</v>
      </c>
      <c r="AC109">
        <f t="shared" si="97"/>
        <v>4550</v>
      </c>
      <c r="AD109">
        <f t="shared" si="98"/>
        <v>3900</v>
      </c>
      <c r="AE109">
        <v>400</v>
      </c>
      <c r="AF109">
        <v>500</v>
      </c>
      <c r="AG109">
        <f t="shared" si="99"/>
        <v>41850</v>
      </c>
      <c r="AH109">
        <v>2000</v>
      </c>
      <c r="AI109">
        <v>0</v>
      </c>
      <c r="AJ109">
        <f t="shared" si="100"/>
        <v>200</v>
      </c>
      <c r="AK109">
        <f t="shared" si="101"/>
        <v>39650</v>
      </c>
      <c r="AL109">
        <v>32500</v>
      </c>
      <c r="AM109">
        <f t="shared" si="102"/>
        <v>4550</v>
      </c>
      <c r="AN109">
        <f t="shared" si="103"/>
        <v>3900</v>
      </c>
      <c r="AO109">
        <v>400</v>
      </c>
      <c r="AP109">
        <v>500</v>
      </c>
      <c r="AQ109">
        <f t="shared" si="104"/>
        <v>41850</v>
      </c>
      <c r="AR109">
        <v>2000</v>
      </c>
      <c r="AS109">
        <v>0</v>
      </c>
      <c r="AT109">
        <f t="shared" si="105"/>
        <v>200</v>
      </c>
      <c r="AU109">
        <f t="shared" si="106"/>
        <v>39650</v>
      </c>
      <c r="AV109">
        <v>33500</v>
      </c>
      <c r="AW109">
        <f t="shared" si="107"/>
        <v>4690</v>
      </c>
      <c r="AX109">
        <f t="shared" si="108"/>
        <v>1300</v>
      </c>
      <c r="AY109">
        <f t="shared" si="109"/>
        <v>4020</v>
      </c>
      <c r="AZ109">
        <v>400</v>
      </c>
      <c r="BA109">
        <v>500</v>
      </c>
      <c r="BB109">
        <f t="shared" si="110"/>
        <v>44410</v>
      </c>
      <c r="BC109">
        <v>2500</v>
      </c>
      <c r="BD109">
        <v>0</v>
      </c>
      <c r="BE109">
        <f t="shared" si="111"/>
        <v>200</v>
      </c>
      <c r="BF109">
        <f t="shared" si="112"/>
        <v>41710</v>
      </c>
      <c r="BG109">
        <v>33500</v>
      </c>
      <c r="BH109">
        <f t="shared" si="113"/>
        <v>4690</v>
      </c>
      <c r="BI109">
        <f t="shared" si="114"/>
        <v>4020</v>
      </c>
      <c r="BJ109">
        <v>400</v>
      </c>
      <c r="BK109">
        <v>500</v>
      </c>
      <c r="BL109">
        <f t="shared" si="115"/>
        <v>43110</v>
      </c>
      <c r="BM109">
        <v>2500</v>
      </c>
      <c r="BN109">
        <v>0</v>
      </c>
      <c r="BO109">
        <f t="shared" si="116"/>
        <v>200</v>
      </c>
      <c r="BP109">
        <f t="shared" si="117"/>
        <v>40410</v>
      </c>
      <c r="BQ109">
        <v>33500</v>
      </c>
      <c r="BR109">
        <f t="shared" si="118"/>
        <v>4690</v>
      </c>
      <c r="BS109">
        <f t="shared" si="119"/>
        <v>4020</v>
      </c>
      <c r="BT109">
        <v>400</v>
      </c>
      <c r="BU109">
        <v>500</v>
      </c>
      <c r="BV109">
        <f t="shared" si="120"/>
        <v>43110</v>
      </c>
      <c r="BW109">
        <v>2500</v>
      </c>
      <c r="BX109">
        <v>0</v>
      </c>
      <c r="BY109">
        <f t="shared" si="121"/>
        <v>200</v>
      </c>
      <c r="BZ109">
        <f t="shared" si="122"/>
        <v>40410</v>
      </c>
      <c r="CA109">
        <v>33500</v>
      </c>
      <c r="CB109">
        <f t="shared" si="123"/>
        <v>4690</v>
      </c>
      <c r="CC109">
        <f t="shared" si="124"/>
        <v>4020</v>
      </c>
      <c r="CD109">
        <v>400</v>
      </c>
      <c r="CE109">
        <v>500</v>
      </c>
      <c r="CF109">
        <f t="shared" si="125"/>
        <v>43110</v>
      </c>
      <c r="CG109">
        <v>2500</v>
      </c>
      <c r="CH109">
        <v>0</v>
      </c>
      <c r="CI109">
        <f t="shared" si="126"/>
        <v>200</v>
      </c>
      <c r="CJ109">
        <f t="shared" si="127"/>
        <v>40410</v>
      </c>
      <c r="CK109">
        <v>33500</v>
      </c>
      <c r="CL109">
        <f t="shared" si="128"/>
        <v>4690</v>
      </c>
      <c r="CM109">
        <f t="shared" si="129"/>
        <v>4020</v>
      </c>
      <c r="CN109">
        <v>400</v>
      </c>
      <c r="CO109">
        <v>500</v>
      </c>
      <c r="CP109">
        <f t="shared" si="130"/>
        <v>43110</v>
      </c>
      <c r="CQ109">
        <v>2500</v>
      </c>
      <c r="CR109">
        <v>0</v>
      </c>
      <c r="CS109">
        <f t="shared" si="131"/>
        <v>200</v>
      </c>
      <c r="CT109">
        <f t="shared" si="132"/>
        <v>40410</v>
      </c>
      <c r="CU109">
        <v>33500</v>
      </c>
      <c r="CV109">
        <f t="shared" si="133"/>
        <v>4690</v>
      </c>
      <c r="CW109">
        <f t="shared" si="134"/>
        <v>4020</v>
      </c>
      <c r="CX109">
        <v>400</v>
      </c>
      <c r="CY109">
        <v>500</v>
      </c>
      <c r="CZ109">
        <f t="shared" si="135"/>
        <v>43110</v>
      </c>
      <c r="DA109">
        <v>2500</v>
      </c>
      <c r="DB109">
        <v>0</v>
      </c>
      <c r="DC109">
        <f t="shared" si="136"/>
        <v>200</v>
      </c>
      <c r="DD109">
        <f t="shared" si="137"/>
        <v>40410</v>
      </c>
      <c r="DE109">
        <v>33500</v>
      </c>
      <c r="DF109">
        <f t="shared" si="138"/>
        <v>4690</v>
      </c>
      <c r="DG109">
        <f t="shared" si="139"/>
        <v>4020</v>
      </c>
      <c r="DH109">
        <v>400</v>
      </c>
      <c r="DI109">
        <v>500</v>
      </c>
      <c r="DJ109">
        <f t="shared" si="140"/>
        <v>43110</v>
      </c>
      <c r="DK109">
        <v>2500</v>
      </c>
      <c r="DL109">
        <v>0</v>
      </c>
      <c r="DM109">
        <f t="shared" si="141"/>
        <v>200</v>
      </c>
      <c r="DN109">
        <f t="shared" si="142"/>
        <v>40410</v>
      </c>
      <c r="DO109">
        <v>33500</v>
      </c>
      <c r="DP109">
        <f t="shared" si="143"/>
        <v>4690</v>
      </c>
      <c r="DQ109">
        <f t="shared" si="144"/>
        <v>4020</v>
      </c>
      <c r="DR109">
        <v>400</v>
      </c>
      <c r="DS109">
        <v>500</v>
      </c>
      <c r="DT109">
        <f t="shared" si="145"/>
        <v>43110</v>
      </c>
      <c r="DU109">
        <v>2500</v>
      </c>
      <c r="DV109">
        <v>0</v>
      </c>
      <c r="DW109">
        <f t="shared" si="146"/>
        <v>200</v>
      </c>
      <c r="DX109">
        <f t="shared" si="147"/>
        <v>40410</v>
      </c>
      <c r="DY109">
        <f t="shared" si="148"/>
        <v>516980</v>
      </c>
      <c r="DZ109">
        <f t="shared" si="80"/>
        <v>2400</v>
      </c>
      <c r="EA109">
        <f t="shared" si="81"/>
        <v>50000</v>
      </c>
      <c r="EB109">
        <v>0</v>
      </c>
      <c r="EC109">
        <f t="shared" si="82"/>
        <v>464580</v>
      </c>
      <c r="ED109">
        <f t="shared" si="83"/>
        <v>28000</v>
      </c>
      <c r="EE109">
        <f t="shared" si="84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85"/>
        <v>28000</v>
      </c>
      <c r="EQ109">
        <f t="shared" si="149"/>
        <v>28000</v>
      </c>
      <c r="ER109">
        <f t="shared" si="86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50"/>
        <v>0</v>
      </c>
      <c r="FA109">
        <f t="shared" si="151"/>
        <v>436580</v>
      </c>
      <c r="FB109">
        <f t="shared" si="152"/>
        <v>9329</v>
      </c>
      <c r="FC109">
        <f t="shared" si="153"/>
        <v>0</v>
      </c>
      <c r="FD109">
        <f t="shared" si="154"/>
        <v>9329</v>
      </c>
      <c r="FE109">
        <f t="shared" si="155"/>
        <v>0</v>
      </c>
      <c r="FF109">
        <f t="shared" si="156"/>
        <v>0</v>
      </c>
      <c r="FG109">
        <f t="shared" si="157"/>
        <v>0</v>
      </c>
      <c r="FH109">
        <v>0</v>
      </c>
      <c r="FI109">
        <f t="shared" si="158"/>
        <v>0</v>
      </c>
      <c r="FJ109" t="b">
        <f t="shared" si="159"/>
        <v>1</v>
      </c>
    </row>
    <row r="110" spans="1:166" x14ac:dyDescent="0.25">
      <c r="A110">
        <f>_xlfn.AGGREGATE(3,5,$B$2:B110)</f>
        <v>43</v>
      </c>
      <c r="B110" t="s">
        <v>340</v>
      </c>
      <c r="C110" t="s">
        <v>341</v>
      </c>
      <c r="D110" t="s">
        <v>794</v>
      </c>
      <c r="E110" t="s">
        <v>846</v>
      </c>
      <c r="F110">
        <v>0</v>
      </c>
      <c r="G110">
        <v>6000</v>
      </c>
      <c r="H110">
        <v>32500</v>
      </c>
      <c r="I110">
        <f t="shared" si="87"/>
        <v>3250</v>
      </c>
      <c r="J110">
        <f t="shared" si="88"/>
        <v>3900</v>
      </c>
      <c r="K110">
        <v>0</v>
      </c>
      <c r="L110">
        <v>0</v>
      </c>
      <c r="M110">
        <f t="shared" si="89"/>
        <v>39650</v>
      </c>
      <c r="N110">
        <v>2000</v>
      </c>
      <c r="O110">
        <v>0</v>
      </c>
      <c r="P110">
        <f t="shared" si="90"/>
        <v>150</v>
      </c>
      <c r="Q110">
        <f t="shared" si="91"/>
        <v>37500</v>
      </c>
      <c r="R110">
        <v>32500</v>
      </c>
      <c r="S110">
        <f t="shared" si="92"/>
        <v>3250</v>
      </c>
      <c r="T110">
        <f t="shared" si="93"/>
        <v>3900</v>
      </c>
      <c r="U110">
        <v>0</v>
      </c>
      <c r="V110">
        <v>0</v>
      </c>
      <c r="W110">
        <f t="shared" si="94"/>
        <v>39650</v>
      </c>
      <c r="X110">
        <v>2000</v>
      </c>
      <c r="Y110">
        <v>0</v>
      </c>
      <c r="Z110">
        <f t="shared" si="95"/>
        <v>150</v>
      </c>
      <c r="AA110">
        <f t="shared" si="96"/>
        <v>37500</v>
      </c>
      <c r="AB110">
        <v>32500</v>
      </c>
      <c r="AC110">
        <f t="shared" si="97"/>
        <v>4550</v>
      </c>
      <c r="AD110">
        <f t="shared" si="98"/>
        <v>3900</v>
      </c>
      <c r="AE110">
        <v>0</v>
      </c>
      <c r="AF110">
        <v>0</v>
      </c>
      <c r="AG110">
        <f t="shared" si="99"/>
        <v>40950</v>
      </c>
      <c r="AH110">
        <v>2000</v>
      </c>
      <c r="AI110">
        <v>0</v>
      </c>
      <c r="AJ110">
        <f t="shared" si="100"/>
        <v>200</v>
      </c>
      <c r="AK110">
        <f t="shared" si="101"/>
        <v>38750</v>
      </c>
      <c r="AL110">
        <v>32500</v>
      </c>
      <c r="AM110">
        <f t="shared" si="102"/>
        <v>4550</v>
      </c>
      <c r="AN110">
        <f t="shared" si="103"/>
        <v>3900</v>
      </c>
      <c r="AO110">
        <v>0</v>
      </c>
      <c r="AP110">
        <v>0</v>
      </c>
      <c r="AQ110">
        <f t="shared" si="104"/>
        <v>40950</v>
      </c>
      <c r="AR110">
        <v>2000</v>
      </c>
      <c r="AS110">
        <v>0</v>
      </c>
      <c r="AT110">
        <f t="shared" si="105"/>
        <v>200</v>
      </c>
      <c r="AU110">
        <f t="shared" si="106"/>
        <v>38750</v>
      </c>
      <c r="AV110">
        <v>33500</v>
      </c>
      <c r="AW110">
        <f t="shared" si="107"/>
        <v>4690</v>
      </c>
      <c r="AX110">
        <f t="shared" si="108"/>
        <v>1300</v>
      </c>
      <c r="AY110">
        <f t="shared" si="109"/>
        <v>4020</v>
      </c>
      <c r="AZ110">
        <v>0</v>
      </c>
      <c r="BA110">
        <v>500</v>
      </c>
      <c r="BB110">
        <f t="shared" si="110"/>
        <v>44010</v>
      </c>
      <c r="BC110">
        <v>2500</v>
      </c>
      <c r="BD110">
        <v>0</v>
      </c>
      <c r="BE110">
        <f t="shared" si="111"/>
        <v>200</v>
      </c>
      <c r="BF110">
        <f t="shared" si="112"/>
        <v>41310</v>
      </c>
      <c r="BG110">
        <v>33500</v>
      </c>
      <c r="BH110">
        <f t="shared" si="113"/>
        <v>4690</v>
      </c>
      <c r="BI110">
        <f t="shared" si="114"/>
        <v>4020</v>
      </c>
      <c r="BJ110">
        <v>0</v>
      </c>
      <c r="BK110">
        <v>500</v>
      </c>
      <c r="BL110">
        <f t="shared" si="115"/>
        <v>42710</v>
      </c>
      <c r="BM110">
        <v>2500</v>
      </c>
      <c r="BN110">
        <v>0</v>
      </c>
      <c r="BO110">
        <f t="shared" si="116"/>
        <v>200</v>
      </c>
      <c r="BP110">
        <f t="shared" si="117"/>
        <v>40010</v>
      </c>
      <c r="BQ110">
        <v>33500</v>
      </c>
      <c r="BR110">
        <f t="shared" si="118"/>
        <v>4690</v>
      </c>
      <c r="BS110">
        <f t="shared" si="119"/>
        <v>4020</v>
      </c>
      <c r="BT110">
        <v>0</v>
      </c>
      <c r="BU110">
        <v>500</v>
      </c>
      <c r="BV110">
        <f t="shared" si="120"/>
        <v>42710</v>
      </c>
      <c r="BW110">
        <v>2500</v>
      </c>
      <c r="BX110">
        <v>0</v>
      </c>
      <c r="BY110">
        <f t="shared" si="121"/>
        <v>200</v>
      </c>
      <c r="BZ110">
        <f t="shared" si="122"/>
        <v>40010</v>
      </c>
      <c r="CA110">
        <v>33500</v>
      </c>
      <c r="CB110">
        <f t="shared" si="123"/>
        <v>4690</v>
      </c>
      <c r="CC110">
        <f t="shared" si="124"/>
        <v>4020</v>
      </c>
      <c r="CD110">
        <v>0</v>
      </c>
      <c r="CE110">
        <v>500</v>
      </c>
      <c r="CF110">
        <f t="shared" si="125"/>
        <v>42710</v>
      </c>
      <c r="CG110">
        <v>2500</v>
      </c>
      <c r="CH110">
        <v>0</v>
      </c>
      <c r="CI110">
        <f t="shared" si="126"/>
        <v>200</v>
      </c>
      <c r="CJ110">
        <f t="shared" si="127"/>
        <v>40010</v>
      </c>
      <c r="CK110">
        <v>33500</v>
      </c>
      <c r="CL110">
        <f t="shared" si="128"/>
        <v>4690</v>
      </c>
      <c r="CM110">
        <f t="shared" si="129"/>
        <v>4020</v>
      </c>
      <c r="CN110">
        <v>0</v>
      </c>
      <c r="CO110">
        <v>500</v>
      </c>
      <c r="CP110">
        <f t="shared" si="130"/>
        <v>42710</v>
      </c>
      <c r="CQ110">
        <v>2500</v>
      </c>
      <c r="CR110">
        <v>0</v>
      </c>
      <c r="CS110">
        <f t="shared" si="131"/>
        <v>200</v>
      </c>
      <c r="CT110">
        <f t="shared" si="132"/>
        <v>40010</v>
      </c>
      <c r="CU110">
        <v>33500</v>
      </c>
      <c r="CV110">
        <f t="shared" si="133"/>
        <v>4690</v>
      </c>
      <c r="CW110">
        <f t="shared" si="134"/>
        <v>4020</v>
      </c>
      <c r="CX110">
        <v>0</v>
      </c>
      <c r="CY110">
        <v>500</v>
      </c>
      <c r="CZ110">
        <f t="shared" si="135"/>
        <v>42710</v>
      </c>
      <c r="DA110">
        <v>2500</v>
      </c>
      <c r="DB110">
        <v>0</v>
      </c>
      <c r="DC110">
        <f t="shared" si="136"/>
        <v>200</v>
      </c>
      <c r="DD110">
        <f t="shared" si="137"/>
        <v>40010</v>
      </c>
      <c r="DE110">
        <v>33500</v>
      </c>
      <c r="DF110">
        <f t="shared" si="138"/>
        <v>4690</v>
      </c>
      <c r="DG110">
        <f t="shared" si="139"/>
        <v>4020</v>
      </c>
      <c r="DH110">
        <v>0</v>
      </c>
      <c r="DI110">
        <v>500</v>
      </c>
      <c r="DJ110">
        <f t="shared" si="140"/>
        <v>42710</v>
      </c>
      <c r="DK110">
        <v>2500</v>
      </c>
      <c r="DL110">
        <v>0</v>
      </c>
      <c r="DM110">
        <f t="shared" si="141"/>
        <v>200</v>
      </c>
      <c r="DN110">
        <f t="shared" si="142"/>
        <v>40010</v>
      </c>
      <c r="DO110">
        <v>33500</v>
      </c>
      <c r="DP110">
        <f t="shared" si="143"/>
        <v>4690</v>
      </c>
      <c r="DQ110">
        <f t="shared" si="144"/>
        <v>4020</v>
      </c>
      <c r="DR110">
        <v>0</v>
      </c>
      <c r="DS110">
        <v>500</v>
      </c>
      <c r="DT110">
        <f t="shared" si="145"/>
        <v>42710</v>
      </c>
      <c r="DU110">
        <v>2500</v>
      </c>
      <c r="DV110">
        <v>0</v>
      </c>
      <c r="DW110">
        <f t="shared" si="146"/>
        <v>200</v>
      </c>
      <c r="DX110">
        <f t="shared" si="147"/>
        <v>40010</v>
      </c>
      <c r="DY110">
        <f t="shared" si="148"/>
        <v>510180</v>
      </c>
      <c r="DZ110">
        <f t="shared" si="80"/>
        <v>2300</v>
      </c>
      <c r="EA110">
        <f t="shared" si="81"/>
        <v>50000</v>
      </c>
      <c r="EB110">
        <v>0</v>
      </c>
      <c r="EC110">
        <f t="shared" si="82"/>
        <v>457880</v>
      </c>
      <c r="ED110">
        <f t="shared" si="83"/>
        <v>28000</v>
      </c>
      <c r="EE110">
        <f t="shared" si="84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85"/>
        <v>28000</v>
      </c>
      <c r="EQ110">
        <f t="shared" si="149"/>
        <v>28000</v>
      </c>
      <c r="ER110">
        <f t="shared" si="86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50"/>
        <v>0</v>
      </c>
      <c r="FA110">
        <f t="shared" si="151"/>
        <v>429880</v>
      </c>
      <c r="FB110">
        <f t="shared" si="152"/>
        <v>8994</v>
      </c>
      <c r="FC110">
        <f t="shared" si="153"/>
        <v>0</v>
      </c>
      <c r="FD110">
        <f t="shared" si="154"/>
        <v>8994</v>
      </c>
      <c r="FE110">
        <f t="shared" si="155"/>
        <v>0</v>
      </c>
      <c r="FF110">
        <f t="shared" si="156"/>
        <v>0</v>
      </c>
      <c r="FG110">
        <f t="shared" si="157"/>
        <v>0</v>
      </c>
      <c r="FH110">
        <v>0</v>
      </c>
      <c r="FI110">
        <f t="shared" si="158"/>
        <v>0</v>
      </c>
      <c r="FJ110" t="b">
        <f t="shared" si="159"/>
        <v>1</v>
      </c>
    </row>
    <row r="111" spans="1:166" hidden="1" x14ac:dyDescent="0.25">
      <c r="A111">
        <f>_xlfn.AGGREGATE(3,5,$B$2:B111)</f>
        <v>43</v>
      </c>
      <c r="B111" t="s">
        <v>342</v>
      </c>
      <c r="C111" t="s">
        <v>343</v>
      </c>
      <c r="D111" t="s">
        <v>794</v>
      </c>
      <c r="E111" t="s">
        <v>846</v>
      </c>
      <c r="F111">
        <v>0</v>
      </c>
      <c r="G111">
        <v>6000</v>
      </c>
      <c r="H111">
        <v>30700</v>
      </c>
      <c r="I111">
        <f t="shared" si="87"/>
        <v>3070</v>
      </c>
      <c r="J111">
        <f t="shared" si="88"/>
        <v>3684</v>
      </c>
      <c r="K111">
        <v>0</v>
      </c>
      <c r="L111">
        <v>0</v>
      </c>
      <c r="M111">
        <f t="shared" si="89"/>
        <v>37454</v>
      </c>
      <c r="N111">
        <v>2000</v>
      </c>
      <c r="O111">
        <v>0</v>
      </c>
      <c r="P111">
        <f t="shared" si="90"/>
        <v>150</v>
      </c>
      <c r="Q111">
        <f t="shared" si="91"/>
        <v>35304</v>
      </c>
      <c r="R111">
        <v>30700</v>
      </c>
      <c r="S111">
        <f t="shared" si="92"/>
        <v>3070</v>
      </c>
      <c r="T111">
        <f t="shared" si="93"/>
        <v>3684</v>
      </c>
      <c r="U111">
        <v>0</v>
      </c>
      <c r="V111">
        <v>0</v>
      </c>
      <c r="W111">
        <f t="shared" si="94"/>
        <v>37454</v>
      </c>
      <c r="X111">
        <v>2000</v>
      </c>
      <c r="Y111">
        <v>0</v>
      </c>
      <c r="Z111">
        <f t="shared" si="95"/>
        <v>150</v>
      </c>
      <c r="AA111">
        <f t="shared" si="96"/>
        <v>35304</v>
      </c>
      <c r="AB111">
        <v>30700</v>
      </c>
      <c r="AC111">
        <f t="shared" si="97"/>
        <v>4298</v>
      </c>
      <c r="AD111">
        <f t="shared" si="98"/>
        <v>3684</v>
      </c>
      <c r="AE111">
        <v>0</v>
      </c>
      <c r="AF111">
        <v>0</v>
      </c>
      <c r="AG111">
        <f t="shared" si="99"/>
        <v>38682</v>
      </c>
      <c r="AH111">
        <v>2000</v>
      </c>
      <c r="AI111">
        <v>0</v>
      </c>
      <c r="AJ111">
        <f t="shared" si="100"/>
        <v>150</v>
      </c>
      <c r="AK111">
        <f t="shared" si="101"/>
        <v>36532</v>
      </c>
      <c r="AL111">
        <v>30700</v>
      </c>
      <c r="AM111">
        <f t="shared" si="102"/>
        <v>4298</v>
      </c>
      <c r="AN111">
        <f t="shared" si="103"/>
        <v>3684</v>
      </c>
      <c r="AO111">
        <v>0</v>
      </c>
      <c r="AP111">
        <v>0</v>
      </c>
      <c r="AQ111">
        <f t="shared" si="104"/>
        <v>38682</v>
      </c>
      <c r="AR111">
        <v>2000</v>
      </c>
      <c r="AS111">
        <v>0</v>
      </c>
      <c r="AT111">
        <f t="shared" si="105"/>
        <v>150</v>
      </c>
      <c r="AU111">
        <f t="shared" si="106"/>
        <v>36532</v>
      </c>
      <c r="AV111">
        <v>31600</v>
      </c>
      <c r="AW111">
        <f t="shared" si="107"/>
        <v>4424</v>
      </c>
      <c r="AX111">
        <f t="shared" si="108"/>
        <v>1228</v>
      </c>
      <c r="AY111">
        <f t="shared" si="109"/>
        <v>3792</v>
      </c>
      <c r="AZ111">
        <v>0</v>
      </c>
      <c r="BA111">
        <v>0</v>
      </c>
      <c r="BB111">
        <f t="shared" si="110"/>
        <v>41044</v>
      </c>
      <c r="BC111">
        <v>2000</v>
      </c>
      <c r="BD111">
        <v>0</v>
      </c>
      <c r="BE111">
        <f t="shared" si="111"/>
        <v>200</v>
      </c>
      <c r="BF111">
        <f t="shared" si="112"/>
        <v>38844</v>
      </c>
      <c r="BG111">
        <v>31600</v>
      </c>
      <c r="BH111">
        <f t="shared" si="113"/>
        <v>4424</v>
      </c>
      <c r="BI111">
        <f t="shared" si="114"/>
        <v>3792</v>
      </c>
      <c r="BJ111">
        <v>0</v>
      </c>
      <c r="BK111">
        <v>0</v>
      </c>
      <c r="BL111">
        <f t="shared" si="115"/>
        <v>39816</v>
      </c>
      <c r="BM111">
        <v>2000</v>
      </c>
      <c r="BN111">
        <v>0</v>
      </c>
      <c r="BO111">
        <f t="shared" si="116"/>
        <v>150</v>
      </c>
      <c r="BP111">
        <f t="shared" si="117"/>
        <v>37666</v>
      </c>
      <c r="BQ111">
        <v>31600</v>
      </c>
      <c r="BR111">
        <f t="shared" si="118"/>
        <v>4424</v>
      </c>
      <c r="BS111">
        <f t="shared" si="119"/>
        <v>3792</v>
      </c>
      <c r="BT111">
        <v>0</v>
      </c>
      <c r="BU111">
        <v>0</v>
      </c>
      <c r="BV111">
        <f t="shared" si="120"/>
        <v>39816</v>
      </c>
      <c r="BW111">
        <v>2000</v>
      </c>
      <c r="BX111">
        <v>0</v>
      </c>
      <c r="BY111">
        <f t="shared" si="121"/>
        <v>150</v>
      </c>
      <c r="BZ111">
        <f t="shared" si="122"/>
        <v>37666</v>
      </c>
      <c r="CA111">
        <v>31600</v>
      </c>
      <c r="CB111">
        <f t="shared" si="123"/>
        <v>4424</v>
      </c>
      <c r="CC111">
        <f t="shared" si="124"/>
        <v>3792</v>
      </c>
      <c r="CD111">
        <v>0</v>
      </c>
      <c r="CE111">
        <v>0</v>
      </c>
      <c r="CF111">
        <f t="shared" si="125"/>
        <v>39816</v>
      </c>
      <c r="CG111">
        <v>2000</v>
      </c>
      <c r="CH111">
        <v>0</v>
      </c>
      <c r="CI111">
        <f t="shared" si="126"/>
        <v>150</v>
      </c>
      <c r="CJ111">
        <f t="shared" si="127"/>
        <v>37666</v>
      </c>
      <c r="CK111">
        <v>31600</v>
      </c>
      <c r="CL111">
        <f t="shared" si="128"/>
        <v>4424</v>
      </c>
      <c r="CM111">
        <f t="shared" si="129"/>
        <v>3792</v>
      </c>
      <c r="CN111">
        <v>0</v>
      </c>
      <c r="CO111">
        <v>0</v>
      </c>
      <c r="CP111">
        <f t="shared" si="130"/>
        <v>39816</v>
      </c>
      <c r="CQ111">
        <v>2000</v>
      </c>
      <c r="CR111">
        <v>0</v>
      </c>
      <c r="CS111">
        <f t="shared" si="131"/>
        <v>150</v>
      </c>
      <c r="CT111">
        <f t="shared" si="132"/>
        <v>37666</v>
      </c>
      <c r="CU111">
        <v>31600</v>
      </c>
      <c r="CV111">
        <f t="shared" si="133"/>
        <v>4424</v>
      </c>
      <c r="CW111">
        <f t="shared" si="134"/>
        <v>3792</v>
      </c>
      <c r="CX111">
        <v>0</v>
      </c>
      <c r="CY111">
        <v>0</v>
      </c>
      <c r="CZ111">
        <f t="shared" si="135"/>
        <v>39816</v>
      </c>
      <c r="DA111">
        <v>2000</v>
      </c>
      <c r="DB111">
        <v>0</v>
      </c>
      <c r="DC111">
        <f t="shared" si="136"/>
        <v>150</v>
      </c>
      <c r="DD111">
        <f t="shared" si="137"/>
        <v>37666</v>
      </c>
      <c r="DE111">
        <v>31600</v>
      </c>
      <c r="DF111">
        <f t="shared" si="138"/>
        <v>4424</v>
      </c>
      <c r="DG111">
        <f t="shared" si="139"/>
        <v>3792</v>
      </c>
      <c r="DH111">
        <v>0</v>
      </c>
      <c r="DI111">
        <v>0</v>
      </c>
      <c r="DJ111">
        <f t="shared" si="140"/>
        <v>39816</v>
      </c>
      <c r="DK111">
        <v>2000</v>
      </c>
      <c r="DL111">
        <v>0</v>
      </c>
      <c r="DM111">
        <f t="shared" si="141"/>
        <v>150</v>
      </c>
      <c r="DN111">
        <f t="shared" si="142"/>
        <v>37666</v>
      </c>
      <c r="DO111">
        <v>31600</v>
      </c>
      <c r="DP111">
        <f t="shared" si="143"/>
        <v>4424</v>
      </c>
      <c r="DQ111">
        <f t="shared" si="144"/>
        <v>3792</v>
      </c>
      <c r="DR111">
        <v>0</v>
      </c>
      <c r="DS111">
        <v>0</v>
      </c>
      <c r="DT111">
        <f t="shared" si="145"/>
        <v>39816</v>
      </c>
      <c r="DU111">
        <v>2000</v>
      </c>
      <c r="DV111">
        <v>0</v>
      </c>
      <c r="DW111">
        <f t="shared" si="146"/>
        <v>150</v>
      </c>
      <c r="DX111">
        <f t="shared" si="147"/>
        <v>37666</v>
      </c>
      <c r="DY111">
        <f t="shared" si="148"/>
        <v>478028</v>
      </c>
      <c r="DZ111">
        <f t="shared" si="80"/>
        <v>1850</v>
      </c>
      <c r="EA111">
        <f t="shared" si="81"/>
        <v>50000</v>
      </c>
      <c r="EB111">
        <v>0</v>
      </c>
      <c r="EC111">
        <f t="shared" si="82"/>
        <v>426178</v>
      </c>
      <c r="ED111">
        <f t="shared" si="83"/>
        <v>24000</v>
      </c>
      <c r="EE111">
        <f t="shared" si="84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85"/>
        <v>24000</v>
      </c>
      <c r="EQ111">
        <f t="shared" si="149"/>
        <v>24000</v>
      </c>
      <c r="ER111">
        <f t="shared" si="86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50"/>
        <v>0</v>
      </c>
      <c r="FA111">
        <f t="shared" si="151"/>
        <v>402178</v>
      </c>
      <c r="FB111">
        <f t="shared" si="152"/>
        <v>7609</v>
      </c>
      <c r="FC111">
        <f t="shared" si="153"/>
        <v>0</v>
      </c>
      <c r="FD111">
        <f t="shared" si="154"/>
        <v>7609</v>
      </c>
      <c r="FE111">
        <f t="shared" si="155"/>
        <v>0</v>
      </c>
      <c r="FF111">
        <f t="shared" si="156"/>
        <v>0</v>
      </c>
      <c r="FG111">
        <f t="shared" si="157"/>
        <v>0</v>
      </c>
      <c r="FH111">
        <v>0</v>
      </c>
      <c r="FI111">
        <f t="shared" si="158"/>
        <v>0</v>
      </c>
      <c r="FJ111" t="b">
        <f t="shared" si="159"/>
        <v>0</v>
      </c>
    </row>
    <row r="112" spans="1:166" hidden="1" x14ac:dyDescent="0.25">
      <c r="A112">
        <f>_xlfn.AGGREGATE(3,5,$B$2:B112)</f>
        <v>43</v>
      </c>
      <c r="B112" t="s">
        <v>344</v>
      </c>
      <c r="C112" t="s">
        <v>345</v>
      </c>
      <c r="D112" t="s">
        <v>795</v>
      </c>
      <c r="E112" t="s">
        <v>847</v>
      </c>
      <c r="F112">
        <v>0</v>
      </c>
      <c r="G112">
        <v>0</v>
      </c>
      <c r="H112">
        <v>50200</v>
      </c>
      <c r="I112">
        <f t="shared" si="87"/>
        <v>5020</v>
      </c>
      <c r="J112">
        <f t="shared" si="88"/>
        <v>6024</v>
      </c>
      <c r="K112">
        <v>400</v>
      </c>
      <c r="L112">
        <v>500</v>
      </c>
      <c r="M112">
        <f t="shared" si="89"/>
        <v>62144</v>
      </c>
      <c r="N112">
        <v>10000</v>
      </c>
      <c r="O112">
        <v>60</v>
      </c>
      <c r="P112">
        <f t="shared" si="90"/>
        <v>200</v>
      </c>
      <c r="Q112">
        <f t="shared" si="91"/>
        <v>51884</v>
      </c>
      <c r="R112">
        <v>50200</v>
      </c>
      <c r="S112">
        <f t="shared" si="92"/>
        <v>5020</v>
      </c>
      <c r="T112">
        <f t="shared" si="93"/>
        <v>6024</v>
      </c>
      <c r="U112">
        <v>400</v>
      </c>
      <c r="V112">
        <v>500</v>
      </c>
      <c r="W112">
        <f t="shared" si="94"/>
        <v>62144</v>
      </c>
      <c r="X112">
        <v>10000</v>
      </c>
      <c r="Y112">
        <v>60</v>
      </c>
      <c r="Z112">
        <f t="shared" si="95"/>
        <v>200</v>
      </c>
      <c r="AA112">
        <f t="shared" si="96"/>
        <v>51884</v>
      </c>
      <c r="AB112">
        <v>50200</v>
      </c>
      <c r="AC112">
        <f t="shared" si="97"/>
        <v>7028.0000000000009</v>
      </c>
      <c r="AD112">
        <f t="shared" si="98"/>
        <v>6024</v>
      </c>
      <c r="AE112">
        <v>400</v>
      </c>
      <c r="AF112">
        <v>500</v>
      </c>
      <c r="AG112">
        <f t="shared" si="99"/>
        <v>64152</v>
      </c>
      <c r="AH112">
        <v>10000</v>
      </c>
      <c r="AI112">
        <v>60</v>
      </c>
      <c r="AJ112">
        <f t="shared" si="100"/>
        <v>200</v>
      </c>
      <c r="AK112">
        <f t="shared" si="101"/>
        <v>53892</v>
      </c>
      <c r="AL112">
        <v>50200</v>
      </c>
      <c r="AM112">
        <f t="shared" si="102"/>
        <v>7028.0000000000009</v>
      </c>
      <c r="AN112">
        <f t="shared" si="103"/>
        <v>6024</v>
      </c>
      <c r="AO112">
        <v>400</v>
      </c>
      <c r="AP112">
        <v>500</v>
      </c>
      <c r="AQ112">
        <f t="shared" si="104"/>
        <v>64152</v>
      </c>
      <c r="AR112">
        <v>10000</v>
      </c>
      <c r="AS112">
        <v>60</v>
      </c>
      <c r="AT112">
        <f t="shared" si="105"/>
        <v>200</v>
      </c>
      <c r="AU112">
        <f t="shared" si="106"/>
        <v>53892</v>
      </c>
      <c r="AV112">
        <v>51700</v>
      </c>
      <c r="AW112">
        <f t="shared" si="107"/>
        <v>7238.0000000000009</v>
      </c>
      <c r="AX112">
        <f t="shared" si="108"/>
        <v>2008</v>
      </c>
      <c r="AY112">
        <f t="shared" si="109"/>
        <v>6204</v>
      </c>
      <c r="AZ112">
        <v>400</v>
      </c>
      <c r="BA112">
        <v>500</v>
      </c>
      <c r="BB112">
        <f t="shared" si="110"/>
        <v>68050</v>
      </c>
      <c r="BC112">
        <v>10000</v>
      </c>
      <c r="BD112">
        <v>60</v>
      </c>
      <c r="BE112">
        <f t="shared" si="111"/>
        <v>200</v>
      </c>
      <c r="BF112">
        <f t="shared" si="112"/>
        <v>57790</v>
      </c>
      <c r="BG112">
        <v>51700</v>
      </c>
      <c r="BH112">
        <f t="shared" si="113"/>
        <v>7238.0000000000009</v>
      </c>
      <c r="BI112">
        <f t="shared" si="114"/>
        <v>6204</v>
      </c>
      <c r="BJ112">
        <v>400</v>
      </c>
      <c r="BK112">
        <v>500</v>
      </c>
      <c r="BL112">
        <f t="shared" si="115"/>
        <v>66042</v>
      </c>
      <c r="BM112">
        <v>10000</v>
      </c>
      <c r="BN112">
        <v>60</v>
      </c>
      <c r="BO112">
        <f t="shared" si="116"/>
        <v>200</v>
      </c>
      <c r="BP112">
        <f t="shared" si="117"/>
        <v>55782</v>
      </c>
      <c r="BQ112">
        <v>51700</v>
      </c>
      <c r="BR112">
        <f t="shared" si="118"/>
        <v>7238.0000000000009</v>
      </c>
      <c r="BS112">
        <f t="shared" si="119"/>
        <v>6204</v>
      </c>
      <c r="BT112">
        <v>400</v>
      </c>
      <c r="BU112">
        <v>500</v>
      </c>
      <c r="BV112">
        <f t="shared" si="120"/>
        <v>66042</v>
      </c>
      <c r="BW112">
        <v>10000</v>
      </c>
      <c r="BX112">
        <v>60</v>
      </c>
      <c r="BY112">
        <f t="shared" si="121"/>
        <v>200</v>
      </c>
      <c r="BZ112">
        <f t="shared" si="122"/>
        <v>55782</v>
      </c>
      <c r="CA112">
        <v>51700</v>
      </c>
      <c r="CB112">
        <f t="shared" si="123"/>
        <v>7238.0000000000009</v>
      </c>
      <c r="CC112">
        <f t="shared" si="124"/>
        <v>6204</v>
      </c>
      <c r="CD112">
        <v>400</v>
      </c>
      <c r="CE112">
        <v>500</v>
      </c>
      <c r="CF112">
        <f t="shared" si="125"/>
        <v>66042</v>
      </c>
      <c r="CG112">
        <v>10000</v>
      </c>
      <c r="CH112">
        <v>60</v>
      </c>
      <c r="CI112">
        <f t="shared" si="126"/>
        <v>200</v>
      </c>
      <c r="CJ112">
        <f t="shared" si="127"/>
        <v>55782</v>
      </c>
      <c r="CK112">
        <v>51700</v>
      </c>
      <c r="CL112">
        <f t="shared" si="128"/>
        <v>7238.0000000000009</v>
      </c>
      <c r="CM112">
        <f t="shared" si="129"/>
        <v>6204</v>
      </c>
      <c r="CN112">
        <v>400</v>
      </c>
      <c r="CO112">
        <v>500</v>
      </c>
      <c r="CP112">
        <f t="shared" si="130"/>
        <v>66042</v>
      </c>
      <c r="CQ112">
        <v>10000</v>
      </c>
      <c r="CR112">
        <v>60</v>
      </c>
      <c r="CS112">
        <f t="shared" si="131"/>
        <v>200</v>
      </c>
      <c r="CT112">
        <f t="shared" si="132"/>
        <v>55782</v>
      </c>
      <c r="CU112">
        <v>51700</v>
      </c>
      <c r="CV112">
        <f t="shared" si="133"/>
        <v>7238.0000000000009</v>
      </c>
      <c r="CW112">
        <f t="shared" si="134"/>
        <v>6204</v>
      </c>
      <c r="CX112">
        <v>400</v>
      </c>
      <c r="CY112">
        <v>500</v>
      </c>
      <c r="CZ112">
        <f t="shared" si="135"/>
        <v>66042</v>
      </c>
      <c r="DA112">
        <v>10000</v>
      </c>
      <c r="DB112">
        <v>60</v>
      </c>
      <c r="DC112">
        <f t="shared" si="136"/>
        <v>200</v>
      </c>
      <c r="DD112">
        <f t="shared" si="137"/>
        <v>55782</v>
      </c>
      <c r="DE112">
        <v>51700</v>
      </c>
      <c r="DF112">
        <f t="shared" si="138"/>
        <v>7238.0000000000009</v>
      </c>
      <c r="DG112">
        <f t="shared" si="139"/>
        <v>6204</v>
      </c>
      <c r="DH112">
        <v>400</v>
      </c>
      <c r="DI112">
        <v>500</v>
      </c>
      <c r="DJ112">
        <f t="shared" si="140"/>
        <v>66042</v>
      </c>
      <c r="DK112">
        <v>10000</v>
      </c>
      <c r="DL112">
        <v>60</v>
      </c>
      <c r="DM112">
        <f t="shared" si="141"/>
        <v>200</v>
      </c>
      <c r="DN112">
        <f t="shared" si="142"/>
        <v>55782</v>
      </c>
      <c r="DO112">
        <v>51700</v>
      </c>
      <c r="DP112">
        <f t="shared" si="143"/>
        <v>7238.0000000000009</v>
      </c>
      <c r="DQ112">
        <f t="shared" si="144"/>
        <v>6204</v>
      </c>
      <c r="DR112">
        <v>400</v>
      </c>
      <c r="DS112">
        <v>500</v>
      </c>
      <c r="DT112">
        <f t="shared" si="145"/>
        <v>66042</v>
      </c>
      <c r="DU112">
        <v>10000</v>
      </c>
      <c r="DV112">
        <v>60</v>
      </c>
      <c r="DW112">
        <f t="shared" si="146"/>
        <v>200</v>
      </c>
      <c r="DX112">
        <f t="shared" si="147"/>
        <v>55782</v>
      </c>
      <c r="DY112">
        <f t="shared" si="148"/>
        <v>782936</v>
      </c>
      <c r="DZ112">
        <f t="shared" si="80"/>
        <v>2400</v>
      </c>
      <c r="EA112">
        <f t="shared" si="81"/>
        <v>50000</v>
      </c>
      <c r="EB112">
        <v>0</v>
      </c>
      <c r="EC112">
        <f t="shared" si="82"/>
        <v>730536</v>
      </c>
      <c r="ED112">
        <f t="shared" si="83"/>
        <v>120000</v>
      </c>
      <c r="EE112">
        <f t="shared" si="84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85"/>
        <v>120720</v>
      </c>
      <c r="EQ112">
        <f t="shared" si="149"/>
        <v>120720</v>
      </c>
      <c r="ER112">
        <f t="shared" si="86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50"/>
        <v>0</v>
      </c>
      <c r="FA112">
        <f t="shared" si="151"/>
        <v>609816</v>
      </c>
      <c r="FB112">
        <f t="shared" si="152"/>
        <v>12500</v>
      </c>
      <c r="FC112">
        <f t="shared" si="153"/>
        <v>10982</v>
      </c>
      <c r="FD112">
        <f t="shared" si="154"/>
        <v>23482</v>
      </c>
      <c r="FE112">
        <f t="shared" si="155"/>
        <v>23482</v>
      </c>
      <c r="FF112">
        <f t="shared" si="156"/>
        <v>939.28</v>
      </c>
      <c r="FG112">
        <f t="shared" si="157"/>
        <v>24421</v>
      </c>
      <c r="FH112">
        <v>0</v>
      </c>
      <c r="FI112">
        <f t="shared" si="158"/>
        <v>24421</v>
      </c>
      <c r="FJ112" t="b">
        <f t="shared" si="159"/>
        <v>1</v>
      </c>
    </row>
    <row r="113" spans="1:166" hidden="1" x14ac:dyDescent="0.25">
      <c r="A113">
        <f>_xlfn.AGGREGATE(3,5,$B$2:B113)</f>
        <v>43</v>
      </c>
      <c r="B113" t="s">
        <v>346</v>
      </c>
      <c r="C113" t="s">
        <v>347</v>
      </c>
      <c r="D113" t="s">
        <v>795</v>
      </c>
      <c r="E113" t="s">
        <v>847</v>
      </c>
      <c r="F113">
        <v>0</v>
      </c>
      <c r="G113">
        <v>6000</v>
      </c>
      <c r="H113">
        <v>36600</v>
      </c>
      <c r="I113">
        <f t="shared" si="87"/>
        <v>3660</v>
      </c>
      <c r="J113">
        <f t="shared" si="88"/>
        <v>4392</v>
      </c>
      <c r="K113">
        <v>0</v>
      </c>
      <c r="L113">
        <v>500</v>
      </c>
      <c r="M113">
        <f t="shared" si="89"/>
        <v>45152</v>
      </c>
      <c r="N113">
        <v>5000</v>
      </c>
      <c r="O113">
        <v>0</v>
      </c>
      <c r="P113">
        <f t="shared" si="90"/>
        <v>200</v>
      </c>
      <c r="Q113">
        <f t="shared" si="91"/>
        <v>39952</v>
      </c>
      <c r="R113">
        <v>36600</v>
      </c>
      <c r="S113">
        <f t="shared" si="92"/>
        <v>3660</v>
      </c>
      <c r="T113">
        <f t="shared" si="93"/>
        <v>4392</v>
      </c>
      <c r="U113">
        <v>0</v>
      </c>
      <c r="V113">
        <v>500</v>
      </c>
      <c r="W113">
        <f t="shared" si="94"/>
        <v>45152</v>
      </c>
      <c r="X113">
        <v>5000</v>
      </c>
      <c r="Y113">
        <v>0</v>
      </c>
      <c r="Z113">
        <f t="shared" si="95"/>
        <v>200</v>
      </c>
      <c r="AA113">
        <f t="shared" si="96"/>
        <v>39952</v>
      </c>
      <c r="AB113">
        <v>36600</v>
      </c>
      <c r="AC113">
        <f t="shared" si="97"/>
        <v>5124.0000000000009</v>
      </c>
      <c r="AD113">
        <f t="shared" si="98"/>
        <v>4392</v>
      </c>
      <c r="AE113">
        <v>0</v>
      </c>
      <c r="AF113">
        <v>500</v>
      </c>
      <c r="AG113">
        <f t="shared" si="99"/>
        <v>46616</v>
      </c>
      <c r="AH113">
        <v>5000</v>
      </c>
      <c r="AI113">
        <v>0</v>
      </c>
      <c r="AJ113">
        <f t="shared" si="100"/>
        <v>200</v>
      </c>
      <c r="AK113">
        <f t="shared" si="101"/>
        <v>41416</v>
      </c>
      <c r="AL113">
        <v>36600</v>
      </c>
      <c r="AM113">
        <f t="shared" si="102"/>
        <v>5124.0000000000009</v>
      </c>
      <c r="AN113">
        <f t="shared" si="103"/>
        <v>4392</v>
      </c>
      <c r="AO113">
        <v>0</v>
      </c>
      <c r="AP113">
        <v>500</v>
      </c>
      <c r="AQ113">
        <f t="shared" si="104"/>
        <v>46616</v>
      </c>
      <c r="AR113">
        <v>5000</v>
      </c>
      <c r="AS113">
        <v>0</v>
      </c>
      <c r="AT113">
        <f t="shared" si="105"/>
        <v>200</v>
      </c>
      <c r="AU113">
        <f t="shared" si="106"/>
        <v>41416</v>
      </c>
      <c r="AV113">
        <v>37700</v>
      </c>
      <c r="AW113">
        <f t="shared" si="107"/>
        <v>5278.0000000000009</v>
      </c>
      <c r="AX113">
        <f t="shared" si="108"/>
        <v>1464</v>
      </c>
      <c r="AY113">
        <f t="shared" si="109"/>
        <v>4524</v>
      </c>
      <c r="AZ113">
        <v>0</v>
      </c>
      <c r="BA113">
        <v>500</v>
      </c>
      <c r="BB113">
        <f t="shared" si="110"/>
        <v>49466</v>
      </c>
      <c r="BC113">
        <v>5000</v>
      </c>
      <c r="BD113">
        <v>0</v>
      </c>
      <c r="BE113">
        <f t="shared" si="111"/>
        <v>200</v>
      </c>
      <c r="BF113">
        <f t="shared" si="112"/>
        <v>44266</v>
      </c>
      <c r="BG113">
        <v>37700</v>
      </c>
      <c r="BH113">
        <f t="shared" si="113"/>
        <v>5278.0000000000009</v>
      </c>
      <c r="BI113">
        <f t="shared" si="114"/>
        <v>4524</v>
      </c>
      <c r="BJ113">
        <v>0</v>
      </c>
      <c r="BK113">
        <v>500</v>
      </c>
      <c r="BL113">
        <f t="shared" si="115"/>
        <v>48002</v>
      </c>
      <c r="BM113">
        <v>5000</v>
      </c>
      <c r="BN113">
        <v>0</v>
      </c>
      <c r="BO113">
        <f t="shared" si="116"/>
        <v>200</v>
      </c>
      <c r="BP113">
        <f t="shared" si="117"/>
        <v>42802</v>
      </c>
      <c r="BQ113">
        <v>37700</v>
      </c>
      <c r="BR113">
        <f t="shared" si="118"/>
        <v>5278.0000000000009</v>
      </c>
      <c r="BS113">
        <f t="shared" si="119"/>
        <v>4524</v>
      </c>
      <c r="BT113">
        <v>0</v>
      </c>
      <c r="BU113">
        <v>500</v>
      </c>
      <c r="BV113">
        <f t="shared" si="120"/>
        <v>48002</v>
      </c>
      <c r="BW113">
        <v>5000</v>
      </c>
      <c r="BX113">
        <v>0</v>
      </c>
      <c r="BY113">
        <f t="shared" si="121"/>
        <v>200</v>
      </c>
      <c r="BZ113">
        <f t="shared" si="122"/>
        <v>42802</v>
      </c>
      <c r="CA113">
        <v>37700</v>
      </c>
      <c r="CB113">
        <f t="shared" si="123"/>
        <v>5278.0000000000009</v>
      </c>
      <c r="CC113">
        <f t="shared" si="124"/>
        <v>4524</v>
      </c>
      <c r="CD113">
        <v>0</v>
      </c>
      <c r="CE113">
        <v>500</v>
      </c>
      <c r="CF113">
        <f t="shared" si="125"/>
        <v>48002</v>
      </c>
      <c r="CG113">
        <v>5000</v>
      </c>
      <c r="CH113">
        <v>0</v>
      </c>
      <c r="CI113">
        <f t="shared" si="126"/>
        <v>200</v>
      </c>
      <c r="CJ113">
        <f t="shared" si="127"/>
        <v>42802</v>
      </c>
      <c r="CK113">
        <v>37700</v>
      </c>
      <c r="CL113">
        <f t="shared" si="128"/>
        <v>5278.0000000000009</v>
      </c>
      <c r="CM113">
        <f t="shared" si="129"/>
        <v>4524</v>
      </c>
      <c r="CN113">
        <v>0</v>
      </c>
      <c r="CO113">
        <v>500</v>
      </c>
      <c r="CP113">
        <f t="shared" si="130"/>
        <v>48002</v>
      </c>
      <c r="CQ113">
        <v>5000</v>
      </c>
      <c r="CR113">
        <v>0</v>
      </c>
      <c r="CS113">
        <f t="shared" si="131"/>
        <v>200</v>
      </c>
      <c r="CT113">
        <f t="shared" si="132"/>
        <v>42802</v>
      </c>
      <c r="CU113">
        <v>37700</v>
      </c>
      <c r="CV113">
        <f t="shared" si="133"/>
        <v>5278.0000000000009</v>
      </c>
      <c r="CW113">
        <f t="shared" si="134"/>
        <v>4524</v>
      </c>
      <c r="CX113">
        <v>0</v>
      </c>
      <c r="CY113">
        <v>500</v>
      </c>
      <c r="CZ113">
        <f t="shared" si="135"/>
        <v>48002</v>
      </c>
      <c r="DA113">
        <v>5000</v>
      </c>
      <c r="DB113">
        <v>0</v>
      </c>
      <c r="DC113">
        <f t="shared" si="136"/>
        <v>200</v>
      </c>
      <c r="DD113">
        <f t="shared" si="137"/>
        <v>42802</v>
      </c>
      <c r="DE113">
        <v>37700</v>
      </c>
      <c r="DF113">
        <f t="shared" si="138"/>
        <v>5278.0000000000009</v>
      </c>
      <c r="DG113">
        <f t="shared" si="139"/>
        <v>4524</v>
      </c>
      <c r="DH113">
        <v>0</v>
      </c>
      <c r="DI113">
        <v>500</v>
      </c>
      <c r="DJ113">
        <f t="shared" si="140"/>
        <v>48002</v>
      </c>
      <c r="DK113">
        <v>5000</v>
      </c>
      <c r="DL113">
        <v>0</v>
      </c>
      <c r="DM113">
        <f t="shared" si="141"/>
        <v>200</v>
      </c>
      <c r="DN113">
        <f t="shared" si="142"/>
        <v>42802</v>
      </c>
      <c r="DO113">
        <v>37700</v>
      </c>
      <c r="DP113">
        <f t="shared" si="143"/>
        <v>5278.0000000000009</v>
      </c>
      <c r="DQ113">
        <f t="shared" si="144"/>
        <v>4524</v>
      </c>
      <c r="DR113">
        <v>0</v>
      </c>
      <c r="DS113">
        <v>500</v>
      </c>
      <c r="DT113">
        <f t="shared" si="145"/>
        <v>48002</v>
      </c>
      <c r="DU113">
        <v>5000</v>
      </c>
      <c r="DV113">
        <v>0</v>
      </c>
      <c r="DW113">
        <f t="shared" si="146"/>
        <v>200</v>
      </c>
      <c r="DX113">
        <f t="shared" si="147"/>
        <v>42802</v>
      </c>
      <c r="DY113">
        <f t="shared" si="148"/>
        <v>575016</v>
      </c>
      <c r="DZ113">
        <f t="shared" si="80"/>
        <v>2400</v>
      </c>
      <c r="EA113">
        <f t="shared" si="81"/>
        <v>50000</v>
      </c>
      <c r="EB113">
        <v>0</v>
      </c>
      <c r="EC113">
        <f t="shared" si="82"/>
        <v>522616</v>
      </c>
      <c r="ED113">
        <f t="shared" si="83"/>
        <v>60000</v>
      </c>
      <c r="EE113">
        <f t="shared" si="84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85"/>
        <v>60000</v>
      </c>
      <c r="EQ113">
        <f t="shared" si="149"/>
        <v>60000</v>
      </c>
      <c r="ER113">
        <f t="shared" si="86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50"/>
        <v>0</v>
      </c>
      <c r="FA113">
        <f t="shared" si="151"/>
        <v>462616</v>
      </c>
      <c r="FB113">
        <f t="shared" si="152"/>
        <v>10631</v>
      </c>
      <c r="FC113">
        <f t="shared" si="153"/>
        <v>0</v>
      </c>
      <c r="FD113">
        <f t="shared" si="154"/>
        <v>10631</v>
      </c>
      <c r="FE113">
        <f t="shared" si="155"/>
        <v>0</v>
      </c>
      <c r="FF113">
        <f t="shared" si="156"/>
        <v>0</v>
      </c>
      <c r="FG113">
        <f t="shared" si="157"/>
        <v>0</v>
      </c>
      <c r="FH113">
        <v>0</v>
      </c>
      <c r="FI113">
        <f t="shared" si="158"/>
        <v>0</v>
      </c>
      <c r="FJ113" t="b">
        <f t="shared" si="159"/>
        <v>1</v>
      </c>
    </row>
    <row r="114" spans="1:166" hidden="1" x14ac:dyDescent="0.25">
      <c r="A114">
        <f>_xlfn.AGGREGATE(3,5,$B$2:B114)</f>
        <v>43</v>
      </c>
      <c r="B114" t="s">
        <v>348</v>
      </c>
      <c r="C114" t="s">
        <v>349</v>
      </c>
      <c r="D114" t="s">
        <v>795</v>
      </c>
      <c r="E114" t="s">
        <v>846</v>
      </c>
      <c r="F114">
        <v>0</v>
      </c>
      <c r="G114">
        <v>6000</v>
      </c>
      <c r="H114">
        <v>29500</v>
      </c>
      <c r="I114">
        <f t="shared" si="87"/>
        <v>2950</v>
      </c>
      <c r="J114">
        <f t="shared" si="88"/>
        <v>3540</v>
      </c>
      <c r="K114">
        <v>0</v>
      </c>
      <c r="L114">
        <v>0</v>
      </c>
      <c r="M114">
        <f t="shared" si="89"/>
        <v>35990</v>
      </c>
      <c r="N114">
        <v>2000</v>
      </c>
      <c r="O114">
        <v>0</v>
      </c>
      <c r="P114">
        <f t="shared" si="90"/>
        <v>150</v>
      </c>
      <c r="Q114">
        <f t="shared" si="91"/>
        <v>33840</v>
      </c>
      <c r="R114">
        <v>29500</v>
      </c>
      <c r="S114">
        <f t="shared" si="92"/>
        <v>2950</v>
      </c>
      <c r="T114">
        <f t="shared" si="93"/>
        <v>3540</v>
      </c>
      <c r="U114">
        <v>0</v>
      </c>
      <c r="V114">
        <v>0</v>
      </c>
      <c r="W114">
        <f t="shared" si="94"/>
        <v>35990</v>
      </c>
      <c r="X114">
        <v>2000</v>
      </c>
      <c r="Y114">
        <v>0</v>
      </c>
      <c r="Z114">
        <f t="shared" si="95"/>
        <v>150</v>
      </c>
      <c r="AA114">
        <f t="shared" si="96"/>
        <v>33840</v>
      </c>
      <c r="AB114">
        <v>29500</v>
      </c>
      <c r="AC114">
        <f t="shared" si="97"/>
        <v>4130</v>
      </c>
      <c r="AD114">
        <f t="shared" si="98"/>
        <v>3540</v>
      </c>
      <c r="AE114">
        <v>0</v>
      </c>
      <c r="AF114">
        <v>0</v>
      </c>
      <c r="AG114">
        <f t="shared" si="99"/>
        <v>37170</v>
      </c>
      <c r="AH114">
        <v>2000</v>
      </c>
      <c r="AI114">
        <v>0</v>
      </c>
      <c r="AJ114">
        <f t="shared" si="100"/>
        <v>150</v>
      </c>
      <c r="AK114">
        <f t="shared" si="101"/>
        <v>35020</v>
      </c>
      <c r="AL114">
        <v>29500</v>
      </c>
      <c r="AM114">
        <f t="shared" si="102"/>
        <v>4130</v>
      </c>
      <c r="AN114">
        <f t="shared" si="103"/>
        <v>3540</v>
      </c>
      <c r="AO114">
        <v>0</v>
      </c>
      <c r="AP114">
        <v>0</v>
      </c>
      <c r="AQ114">
        <f t="shared" si="104"/>
        <v>37170</v>
      </c>
      <c r="AR114">
        <v>2000</v>
      </c>
      <c r="AS114">
        <v>0</v>
      </c>
      <c r="AT114">
        <f t="shared" si="105"/>
        <v>150</v>
      </c>
      <c r="AU114">
        <f t="shared" si="106"/>
        <v>35020</v>
      </c>
      <c r="AV114">
        <v>30400</v>
      </c>
      <c r="AW114">
        <f t="shared" si="107"/>
        <v>4256</v>
      </c>
      <c r="AX114">
        <f t="shared" si="108"/>
        <v>1180</v>
      </c>
      <c r="AY114">
        <f t="shared" si="109"/>
        <v>3648</v>
      </c>
      <c r="AZ114">
        <v>0</v>
      </c>
      <c r="BA114">
        <v>0</v>
      </c>
      <c r="BB114">
        <f t="shared" si="110"/>
        <v>39484</v>
      </c>
      <c r="BC114">
        <v>2000</v>
      </c>
      <c r="BD114">
        <v>0</v>
      </c>
      <c r="BE114">
        <f t="shared" si="111"/>
        <v>150</v>
      </c>
      <c r="BF114">
        <f t="shared" si="112"/>
        <v>37334</v>
      </c>
      <c r="BG114">
        <v>30400</v>
      </c>
      <c r="BH114">
        <f t="shared" si="113"/>
        <v>4256</v>
      </c>
      <c r="BI114">
        <f t="shared" si="114"/>
        <v>3648</v>
      </c>
      <c r="BJ114">
        <v>0</v>
      </c>
      <c r="BK114">
        <v>0</v>
      </c>
      <c r="BL114">
        <f t="shared" si="115"/>
        <v>38304</v>
      </c>
      <c r="BM114">
        <v>2000</v>
      </c>
      <c r="BN114">
        <v>0</v>
      </c>
      <c r="BO114">
        <f t="shared" si="116"/>
        <v>150</v>
      </c>
      <c r="BP114">
        <f t="shared" si="117"/>
        <v>36154</v>
      </c>
      <c r="BQ114">
        <v>30400</v>
      </c>
      <c r="BR114">
        <f t="shared" si="118"/>
        <v>4256</v>
      </c>
      <c r="BS114">
        <f t="shared" si="119"/>
        <v>3648</v>
      </c>
      <c r="BT114">
        <v>0</v>
      </c>
      <c r="BU114">
        <v>0</v>
      </c>
      <c r="BV114">
        <f t="shared" si="120"/>
        <v>38304</v>
      </c>
      <c r="BW114">
        <v>2000</v>
      </c>
      <c r="BX114">
        <v>0</v>
      </c>
      <c r="BY114">
        <f t="shared" si="121"/>
        <v>150</v>
      </c>
      <c r="BZ114">
        <f t="shared" si="122"/>
        <v>36154</v>
      </c>
      <c r="CA114">
        <v>30400</v>
      </c>
      <c r="CB114">
        <f t="shared" si="123"/>
        <v>4256</v>
      </c>
      <c r="CC114">
        <f t="shared" si="124"/>
        <v>3648</v>
      </c>
      <c r="CD114">
        <v>0</v>
      </c>
      <c r="CE114">
        <v>0</v>
      </c>
      <c r="CF114">
        <f t="shared" si="125"/>
        <v>38304</v>
      </c>
      <c r="CG114">
        <v>2000</v>
      </c>
      <c r="CH114">
        <v>0</v>
      </c>
      <c r="CI114">
        <f t="shared" si="126"/>
        <v>150</v>
      </c>
      <c r="CJ114">
        <f t="shared" si="127"/>
        <v>36154</v>
      </c>
      <c r="CK114">
        <v>30400</v>
      </c>
      <c r="CL114">
        <f t="shared" si="128"/>
        <v>4256</v>
      </c>
      <c r="CM114">
        <f t="shared" si="129"/>
        <v>3648</v>
      </c>
      <c r="CN114">
        <v>0</v>
      </c>
      <c r="CO114">
        <v>0</v>
      </c>
      <c r="CP114">
        <f t="shared" si="130"/>
        <v>38304</v>
      </c>
      <c r="CQ114">
        <v>2000</v>
      </c>
      <c r="CR114">
        <v>0</v>
      </c>
      <c r="CS114">
        <f t="shared" si="131"/>
        <v>150</v>
      </c>
      <c r="CT114">
        <f t="shared" si="132"/>
        <v>36154</v>
      </c>
      <c r="CU114">
        <v>30400</v>
      </c>
      <c r="CV114">
        <f t="shared" si="133"/>
        <v>4256</v>
      </c>
      <c r="CW114">
        <f t="shared" si="134"/>
        <v>3648</v>
      </c>
      <c r="CX114">
        <v>0</v>
      </c>
      <c r="CY114">
        <v>0</v>
      </c>
      <c r="CZ114">
        <f t="shared" si="135"/>
        <v>38304</v>
      </c>
      <c r="DA114">
        <v>2000</v>
      </c>
      <c r="DB114">
        <v>0</v>
      </c>
      <c r="DC114">
        <f t="shared" si="136"/>
        <v>150</v>
      </c>
      <c r="DD114">
        <f t="shared" si="137"/>
        <v>36154</v>
      </c>
      <c r="DE114">
        <v>31300</v>
      </c>
      <c r="DF114">
        <f t="shared" si="138"/>
        <v>4382</v>
      </c>
      <c r="DG114">
        <f t="shared" si="139"/>
        <v>3756</v>
      </c>
      <c r="DH114">
        <v>0</v>
      </c>
      <c r="DI114">
        <v>0</v>
      </c>
      <c r="DJ114">
        <f t="shared" si="140"/>
        <v>39438</v>
      </c>
      <c r="DK114">
        <v>2000</v>
      </c>
      <c r="DL114">
        <v>0</v>
      </c>
      <c r="DM114">
        <f t="shared" si="141"/>
        <v>150</v>
      </c>
      <c r="DN114">
        <f t="shared" si="142"/>
        <v>37288</v>
      </c>
      <c r="DO114">
        <v>31300</v>
      </c>
      <c r="DP114">
        <f t="shared" si="143"/>
        <v>4382</v>
      </c>
      <c r="DQ114">
        <f t="shared" si="144"/>
        <v>3756</v>
      </c>
      <c r="DR114">
        <v>0</v>
      </c>
      <c r="DS114">
        <v>0</v>
      </c>
      <c r="DT114">
        <f t="shared" si="145"/>
        <v>39438</v>
      </c>
      <c r="DU114">
        <v>2000</v>
      </c>
      <c r="DV114">
        <v>0</v>
      </c>
      <c r="DW114">
        <f t="shared" si="146"/>
        <v>150</v>
      </c>
      <c r="DX114">
        <f t="shared" si="147"/>
        <v>37288</v>
      </c>
      <c r="DY114">
        <f t="shared" si="148"/>
        <v>462200</v>
      </c>
      <c r="DZ114">
        <f t="shared" si="80"/>
        <v>1800</v>
      </c>
      <c r="EA114">
        <f t="shared" si="81"/>
        <v>50000</v>
      </c>
      <c r="EB114">
        <v>0</v>
      </c>
      <c r="EC114">
        <f t="shared" si="82"/>
        <v>410400</v>
      </c>
      <c r="ED114">
        <f t="shared" si="83"/>
        <v>24000</v>
      </c>
      <c r="EE114">
        <f t="shared" si="84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85"/>
        <v>24000</v>
      </c>
      <c r="EQ114">
        <f t="shared" si="149"/>
        <v>24000</v>
      </c>
      <c r="ER114">
        <f t="shared" si="86"/>
        <v>386400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50"/>
        <v>0</v>
      </c>
      <c r="FA114">
        <f t="shared" si="151"/>
        <v>386400</v>
      </c>
      <c r="FB114">
        <f t="shared" si="152"/>
        <v>6820</v>
      </c>
      <c r="FC114">
        <f t="shared" si="153"/>
        <v>0</v>
      </c>
      <c r="FD114">
        <f t="shared" si="154"/>
        <v>6820</v>
      </c>
      <c r="FE114">
        <f t="shared" si="155"/>
        <v>0</v>
      </c>
      <c r="FF114">
        <f t="shared" si="156"/>
        <v>0</v>
      </c>
      <c r="FG114">
        <f t="shared" si="157"/>
        <v>0</v>
      </c>
      <c r="FH114">
        <v>0</v>
      </c>
      <c r="FI114">
        <f t="shared" si="158"/>
        <v>0</v>
      </c>
      <c r="FJ114" t="b">
        <f t="shared" si="159"/>
        <v>0</v>
      </c>
    </row>
    <row r="115" spans="1:166" hidden="1" x14ac:dyDescent="0.25">
      <c r="A115">
        <f>_xlfn.AGGREGATE(3,5,$B$2:B115)</f>
        <v>43</v>
      </c>
      <c r="B115" t="s">
        <v>350</v>
      </c>
      <c r="C115" t="s">
        <v>351</v>
      </c>
      <c r="D115" t="s">
        <v>796</v>
      </c>
      <c r="E115" t="s">
        <v>847</v>
      </c>
      <c r="F115">
        <v>0</v>
      </c>
      <c r="G115">
        <v>0</v>
      </c>
      <c r="H115">
        <v>51800</v>
      </c>
      <c r="I115">
        <f t="shared" si="87"/>
        <v>5180</v>
      </c>
      <c r="J115">
        <f t="shared" si="88"/>
        <v>6216</v>
      </c>
      <c r="K115">
        <v>0</v>
      </c>
      <c r="L115">
        <v>500</v>
      </c>
      <c r="M115">
        <f t="shared" si="89"/>
        <v>63696</v>
      </c>
      <c r="N115">
        <v>5000</v>
      </c>
      <c r="O115">
        <v>0</v>
      </c>
      <c r="P115">
        <f t="shared" si="90"/>
        <v>200</v>
      </c>
      <c r="Q115">
        <f t="shared" si="91"/>
        <v>58496</v>
      </c>
      <c r="R115">
        <v>51800</v>
      </c>
      <c r="S115">
        <f t="shared" si="92"/>
        <v>5180</v>
      </c>
      <c r="T115">
        <f t="shared" si="93"/>
        <v>6216</v>
      </c>
      <c r="U115">
        <v>0</v>
      </c>
      <c r="V115">
        <v>500</v>
      </c>
      <c r="W115">
        <f t="shared" si="94"/>
        <v>63696</v>
      </c>
      <c r="X115">
        <v>5000</v>
      </c>
      <c r="Y115">
        <v>0</v>
      </c>
      <c r="Z115">
        <f t="shared" si="95"/>
        <v>200</v>
      </c>
      <c r="AA115">
        <f t="shared" si="96"/>
        <v>58496</v>
      </c>
      <c r="AB115">
        <v>51800</v>
      </c>
      <c r="AC115">
        <f t="shared" si="97"/>
        <v>7252.0000000000009</v>
      </c>
      <c r="AD115">
        <f t="shared" si="98"/>
        <v>6216</v>
      </c>
      <c r="AE115">
        <v>0</v>
      </c>
      <c r="AF115">
        <v>500</v>
      </c>
      <c r="AG115">
        <f t="shared" si="99"/>
        <v>65768</v>
      </c>
      <c r="AH115">
        <v>5000</v>
      </c>
      <c r="AI115">
        <v>0</v>
      </c>
      <c r="AJ115">
        <f t="shared" si="100"/>
        <v>200</v>
      </c>
      <c r="AK115">
        <f t="shared" si="101"/>
        <v>60568</v>
      </c>
      <c r="AL115">
        <v>51800</v>
      </c>
      <c r="AM115">
        <f t="shared" si="102"/>
        <v>7252.0000000000009</v>
      </c>
      <c r="AN115">
        <f t="shared" si="103"/>
        <v>6216</v>
      </c>
      <c r="AO115">
        <v>0</v>
      </c>
      <c r="AP115">
        <v>500</v>
      </c>
      <c r="AQ115">
        <f t="shared" si="104"/>
        <v>65768</v>
      </c>
      <c r="AR115">
        <v>5000</v>
      </c>
      <c r="AS115">
        <v>0</v>
      </c>
      <c r="AT115">
        <f t="shared" si="105"/>
        <v>200</v>
      </c>
      <c r="AU115">
        <f t="shared" si="106"/>
        <v>60568</v>
      </c>
      <c r="AV115">
        <v>53400</v>
      </c>
      <c r="AW115">
        <f t="shared" si="107"/>
        <v>7476.0000000000009</v>
      </c>
      <c r="AX115">
        <f t="shared" si="108"/>
        <v>2072</v>
      </c>
      <c r="AY115">
        <f t="shared" si="109"/>
        <v>6408</v>
      </c>
      <c r="AZ115">
        <v>0</v>
      </c>
      <c r="BA115">
        <v>500</v>
      </c>
      <c r="BB115">
        <f t="shared" si="110"/>
        <v>69856</v>
      </c>
      <c r="BC115">
        <v>5000</v>
      </c>
      <c r="BD115">
        <v>0</v>
      </c>
      <c r="BE115">
        <f t="shared" si="111"/>
        <v>200</v>
      </c>
      <c r="BF115">
        <f t="shared" si="112"/>
        <v>64656</v>
      </c>
      <c r="BG115">
        <v>53400</v>
      </c>
      <c r="BH115">
        <f t="shared" si="113"/>
        <v>7476.0000000000009</v>
      </c>
      <c r="BI115">
        <f t="shared" si="114"/>
        <v>6408</v>
      </c>
      <c r="BJ115">
        <v>0</v>
      </c>
      <c r="BK115">
        <v>500</v>
      </c>
      <c r="BL115">
        <f t="shared" si="115"/>
        <v>67784</v>
      </c>
      <c r="BM115">
        <v>5000</v>
      </c>
      <c r="BN115">
        <v>0</v>
      </c>
      <c r="BO115">
        <f t="shared" si="116"/>
        <v>200</v>
      </c>
      <c r="BP115">
        <f t="shared" si="117"/>
        <v>62584</v>
      </c>
      <c r="BQ115">
        <v>53400</v>
      </c>
      <c r="BR115">
        <f t="shared" si="118"/>
        <v>7476.0000000000009</v>
      </c>
      <c r="BS115">
        <f t="shared" si="119"/>
        <v>6408</v>
      </c>
      <c r="BT115">
        <v>0</v>
      </c>
      <c r="BU115">
        <v>500</v>
      </c>
      <c r="BV115">
        <f t="shared" si="120"/>
        <v>67784</v>
      </c>
      <c r="BW115">
        <v>5000</v>
      </c>
      <c r="BX115">
        <v>0</v>
      </c>
      <c r="BY115">
        <f t="shared" si="121"/>
        <v>200</v>
      </c>
      <c r="BZ115">
        <f t="shared" si="122"/>
        <v>62584</v>
      </c>
      <c r="CA115">
        <v>53400</v>
      </c>
      <c r="CB115">
        <f t="shared" si="123"/>
        <v>7476.0000000000009</v>
      </c>
      <c r="CC115">
        <f t="shared" si="124"/>
        <v>6408</v>
      </c>
      <c r="CD115">
        <v>0</v>
      </c>
      <c r="CE115">
        <v>500</v>
      </c>
      <c r="CF115">
        <f t="shared" si="125"/>
        <v>67784</v>
      </c>
      <c r="CG115">
        <v>5000</v>
      </c>
      <c r="CH115">
        <v>0</v>
      </c>
      <c r="CI115">
        <f t="shared" si="126"/>
        <v>200</v>
      </c>
      <c r="CJ115">
        <f t="shared" si="127"/>
        <v>62584</v>
      </c>
      <c r="CK115">
        <v>53400</v>
      </c>
      <c r="CL115">
        <f t="shared" si="128"/>
        <v>7476.0000000000009</v>
      </c>
      <c r="CM115">
        <f t="shared" si="129"/>
        <v>6408</v>
      </c>
      <c r="CN115">
        <v>0</v>
      </c>
      <c r="CO115">
        <v>500</v>
      </c>
      <c r="CP115">
        <f t="shared" si="130"/>
        <v>67784</v>
      </c>
      <c r="CQ115">
        <v>5000</v>
      </c>
      <c r="CR115">
        <v>0</v>
      </c>
      <c r="CS115">
        <f t="shared" si="131"/>
        <v>200</v>
      </c>
      <c r="CT115">
        <f t="shared" si="132"/>
        <v>62584</v>
      </c>
      <c r="CU115">
        <v>53400</v>
      </c>
      <c r="CV115">
        <f t="shared" si="133"/>
        <v>7476.0000000000009</v>
      </c>
      <c r="CW115">
        <f t="shared" si="134"/>
        <v>6408</v>
      </c>
      <c r="CX115">
        <v>0</v>
      </c>
      <c r="CY115">
        <v>500</v>
      </c>
      <c r="CZ115">
        <f t="shared" si="135"/>
        <v>67784</v>
      </c>
      <c r="DA115">
        <v>5000</v>
      </c>
      <c r="DB115">
        <v>0</v>
      </c>
      <c r="DC115">
        <f t="shared" si="136"/>
        <v>200</v>
      </c>
      <c r="DD115">
        <f t="shared" si="137"/>
        <v>62584</v>
      </c>
      <c r="DE115">
        <v>53400</v>
      </c>
      <c r="DF115">
        <f t="shared" si="138"/>
        <v>7476.0000000000009</v>
      </c>
      <c r="DG115">
        <f t="shared" si="139"/>
        <v>6408</v>
      </c>
      <c r="DH115">
        <v>0</v>
      </c>
      <c r="DI115">
        <v>500</v>
      </c>
      <c r="DJ115">
        <f t="shared" si="140"/>
        <v>67784</v>
      </c>
      <c r="DK115">
        <v>5000</v>
      </c>
      <c r="DL115">
        <v>0</v>
      </c>
      <c r="DM115">
        <f t="shared" si="141"/>
        <v>200</v>
      </c>
      <c r="DN115">
        <f t="shared" si="142"/>
        <v>62584</v>
      </c>
      <c r="DO115">
        <v>53400</v>
      </c>
      <c r="DP115">
        <f t="shared" si="143"/>
        <v>7476.0000000000009</v>
      </c>
      <c r="DQ115">
        <f t="shared" si="144"/>
        <v>6408</v>
      </c>
      <c r="DR115">
        <v>0</v>
      </c>
      <c r="DS115">
        <v>500</v>
      </c>
      <c r="DT115">
        <f t="shared" si="145"/>
        <v>67784</v>
      </c>
      <c r="DU115">
        <v>5000</v>
      </c>
      <c r="DV115">
        <v>0</v>
      </c>
      <c r="DW115">
        <f t="shared" si="146"/>
        <v>200</v>
      </c>
      <c r="DX115">
        <f t="shared" si="147"/>
        <v>62584</v>
      </c>
      <c r="DY115">
        <f t="shared" si="148"/>
        <v>803272</v>
      </c>
      <c r="DZ115">
        <f t="shared" si="80"/>
        <v>2400</v>
      </c>
      <c r="EA115">
        <f t="shared" si="81"/>
        <v>50000</v>
      </c>
      <c r="EB115">
        <v>0</v>
      </c>
      <c r="EC115">
        <f t="shared" si="82"/>
        <v>750872</v>
      </c>
      <c r="ED115">
        <f t="shared" si="83"/>
        <v>60000</v>
      </c>
      <c r="EE115">
        <f t="shared" si="84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85"/>
        <v>60000</v>
      </c>
      <c r="EQ115">
        <f t="shared" si="149"/>
        <v>60000</v>
      </c>
      <c r="ER115">
        <f t="shared" si="86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50"/>
        <v>0</v>
      </c>
      <c r="FA115">
        <f t="shared" si="151"/>
        <v>690872</v>
      </c>
      <c r="FB115">
        <f t="shared" si="152"/>
        <v>12500</v>
      </c>
      <c r="FC115">
        <f t="shared" si="153"/>
        <v>19087</v>
      </c>
      <c r="FD115">
        <f t="shared" si="154"/>
        <v>31587</v>
      </c>
      <c r="FE115">
        <f t="shared" si="155"/>
        <v>31587</v>
      </c>
      <c r="FF115">
        <f t="shared" si="156"/>
        <v>1263.48</v>
      </c>
      <c r="FG115">
        <f t="shared" si="157"/>
        <v>32850</v>
      </c>
      <c r="FH115">
        <v>0</v>
      </c>
      <c r="FI115">
        <f t="shared" si="158"/>
        <v>32850</v>
      </c>
      <c r="FJ115" t="b">
        <f t="shared" si="159"/>
        <v>1</v>
      </c>
    </row>
    <row r="116" spans="1:166" x14ac:dyDescent="0.25">
      <c r="A116">
        <f>_xlfn.AGGREGATE(3,5,$B$2:B116)</f>
        <v>44</v>
      </c>
      <c r="B116" t="s">
        <v>352</v>
      </c>
      <c r="C116" t="s">
        <v>353</v>
      </c>
      <c r="D116" t="s">
        <v>796</v>
      </c>
      <c r="E116" t="s">
        <v>846</v>
      </c>
      <c r="F116">
        <v>0</v>
      </c>
      <c r="G116">
        <v>6000</v>
      </c>
      <c r="H116">
        <v>32500</v>
      </c>
      <c r="I116">
        <f t="shared" si="87"/>
        <v>3250</v>
      </c>
      <c r="J116">
        <f t="shared" si="88"/>
        <v>3900</v>
      </c>
      <c r="K116">
        <v>0</v>
      </c>
      <c r="L116">
        <v>0</v>
      </c>
      <c r="M116">
        <f t="shared" si="89"/>
        <v>39650</v>
      </c>
      <c r="N116">
        <v>2000</v>
      </c>
      <c r="O116">
        <v>0</v>
      </c>
      <c r="P116">
        <f t="shared" si="90"/>
        <v>150</v>
      </c>
      <c r="Q116">
        <f t="shared" si="91"/>
        <v>37500</v>
      </c>
      <c r="R116">
        <v>32500</v>
      </c>
      <c r="S116">
        <f t="shared" si="92"/>
        <v>3250</v>
      </c>
      <c r="T116">
        <f t="shared" si="93"/>
        <v>3900</v>
      </c>
      <c r="U116">
        <v>0</v>
      </c>
      <c r="V116">
        <v>0</v>
      </c>
      <c r="W116">
        <f t="shared" si="94"/>
        <v>39650</v>
      </c>
      <c r="X116">
        <v>2000</v>
      </c>
      <c r="Y116">
        <v>0</v>
      </c>
      <c r="Z116">
        <f t="shared" si="95"/>
        <v>150</v>
      </c>
      <c r="AA116">
        <f t="shared" si="96"/>
        <v>37500</v>
      </c>
      <c r="AB116">
        <v>32500</v>
      </c>
      <c r="AC116">
        <f t="shared" si="97"/>
        <v>4550</v>
      </c>
      <c r="AD116">
        <f t="shared" si="98"/>
        <v>3900</v>
      </c>
      <c r="AE116">
        <v>0</v>
      </c>
      <c r="AF116">
        <v>0</v>
      </c>
      <c r="AG116">
        <f t="shared" si="99"/>
        <v>40950</v>
      </c>
      <c r="AH116">
        <v>2000</v>
      </c>
      <c r="AI116">
        <v>0</v>
      </c>
      <c r="AJ116">
        <f t="shared" si="100"/>
        <v>200</v>
      </c>
      <c r="AK116">
        <f t="shared" si="101"/>
        <v>38750</v>
      </c>
      <c r="AL116">
        <v>32500</v>
      </c>
      <c r="AM116">
        <f t="shared" si="102"/>
        <v>4550</v>
      </c>
      <c r="AN116">
        <f t="shared" si="103"/>
        <v>3900</v>
      </c>
      <c r="AO116">
        <v>0</v>
      </c>
      <c r="AP116">
        <v>0</v>
      </c>
      <c r="AQ116">
        <f t="shared" si="104"/>
        <v>40950</v>
      </c>
      <c r="AR116">
        <v>2000</v>
      </c>
      <c r="AS116">
        <v>0</v>
      </c>
      <c r="AT116">
        <f t="shared" si="105"/>
        <v>200</v>
      </c>
      <c r="AU116">
        <f t="shared" si="106"/>
        <v>38750</v>
      </c>
      <c r="AV116">
        <v>33500</v>
      </c>
      <c r="AW116">
        <f t="shared" si="107"/>
        <v>4690</v>
      </c>
      <c r="AX116">
        <f t="shared" si="108"/>
        <v>1300</v>
      </c>
      <c r="AY116">
        <f t="shared" si="109"/>
        <v>4020</v>
      </c>
      <c r="AZ116">
        <v>0</v>
      </c>
      <c r="BA116">
        <v>0</v>
      </c>
      <c r="BB116">
        <f t="shared" si="110"/>
        <v>43510</v>
      </c>
      <c r="BC116">
        <v>2500</v>
      </c>
      <c r="BD116">
        <v>0</v>
      </c>
      <c r="BE116">
        <f t="shared" si="111"/>
        <v>200</v>
      </c>
      <c r="BF116">
        <f t="shared" si="112"/>
        <v>40810</v>
      </c>
      <c r="BG116">
        <v>33500</v>
      </c>
      <c r="BH116">
        <f t="shared" si="113"/>
        <v>4690</v>
      </c>
      <c r="BI116">
        <f t="shared" si="114"/>
        <v>4020</v>
      </c>
      <c r="BJ116">
        <v>0</v>
      </c>
      <c r="BK116">
        <v>0</v>
      </c>
      <c r="BL116">
        <f t="shared" si="115"/>
        <v>42210</v>
      </c>
      <c r="BM116">
        <v>2500</v>
      </c>
      <c r="BN116">
        <v>0</v>
      </c>
      <c r="BO116">
        <f t="shared" si="116"/>
        <v>200</v>
      </c>
      <c r="BP116">
        <f t="shared" si="117"/>
        <v>39510</v>
      </c>
      <c r="BQ116">
        <v>33500</v>
      </c>
      <c r="BR116">
        <f t="shared" si="118"/>
        <v>4690</v>
      </c>
      <c r="BS116">
        <f t="shared" si="119"/>
        <v>4020</v>
      </c>
      <c r="BT116">
        <v>0</v>
      </c>
      <c r="BU116">
        <v>0</v>
      </c>
      <c r="BV116">
        <f t="shared" si="120"/>
        <v>42210</v>
      </c>
      <c r="BW116">
        <v>2500</v>
      </c>
      <c r="BX116">
        <v>0</v>
      </c>
      <c r="BY116">
        <f t="shared" si="121"/>
        <v>200</v>
      </c>
      <c r="BZ116">
        <f t="shared" si="122"/>
        <v>39510</v>
      </c>
      <c r="CA116">
        <v>33500</v>
      </c>
      <c r="CB116">
        <f t="shared" si="123"/>
        <v>4690</v>
      </c>
      <c r="CC116">
        <f t="shared" si="124"/>
        <v>4020</v>
      </c>
      <c r="CD116">
        <v>0</v>
      </c>
      <c r="CE116">
        <v>0</v>
      </c>
      <c r="CF116">
        <f t="shared" si="125"/>
        <v>42210</v>
      </c>
      <c r="CG116">
        <v>2500</v>
      </c>
      <c r="CH116">
        <v>0</v>
      </c>
      <c r="CI116">
        <f t="shared" si="126"/>
        <v>200</v>
      </c>
      <c r="CJ116">
        <f t="shared" si="127"/>
        <v>39510</v>
      </c>
      <c r="CK116">
        <v>33500</v>
      </c>
      <c r="CL116">
        <f t="shared" si="128"/>
        <v>4690</v>
      </c>
      <c r="CM116">
        <f t="shared" si="129"/>
        <v>4020</v>
      </c>
      <c r="CN116">
        <v>0</v>
      </c>
      <c r="CO116">
        <v>0</v>
      </c>
      <c r="CP116">
        <f t="shared" si="130"/>
        <v>42210</v>
      </c>
      <c r="CQ116">
        <v>2500</v>
      </c>
      <c r="CR116">
        <v>0</v>
      </c>
      <c r="CS116">
        <f t="shared" si="131"/>
        <v>200</v>
      </c>
      <c r="CT116">
        <f t="shared" si="132"/>
        <v>39510</v>
      </c>
      <c r="CU116">
        <v>33500</v>
      </c>
      <c r="CV116">
        <f t="shared" si="133"/>
        <v>4690</v>
      </c>
      <c r="CW116">
        <f t="shared" si="134"/>
        <v>4020</v>
      </c>
      <c r="CX116">
        <v>0</v>
      </c>
      <c r="CY116">
        <v>0</v>
      </c>
      <c r="CZ116">
        <f t="shared" si="135"/>
        <v>42210</v>
      </c>
      <c r="DA116">
        <v>2500</v>
      </c>
      <c r="DB116">
        <v>0</v>
      </c>
      <c r="DC116">
        <f t="shared" si="136"/>
        <v>200</v>
      </c>
      <c r="DD116">
        <f t="shared" si="137"/>
        <v>39510</v>
      </c>
      <c r="DE116">
        <v>33500</v>
      </c>
      <c r="DF116">
        <f t="shared" si="138"/>
        <v>4690</v>
      </c>
      <c r="DG116">
        <f t="shared" si="139"/>
        <v>4020</v>
      </c>
      <c r="DH116">
        <v>0</v>
      </c>
      <c r="DI116">
        <v>0</v>
      </c>
      <c r="DJ116">
        <f t="shared" si="140"/>
        <v>42210</v>
      </c>
      <c r="DK116">
        <v>2500</v>
      </c>
      <c r="DL116">
        <v>0</v>
      </c>
      <c r="DM116">
        <f t="shared" si="141"/>
        <v>200</v>
      </c>
      <c r="DN116">
        <f t="shared" si="142"/>
        <v>39510</v>
      </c>
      <c r="DO116">
        <v>33500</v>
      </c>
      <c r="DP116">
        <f t="shared" si="143"/>
        <v>4690</v>
      </c>
      <c r="DQ116">
        <f t="shared" si="144"/>
        <v>4020</v>
      </c>
      <c r="DR116">
        <v>0</v>
      </c>
      <c r="DS116">
        <v>0</v>
      </c>
      <c r="DT116">
        <f t="shared" si="145"/>
        <v>42210</v>
      </c>
      <c r="DU116">
        <v>2500</v>
      </c>
      <c r="DV116">
        <v>0</v>
      </c>
      <c r="DW116">
        <f t="shared" si="146"/>
        <v>200</v>
      </c>
      <c r="DX116">
        <f t="shared" si="147"/>
        <v>39510</v>
      </c>
      <c r="DY116">
        <f t="shared" si="148"/>
        <v>506180</v>
      </c>
      <c r="DZ116">
        <f t="shared" si="80"/>
        <v>2300</v>
      </c>
      <c r="EA116">
        <f t="shared" si="81"/>
        <v>50000</v>
      </c>
      <c r="EB116">
        <v>0</v>
      </c>
      <c r="EC116">
        <f t="shared" si="82"/>
        <v>453880</v>
      </c>
      <c r="ED116">
        <f t="shared" si="83"/>
        <v>28000</v>
      </c>
      <c r="EE116">
        <f t="shared" si="84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85"/>
        <v>28000</v>
      </c>
      <c r="EQ116">
        <f t="shared" si="149"/>
        <v>28000</v>
      </c>
      <c r="ER116">
        <f t="shared" si="86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50"/>
        <v>0</v>
      </c>
      <c r="FA116">
        <f t="shared" si="151"/>
        <v>425880</v>
      </c>
      <c r="FB116">
        <f t="shared" si="152"/>
        <v>8794</v>
      </c>
      <c r="FC116">
        <f t="shared" si="153"/>
        <v>0</v>
      </c>
      <c r="FD116">
        <f t="shared" si="154"/>
        <v>8794</v>
      </c>
      <c r="FE116">
        <f t="shared" si="155"/>
        <v>0</v>
      </c>
      <c r="FF116">
        <f t="shared" si="156"/>
        <v>0</v>
      </c>
      <c r="FG116">
        <f t="shared" si="157"/>
        <v>0</v>
      </c>
      <c r="FH116">
        <v>0</v>
      </c>
      <c r="FI116">
        <f t="shared" si="158"/>
        <v>0</v>
      </c>
      <c r="FJ116" t="b">
        <f t="shared" si="159"/>
        <v>1</v>
      </c>
    </row>
    <row r="117" spans="1:166" hidden="1" x14ac:dyDescent="0.25">
      <c r="A117">
        <f>_xlfn.AGGREGATE(3,5,$B$2:B117)</f>
        <v>44</v>
      </c>
      <c r="B117" t="s">
        <v>354</v>
      </c>
      <c r="C117" t="s">
        <v>355</v>
      </c>
      <c r="D117" t="s">
        <v>797</v>
      </c>
      <c r="E117" t="s">
        <v>847</v>
      </c>
      <c r="F117">
        <v>0</v>
      </c>
      <c r="G117">
        <v>0</v>
      </c>
      <c r="H117">
        <v>50200</v>
      </c>
      <c r="I117">
        <f t="shared" si="87"/>
        <v>5020</v>
      </c>
      <c r="J117">
        <f t="shared" si="88"/>
        <v>6024</v>
      </c>
      <c r="K117">
        <v>400</v>
      </c>
      <c r="L117">
        <v>500</v>
      </c>
      <c r="M117">
        <f t="shared" si="89"/>
        <v>62144</v>
      </c>
      <c r="N117">
        <v>5000</v>
      </c>
      <c r="O117">
        <v>0</v>
      </c>
      <c r="P117">
        <f t="shared" si="90"/>
        <v>200</v>
      </c>
      <c r="Q117">
        <f t="shared" si="91"/>
        <v>56944</v>
      </c>
      <c r="R117">
        <v>50200</v>
      </c>
      <c r="S117">
        <f t="shared" si="92"/>
        <v>5020</v>
      </c>
      <c r="T117">
        <f t="shared" si="93"/>
        <v>6024</v>
      </c>
      <c r="U117">
        <v>400</v>
      </c>
      <c r="V117">
        <v>500</v>
      </c>
      <c r="W117">
        <f t="shared" si="94"/>
        <v>62144</v>
      </c>
      <c r="X117">
        <v>5000</v>
      </c>
      <c r="Y117">
        <v>0</v>
      </c>
      <c r="Z117">
        <f t="shared" si="95"/>
        <v>200</v>
      </c>
      <c r="AA117">
        <f t="shared" si="96"/>
        <v>56944</v>
      </c>
      <c r="AB117">
        <v>50200</v>
      </c>
      <c r="AC117">
        <f t="shared" si="97"/>
        <v>7028.0000000000009</v>
      </c>
      <c r="AD117">
        <f t="shared" si="98"/>
        <v>6024</v>
      </c>
      <c r="AE117">
        <v>400</v>
      </c>
      <c r="AF117">
        <v>500</v>
      </c>
      <c r="AG117">
        <f t="shared" si="99"/>
        <v>64152</v>
      </c>
      <c r="AH117">
        <v>5000</v>
      </c>
      <c r="AI117">
        <v>0</v>
      </c>
      <c r="AJ117">
        <f t="shared" si="100"/>
        <v>200</v>
      </c>
      <c r="AK117">
        <f t="shared" si="101"/>
        <v>58952</v>
      </c>
      <c r="AL117">
        <v>50200</v>
      </c>
      <c r="AM117">
        <f t="shared" si="102"/>
        <v>7028.0000000000009</v>
      </c>
      <c r="AN117">
        <f t="shared" si="103"/>
        <v>6024</v>
      </c>
      <c r="AO117">
        <v>400</v>
      </c>
      <c r="AP117">
        <v>500</v>
      </c>
      <c r="AQ117">
        <f t="shared" si="104"/>
        <v>64152</v>
      </c>
      <c r="AR117">
        <v>5000</v>
      </c>
      <c r="AS117">
        <v>0</v>
      </c>
      <c r="AT117">
        <f t="shared" si="105"/>
        <v>200</v>
      </c>
      <c r="AU117">
        <f t="shared" si="106"/>
        <v>58952</v>
      </c>
      <c r="AV117">
        <v>51700</v>
      </c>
      <c r="AW117">
        <f t="shared" si="107"/>
        <v>7238.0000000000009</v>
      </c>
      <c r="AX117">
        <f t="shared" si="108"/>
        <v>2008</v>
      </c>
      <c r="AY117">
        <f t="shared" si="109"/>
        <v>6204</v>
      </c>
      <c r="AZ117">
        <v>400</v>
      </c>
      <c r="BA117">
        <v>500</v>
      </c>
      <c r="BB117">
        <f t="shared" si="110"/>
        <v>68050</v>
      </c>
      <c r="BC117">
        <v>5000</v>
      </c>
      <c r="BD117">
        <v>0</v>
      </c>
      <c r="BE117">
        <f t="shared" si="111"/>
        <v>200</v>
      </c>
      <c r="BF117">
        <f t="shared" si="112"/>
        <v>62850</v>
      </c>
      <c r="BG117">
        <v>51700</v>
      </c>
      <c r="BH117">
        <f t="shared" si="113"/>
        <v>7238.0000000000009</v>
      </c>
      <c r="BI117">
        <f t="shared" si="114"/>
        <v>6204</v>
      </c>
      <c r="BJ117">
        <v>400</v>
      </c>
      <c r="BK117">
        <v>500</v>
      </c>
      <c r="BL117">
        <f t="shared" si="115"/>
        <v>66042</v>
      </c>
      <c r="BM117">
        <v>5000</v>
      </c>
      <c r="BN117">
        <v>0</v>
      </c>
      <c r="BO117">
        <f t="shared" si="116"/>
        <v>200</v>
      </c>
      <c r="BP117">
        <f t="shared" si="117"/>
        <v>60842</v>
      </c>
      <c r="BQ117">
        <v>51700</v>
      </c>
      <c r="BR117">
        <f t="shared" si="118"/>
        <v>7238.0000000000009</v>
      </c>
      <c r="BS117">
        <f t="shared" si="119"/>
        <v>6204</v>
      </c>
      <c r="BT117">
        <v>400</v>
      </c>
      <c r="BU117">
        <v>500</v>
      </c>
      <c r="BV117">
        <f t="shared" si="120"/>
        <v>66042</v>
      </c>
      <c r="BW117">
        <v>5000</v>
      </c>
      <c r="BX117">
        <v>0</v>
      </c>
      <c r="BY117">
        <f t="shared" si="121"/>
        <v>200</v>
      </c>
      <c r="BZ117">
        <f t="shared" si="122"/>
        <v>60842</v>
      </c>
      <c r="CA117">
        <v>51700</v>
      </c>
      <c r="CB117">
        <f t="shared" si="123"/>
        <v>7238.0000000000009</v>
      </c>
      <c r="CC117">
        <f t="shared" si="124"/>
        <v>6204</v>
      </c>
      <c r="CD117">
        <v>400</v>
      </c>
      <c r="CE117">
        <v>500</v>
      </c>
      <c r="CF117">
        <f t="shared" si="125"/>
        <v>66042</v>
      </c>
      <c r="CG117">
        <v>5000</v>
      </c>
      <c r="CH117">
        <v>0</v>
      </c>
      <c r="CI117">
        <f t="shared" si="126"/>
        <v>200</v>
      </c>
      <c r="CJ117">
        <f t="shared" si="127"/>
        <v>60842</v>
      </c>
      <c r="CK117">
        <v>51700</v>
      </c>
      <c r="CL117">
        <f t="shared" si="128"/>
        <v>7238.0000000000009</v>
      </c>
      <c r="CM117">
        <f t="shared" si="129"/>
        <v>6204</v>
      </c>
      <c r="CN117">
        <v>400</v>
      </c>
      <c r="CO117">
        <v>500</v>
      </c>
      <c r="CP117">
        <f t="shared" si="130"/>
        <v>66042</v>
      </c>
      <c r="CQ117">
        <v>5000</v>
      </c>
      <c r="CR117">
        <v>0</v>
      </c>
      <c r="CS117">
        <f t="shared" si="131"/>
        <v>200</v>
      </c>
      <c r="CT117">
        <f t="shared" si="132"/>
        <v>60842</v>
      </c>
      <c r="CU117">
        <v>51700</v>
      </c>
      <c r="CV117">
        <f t="shared" si="133"/>
        <v>7238.0000000000009</v>
      </c>
      <c r="CW117">
        <f t="shared" si="134"/>
        <v>6204</v>
      </c>
      <c r="CX117">
        <v>400</v>
      </c>
      <c r="CY117">
        <v>500</v>
      </c>
      <c r="CZ117">
        <f t="shared" si="135"/>
        <v>66042</v>
      </c>
      <c r="DA117">
        <v>5000</v>
      </c>
      <c r="DB117">
        <v>0</v>
      </c>
      <c r="DC117">
        <f t="shared" si="136"/>
        <v>200</v>
      </c>
      <c r="DD117">
        <f t="shared" si="137"/>
        <v>60842</v>
      </c>
      <c r="DE117">
        <v>51700</v>
      </c>
      <c r="DF117">
        <f t="shared" si="138"/>
        <v>7238.0000000000009</v>
      </c>
      <c r="DG117">
        <f t="shared" si="139"/>
        <v>6204</v>
      </c>
      <c r="DH117">
        <v>400</v>
      </c>
      <c r="DI117">
        <v>500</v>
      </c>
      <c r="DJ117">
        <f t="shared" si="140"/>
        <v>66042</v>
      </c>
      <c r="DK117">
        <v>5000</v>
      </c>
      <c r="DL117">
        <v>0</v>
      </c>
      <c r="DM117">
        <f t="shared" si="141"/>
        <v>200</v>
      </c>
      <c r="DN117">
        <f t="shared" si="142"/>
        <v>60842</v>
      </c>
      <c r="DO117">
        <v>51700</v>
      </c>
      <c r="DP117">
        <f t="shared" si="143"/>
        <v>7238.0000000000009</v>
      </c>
      <c r="DQ117">
        <f t="shared" si="144"/>
        <v>6204</v>
      </c>
      <c r="DR117">
        <v>400</v>
      </c>
      <c r="DS117">
        <v>500</v>
      </c>
      <c r="DT117">
        <f t="shared" si="145"/>
        <v>66042</v>
      </c>
      <c r="DU117">
        <v>5000</v>
      </c>
      <c r="DV117">
        <v>0</v>
      </c>
      <c r="DW117">
        <f t="shared" si="146"/>
        <v>200</v>
      </c>
      <c r="DX117">
        <f t="shared" si="147"/>
        <v>60842</v>
      </c>
      <c r="DY117">
        <f t="shared" si="148"/>
        <v>782936</v>
      </c>
      <c r="DZ117">
        <f t="shared" si="80"/>
        <v>2400</v>
      </c>
      <c r="EA117">
        <f t="shared" si="81"/>
        <v>50000</v>
      </c>
      <c r="EB117">
        <v>0</v>
      </c>
      <c r="EC117">
        <f t="shared" si="82"/>
        <v>730536</v>
      </c>
      <c r="ED117">
        <f t="shared" si="83"/>
        <v>60000</v>
      </c>
      <c r="EE117">
        <f t="shared" si="84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85"/>
        <v>60000</v>
      </c>
      <c r="EQ117">
        <f t="shared" si="149"/>
        <v>60000</v>
      </c>
      <c r="ER117">
        <f t="shared" si="86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50"/>
        <v>0</v>
      </c>
      <c r="FA117">
        <f t="shared" si="151"/>
        <v>670536</v>
      </c>
      <c r="FB117">
        <f t="shared" si="152"/>
        <v>12500</v>
      </c>
      <c r="FC117">
        <f t="shared" si="153"/>
        <v>17054</v>
      </c>
      <c r="FD117">
        <f t="shared" si="154"/>
        <v>29554</v>
      </c>
      <c r="FE117">
        <f t="shared" si="155"/>
        <v>29554</v>
      </c>
      <c r="FF117">
        <f t="shared" si="156"/>
        <v>1182.1600000000001</v>
      </c>
      <c r="FG117">
        <f t="shared" si="157"/>
        <v>30736</v>
      </c>
      <c r="FH117">
        <v>0</v>
      </c>
      <c r="FI117">
        <f t="shared" si="158"/>
        <v>30736</v>
      </c>
      <c r="FJ117" t="b">
        <f t="shared" si="159"/>
        <v>1</v>
      </c>
    </row>
    <row r="118" spans="1:166" hidden="1" x14ac:dyDescent="0.25">
      <c r="A118">
        <f>_xlfn.AGGREGATE(3,5,$B$2:B118)</f>
        <v>44</v>
      </c>
      <c r="B118" t="s">
        <v>356</v>
      </c>
      <c r="C118" t="s">
        <v>357</v>
      </c>
      <c r="D118" t="s">
        <v>797</v>
      </c>
      <c r="E118" t="s">
        <v>848</v>
      </c>
      <c r="F118">
        <v>0</v>
      </c>
      <c r="G118">
        <v>0</v>
      </c>
      <c r="H118">
        <v>45900</v>
      </c>
      <c r="I118">
        <f t="shared" si="87"/>
        <v>4590</v>
      </c>
      <c r="J118">
        <f t="shared" si="88"/>
        <v>5508</v>
      </c>
      <c r="K118">
        <v>0</v>
      </c>
      <c r="L118">
        <v>0</v>
      </c>
      <c r="M118">
        <f t="shared" si="89"/>
        <v>55998</v>
      </c>
      <c r="N118">
        <v>6000</v>
      </c>
      <c r="O118">
        <v>0</v>
      </c>
      <c r="P118">
        <f t="shared" si="90"/>
        <v>200</v>
      </c>
      <c r="Q118">
        <f t="shared" si="91"/>
        <v>49798</v>
      </c>
      <c r="R118">
        <v>45900</v>
      </c>
      <c r="S118">
        <f t="shared" si="92"/>
        <v>4590</v>
      </c>
      <c r="T118">
        <f t="shared" si="93"/>
        <v>5508</v>
      </c>
      <c r="U118">
        <v>0</v>
      </c>
      <c r="V118">
        <v>0</v>
      </c>
      <c r="W118">
        <f t="shared" si="94"/>
        <v>55998</v>
      </c>
      <c r="X118">
        <v>6000</v>
      </c>
      <c r="Y118">
        <v>0</v>
      </c>
      <c r="Z118">
        <f t="shared" si="95"/>
        <v>200</v>
      </c>
      <c r="AA118">
        <f t="shared" si="96"/>
        <v>49798</v>
      </c>
      <c r="AB118">
        <v>45900</v>
      </c>
      <c r="AC118">
        <f t="shared" si="97"/>
        <v>6426.0000000000009</v>
      </c>
      <c r="AD118">
        <f t="shared" si="98"/>
        <v>5508</v>
      </c>
      <c r="AE118">
        <v>0</v>
      </c>
      <c r="AF118">
        <v>0</v>
      </c>
      <c r="AG118">
        <f t="shared" si="99"/>
        <v>57834</v>
      </c>
      <c r="AH118">
        <v>0</v>
      </c>
      <c r="AI118">
        <v>0</v>
      </c>
      <c r="AJ118">
        <f t="shared" si="100"/>
        <v>200</v>
      </c>
      <c r="AK118">
        <f t="shared" si="101"/>
        <v>57634</v>
      </c>
      <c r="AL118">
        <v>45900</v>
      </c>
      <c r="AM118">
        <f t="shared" si="102"/>
        <v>6426.0000000000009</v>
      </c>
      <c r="AN118">
        <f t="shared" si="103"/>
        <v>5508</v>
      </c>
      <c r="AO118">
        <v>0</v>
      </c>
      <c r="AP118">
        <v>0</v>
      </c>
      <c r="AQ118">
        <f t="shared" si="104"/>
        <v>57834</v>
      </c>
      <c r="AR118">
        <v>0</v>
      </c>
      <c r="AS118">
        <v>0</v>
      </c>
      <c r="AT118">
        <f t="shared" si="105"/>
        <v>200</v>
      </c>
      <c r="AU118">
        <f t="shared" si="106"/>
        <v>57634</v>
      </c>
      <c r="AV118">
        <v>47300</v>
      </c>
      <c r="AW118">
        <f t="shared" si="107"/>
        <v>6622.0000000000009</v>
      </c>
      <c r="AX118">
        <f t="shared" si="108"/>
        <v>1836</v>
      </c>
      <c r="AY118">
        <f t="shared" si="109"/>
        <v>5676</v>
      </c>
      <c r="AZ118">
        <v>0</v>
      </c>
      <c r="BA118">
        <v>0</v>
      </c>
      <c r="BB118">
        <f t="shared" si="110"/>
        <v>61434</v>
      </c>
      <c r="BC118">
        <v>0</v>
      </c>
      <c r="BD118">
        <v>0</v>
      </c>
      <c r="BE118">
        <f t="shared" si="111"/>
        <v>200</v>
      </c>
      <c r="BF118">
        <f t="shared" si="112"/>
        <v>61234</v>
      </c>
      <c r="BG118">
        <v>47300</v>
      </c>
      <c r="BH118">
        <f t="shared" si="113"/>
        <v>6622.0000000000009</v>
      </c>
      <c r="BI118">
        <f t="shared" si="114"/>
        <v>5676</v>
      </c>
      <c r="BJ118">
        <v>0</v>
      </c>
      <c r="BK118">
        <v>0</v>
      </c>
      <c r="BL118">
        <f t="shared" si="115"/>
        <v>59598</v>
      </c>
      <c r="BM118">
        <v>0</v>
      </c>
      <c r="BN118">
        <v>0</v>
      </c>
      <c r="BO118">
        <f t="shared" si="116"/>
        <v>200</v>
      </c>
      <c r="BP118">
        <f t="shared" si="117"/>
        <v>59398</v>
      </c>
      <c r="BQ118">
        <v>47300</v>
      </c>
      <c r="BR118">
        <f t="shared" si="118"/>
        <v>6622.0000000000009</v>
      </c>
      <c r="BS118">
        <f t="shared" si="119"/>
        <v>5676</v>
      </c>
      <c r="BT118">
        <v>0</v>
      </c>
      <c r="BU118">
        <v>0</v>
      </c>
      <c r="BV118">
        <f t="shared" si="120"/>
        <v>59598</v>
      </c>
      <c r="BW118">
        <v>0</v>
      </c>
      <c r="BX118">
        <v>0</v>
      </c>
      <c r="BY118">
        <f t="shared" si="121"/>
        <v>200</v>
      </c>
      <c r="BZ118">
        <f t="shared" si="122"/>
        <v>59398</v>
      </c>
      <c r="CA118">
        <v>47300</v>
      </c>
      <c r="CB118">
        <f t="shared" si="123"/>
        <v>6622.0000000000009</v>
      </c>
      <c r="CC118">
        <f t="shared" si="124"/>
        <v>5676</v>
      </c>
      <c r="CD118">
        <v>0</v>
      </c>
      <c r="CE118">
        <v>0</v>
      </c>
      <c r="CF118">
        <f t="shared" si="125"/>
        <v>59598</v>
      </c>
      <c r="CG118">
        <v>0</v>
      </c>
      <c r="CH118">
        <v>0</v>
      </c>
      <c r="CI118">
        <f t="shared" si="126"/>
        <v>200</v>
      </c>
      <c r="CJ118">
        <f t="shared" si="127"/>
        <v>59398</v>
      </c>
      <c r="CK118">
        <v>47300</v>
      </c>
      <c r="CL118">
        <f t="shared" si="128"/>
        <v>6622.0000000000009</v>
      </c>
      <c r="CM118">
        <f t="shared" si="129"/>
        <v>5676</v>
      </c>
      <c r="CN118">
        <v>0</v>
      </c>
      <c r="CO118">
        <v>0</v>
      </c>
      <c r="CP118">
        <f t="shared" si="130"/>
        <v>59598</v>
      </c>
      <c r="CQ118">
        <v>0</v>
      </c>
      <c r="CR118">
        <v>0</v>
      </c>
      <c r="CS118">
        <f t="shared" si="131"/>
        <v>200</v>
      </c>
      <c r="CT118">
        <f t="shared" si="132"/>
        <v>59398</v>
      </c>
      <c r="CU118">
        <v>47300</v>
      </c>
      <c r="CV118">
        <f t="shared" si="133"/>
        <v>6622.0000000000009</v>
      </c>
      <c r="CW118">
        <f t="shared" si="134"/>
        <v>5676</v>
      </c>
      <c r="CX118">
        <v>0</v>
      </c>
      <c r="CY118">
        <v>0</v>
      </c>
      <c r="CZ118">
        <f t="shared" si="135"/>
        <v>59598</v>
      </c>
      <c r="DA118">
        <v>0</v>
      </c>
      <c r="DB118">
        <v>0</v>
      </c>
      <c r="DC118">
        <f t="shared" si="136"/>
        <v>200</v>
      </c>
      <c r="DD118">
        <f t="shared" si="137"/>
        <v>59398</v>
      </c>
      <c r="DE118">
        <v>47300</v>
      </c>
      <c r="DF118">
        <f t="shared" si="138"/>
        <v>6622.0000000000009</v>
      </c>
      <c r="DG118">
        <f t="shared" si="139"/>
        <v>5676</v>
      </c>
      <c r="DH118">
        <v>0</v>
      </c>
      <c r="DI118">
        <v>0</v>
      </c>
      <c r="DJ118">
        <f t="shared" si="140"/>
        <v>59598</v>
      </c>
      <c r="DK118">
        <v>0</v>
      </c>
      <c r="DL118">
        <v>0</v>
      </c>
      <c r="DM118">
        <f t="shared" si="141"/>
        <v>200</v>
      </c>
      <c r="DN118">
        <f t="shared" si="142"/>
        <v>59398</v>
      </c>
      <c r="DO118">
        <v>47300</v>
      </c>
      <c r="DP118">
        <f t="shared" si="143"/>
        <v>6622.0000000000009</v>
      </c>
      <c r="DQ118">
        <f t="shared" si="144"/>
        <v>5676</v>
      </c>
      <c r="DR118">
        <v>0</v>
      </c>
      <c r="DS118">
        <v>0</v>
      </c>
      <c r="DT118">
        <f t="shared" si="145"/>
        <v>59598</v>
      </c>
      <c r="DU118">
        <v>0</v>
      </c>
      <c r="DV118">
        <v>0</v>
      </c>
      <c r="DW118">
        <f t="shared" si="146"/>
        <v>200</v>
      </c>
      <c r="DX118">
        <f t="shared" si="147"/>
        <v>59398</v>
      </c>
      <c r="DY118">
        <f t="shared" si="148"/>
        <v>706284</v>
      </c>
      <c r="DZ118">
        <f t="shared" si="80"/>
        <v>2400</v>
      </c>
      <c r="EA118">
        <f t="shared" si="81"/>
        <v>50000</v>
      </c>
      <c r="EB118">
        <v>0</v>
      </c>
      <c r="EC118">
        <f t="shared" si="82"/>
        <v>653884</v>
      </c>
      <c r="ED118">
        <f t="shared" si="83"/>
        <v>12000</v>
      </c>
      <c r="EE118">
        <f t="shared" si="84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85"/>
        <v>12000</v>
      </c>
      <c r="EQ118">
        <f t="shared" si="149"/>
        <v>12000</v>
      </c>
      <c r="ER118">
        <f t="shared" si="86"/>
        <v>641884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50"/>
        <v>0</v>
      </c>
      <c r="FA118">
        <f t="shared" si="151"/>
        <v>641884</v>
      </c>
      <c r="FB118">
        <f t="shared" si="152"/>
        <v>12500</v>
      </c>
      <c r="FC118">
        <f t="shared" si="153"/>
        <v>14188</v>
      </c>
      <c r="FD118">
        <f t="shared" si="154"/>
        <v>26688</v>
      </c>
      <c r="FE118">
        <f t="shared" si="155"/>
        <v>26688</v>
      </c>
      <c r="FF118">
        <f t="shared" si="156"/>
        <v>1067.52</v>
      </c>
      <c r="FG118">
        <f t="shared" si="157"/>
        <v>27756</v>
      </c>
      <c r="FH118">
        <v>0</v>
      </c>
      <c r="FI118">
        <f t="shared" si="158"/>
        <v>27756</v>
      </c>
      <c r="FJ118" t="b">
        <f t="shared" si="159"/>
        <v>1</v>
      </c>
    </row>
    <row r="119" spans="1:166" hidden="1" x14ac:dyDescent="0.25">
      <c r="A119">
        <f>_xlfn.AGGREGATE(3,5,$B$2:B119)</f>
        <v>44</v>
      </c>
      <c r="B119" t="s">
        <v>358</v>
      </c>
      <c r="C119" t="s">
        <v>359</v>
      </c>
      <c r="D119" t="s">
        <v>797</v>
      </c>
      <c r="E119" t="s">
        <v>848</v>
      </c>
      <c r="F119">
        <v>0</v>
      </c>
      <c r="G119">
        <v>0</v>
      </c>
      <c r="H119">
        <v>45900</v>
      </c>
      <c r="I119">
        <f t="shared" si="87"/>
        <v>4590</v>
      </c>
      <c r="J119">
        <f t="shared" si="88"/>
        <v>5508</v>
      </c>
      <c r="K119">
        <v>0</v>
      </c>
      <c r="L119">
        <v>0</v>
      </c>
      <c r="M119">
        <f t="shared" si="89"/>
        <v>55998</v>
      </c>
      <c r="N119">
        <v>6000</v>
      </c>
      <c r="O119">
        <v>0</v>
      </c>
      <c r="P119">
        <f t="shared" si="90"/>
        <v>200</v>
      </c>
      <c r="Q119">
        <f t="shared" si="91"/>
        <v>49798</v>
      </c>
      <c r="R119">
        <v>45900</v>
      </c>
      <c r="S119">
        <f t="shared" si="92"/>
        <v>4590</v>
      </c>
      <c r="T119">
        <f t="shared" si="93"/>
        <v>5508</v>
      </c>
      <c r="U119">
        <v>0</v>
      </c>
      <c r="V119">
        <v>0</v>
      </c>
      <c r="W119">
        <f t="shared" si="94"/>
        <v>55998</v>
      </c>
      <c r="X119">
        <v>6000</v>
      </c>
      <c r="Y119">
        <v>0</v>
      </c>
      <c r="Z119">
        <f t="shared" si="95"/>
        <v>200</v>
      </c>
      <c r="AA119">
        <f t="shared" si="96"/>
        <v>49798</v>
      </c>
      <c r="AB119">
        <v>45900</v>
      </c>
      <c r="AC119">
        <f t="shared" si="97"/>
        <v>6426.0000000000009</v>
      </c>
      <c r="AD119">
        <f t="shared" si="98"/>
        <v>5508</v>
      </c>
      <c r="AE119">
        <v>0</v>
      </c>
      <c r="AF119">
        <v>0</v>
      </c>
      <c r="AG119">
        <f t="shared" si="99"/>
        <v>57834</v>
      </c>
      <c r="AH119">
        <v>6000</v>
      </c>
      <c r="AI119">
        <v>0</v>
      </c>
      <c r="AJ119">
        <f t="shared" si="100"/>
        <v>200</v>
      </c>
      <c r="AK119">
        <f t="shared" si="101"/>
        <v>51634</v>
      </c>
      <c r="AL119">
        <v>45900</v>
      </c>
      <c r="AM119">
        <f t="shared" si="102"/>
        <v>6426.0000000000009</v>
      </c>
      <c r="AN119">
        <f t="shared" si="103"/>
        <v>5508</v>
      </c>
      <c r="AO119">
        <v>0</v>
      </c>
      <c r="AP119">
        <v>0</v>
      </c>
      <c r="AQ119">
        <f t="shared" si="104"/>
        <v>57834</v>
      </c>
      <c r="AR119">
        <v>6000</v>
      </c>
      <c r="AS119">
        <v>0</v>
      </c>
      <c r="AT119">
        <f t="shared" si="105"/>
        <v>200</v>
      </c>
      <c r="AU119">
        <f t="shared" si="106"/>
        <v>51634</v>
      </c>
      <c r="AV119">
        <v>47300</v>
      </c>
      <c r="AW119">
        <f t="shared" si="107"/>
        <v>6622.0000000000009</v>
      </c>
      <c r="AX119">
        <f t="shared" si="108"/>
        <v>1836</v>
      </c>
      <c r="AY119">
        <f t="shared" si="109"/>
        <v>5676</v>
      </c>
      <c r="AZ119">
        <v>0</v>
      </c>
      <c r="BA119">
        <v>0</v>
      </c>
      <c r="BB119">
        <f t="shared" si="110"/>
        <v>61434</v>
      </c>
      <c r="BC119">
        <v>6000</v>
      </c>
      <c r="BD119">
        <v>0</v>
      </c>
      <c r="BE119">
        <f t="shared" si="111"/>
        <v>200</v>
      </c>
      <c r="BF119">
        <f t="shared" si="112"/>
        <v>55234</v>
      </c>
      <c r="BG119">
        <v>47300</v>
      </c>
      <c r="BH119">
        <f t="shared" si="113"/>
        <v>6622.0000000000009</v>
      </c>
      <c r="BI119">
        <f t="shared" si="114"/>
        <v>5676</v>
      </c>
      <c r="BJ119">
        <v>0</v>
      </c>
      <c r="BK119">
        <v>0</v>
      </c>
      <c r="BL119">
        <f t="shared" si="115"/>
        <v>59598</v>
      </c>
      <c r="BM119">
        <v>6000</v>
      </c>
      <c r="BN119">
        <v>0</v>
      </c>
      <c r="BO119">
        <f t="shared" si="116"/>
        <v>200</v>
      </c>
      <c r="BP119">
        <f t="shared" si="117"/>
        <v>53398</v>
      </c>
      <c r="BQ119">
        <v>47300</v>
      </c>
      <c r="BR119">
        <f t="shared" si="118"/>
        <v>6622.0000000000009</v>
      </c>
      <c r="BS119">
        <f t="shared" si="119"/>
        <v>5676</v>
      </c>
      <c r="BT119">
        <v>0</v>
      </c>
      <c r="BU119">
        <v>0</v>
      </c>
      <c r="BV119">
        <f t="shared" si="120"/>
        <v>59598</v>
      </c>
      <c r="BW119">
        <v>6000</v>
      </c>
      <c r="BX119">
        <v>0</v>
      </c>
      <c r="BY119">
        <f t="shared" si="121"/>
        <v>200</v>
      </c>
      <c r="BZ119">
        <f t="shared" si="122"/>
        <v>53398</v>
      </c>
      <c r="CA119">
        <v>47300</v>
      </c>
      <c r="CB119">
        <f t="shared" si="123"/>
        <v>6622.0000000000009</v>
      </c>
      <c r="CC119">
        <f t="shared" si="124"/>
        <v>5676</v>
      </c>
      <c r="CD119">
        <v>0</v>
      </c>
      <c r="CE119">
        <v>0</v>
      </c>
      <c r="CF119">
        <f t="shared" si="125"/>
        <v>59598</v>
      </c>
      <c r="CG119">
        <v>6000</v>
      </c>
      <c r="CH119">
        <v>0</v>
      </c>
      <c r="CI119">
        <f t="shared" si="126"/>
        <v>200</v>
      </c>
      <c r="CJ119">
        <f t="shared" si="127"/>
        <v>53398</v>
      </c>
      <c r="CK119">
        <v>47300</v>
      </c>
      <c r="CL119">
        <f t="shared" si="128"/>
        <v>6622.0000000000009</v>
      </c>
      <c r="CM119">
        <f t="shared" si="129"/>
        <v>5676</v>
      </c>
      <c r="CN119">
        <v>0</v>
      </c>
      <c r="CO119">
        <v>0</v>
      </c>
      <c r="CP119">
        <f t="shared" si="130"/>
        <v>59598</v>
      </c>
      <c r="CQ119">
        <v>6000</v>
      </c>
      <c r="CR119">
        <v>0</v>
      </c>
      <c r="CS119">
        <f t="shared" si="131"/>
        <v>200</v>
      </c>
      <c r="CT119">
        <f t="shared" si="132"/>
        <v>53398</v>
      </c>
      <c r="CU119">
        <v>47300</v>
      </c>
      <c r="CV119">
        <f t="shared" si="133"/>
        <v>6622.0000000000009</v>
      </c>
      <c r="CW119">
        <f t="shared" si="134"/>
        <v>5676</v>
      </c>
      <c r="CX119">
        <v>0</v>
      </c>
      <c r="CY119">
        <v>0</v>
      </c>
      <c r="CZ119">
        <f t="shared" si="135"/>
        <v>59598</v>
      </c>
      <c r="DA119">
        <v>6000</v>
      </c>
      <c r="DB119">
        <v>0</v>
      </c>
      <c r="DC119">
        <f t="shared" si="136"/>
        <v>200</v>
      </c>
      <c r="DD119">
        <f t="shared" si="137"/>
        <v>53398</v>
      </c>
      <c r="DE119">
        <v>47300</v>
      </c>
      <c r="DF119">
        <f t="shared" si="138"/>
        <v>6622.0000000000009</v>
      </c>
      <c r="DG119">
        <f t="shared" si="139"/>
        <v>5676</v>
      </c>
      <c r="DH119">
        <v>0</v>
      </c>
      <c r="DI119">
        <v>0</v>
      </c>
      <c r="DJ119">
        <f t="shared" si="140"/>
        <v>59598</v>
      </c>
      <c r="DK119">
        <v>6000</v>
      </c>
      <c r="DL119">
        <v>0</v>
      </c>
      <c r="DM119">
        <f t="shared" si="141"/>
        <v>200</v>
      </c>
      <c r="DN119">
        <f t="shared" si="142"/>
        <v>53398</v>
      </c>
      <c r="DO119">
        <v>47300</v>
      </c>
      <c r="DP119">
        <f t="shared" si="143"/>
        <v>6622.0000000000009</v>
      </c>
      <c r="DQ119">
        <f t="shared" si="144"/>
        <v>5676</v>
      </c>
      <c r="DR119">
        <v>0</v>
      </c>
      <c r="DS119">
        <v>0</v>
      </c>
      <c r="DT119">
        <f t="shared" si="145"/>
        <v>59598</v>
      </c>
      <c r="DU119">
        <v>6000</v>
      </c>
      <c r="DV119">
        <v>0</v>
      </c>
      <c r="DW119">
        <f t="shared" si="146"/>
        <v>200</v>
      </c>
      <c r="DX119">
        <f t="shared" si="147"/>
        <v>53398</v>
      </c>
      <c r="DY119">
        <f t="shared" si="148"/>
        <v>706284</v>
      </c>
      <c r="DZ119">
        <f t="shared" si="80"/>
        <v>2400</v>
      </c>
      <c r="EA119">
        <f t="shared" si="81"/>
        <v>50000</v>
      </c>
      <c r="EB119">
        <v>0</v>
      </c>
      <c r="EC119">
        <f t="shared" si="82"/>
        <v>653884</v>
      </c>
      <c r="ED119">
        <f t="shared" si="83"/>
        <v>72000</v>
      </c>
      <c r="EE119">
        <f t="shared" si="84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85"/>
        <v>72000</v>
      </c>
      <c r="EQ119">
        <f t="shared" si="149"/>
        <v>72000</v>
      </c>
      <c r="ER119">
        <f t="shared" si="86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50"/>
        <v>0</v>
      </c>
      <c r="FA119">
        <f t="shared" si="151"/>
        <v>581884</v>
      </c>
      <c r="FB119">
        <f t="shared" si="152"/>
        <v>12500</v>
      </c>
      <c r="FC119">
        <f t="shared" si="153"/>
        <v>8188</v>
      </c>
      <c r="FD119">
        <f t="shared" si="154"/>
        <v>20688</v>
      </c>
      <c r="FE119">
        <f t="shared" si="155"/>
        <v>20688</v>
      </c>
      <c r="FF119">
        <f t="shared" si="156"/>
        <v>827.52</v>
      </c>
      <c r="FG119">
        <f t="shared" si="157"/>
        <v>21516</v>
      </c>
      <c r="FH119">
        <v>0</v>
      </c>
      <c r="FI119">
        <f t="shared" si="158"/>
        <v>21516</v>
      </c>
      <c r="FJ119" t="b">
        <f t="shared" si="159"/>
        <v>1</v>
      </c>
    </row>
    <row r="120" spans="1:166" x14ac:dyDescent="0.25">
      <c r="A120">
        <f>_xlfn.AGGREGATE(3,5,$B$2:B120)</f>
        <v>45</v>
      </c>
      <c r="B120" t="s">
        <v>360</v>
      </c>
      <c r="C120" t="s">
        <v>361</v>
      </c>
      <c r="D120" t="s">
        <v>797</v>
      </c>
      <c r="E120" t="s">
        <v>846</v>
      </c>
      <c r="F120">
        <v>0</v>
      </c>
      <c r="G120">
        <v>6000</v>
      </c>
      <c r="H120">
        <v>32500</v>
      </c>
      <c r="I120">
        <f t="shared" si="87"/>
        <v>3250</v>
      </c>
      <c r="J120">
        <f t="shared" si="88"/>
        <v>3900</v>
      </c>
      <c r="K120">
        <v>0</v>
      </c>
      <c r="L120">
        <v>0</v>
      </c>
      <c r="M120">
        <f t="shared" si="89"/>
        <v>39650</v>
      </c>
      <c r="N120">
        <v>5000</v>
      </c>
      <c r="O120">
        <v>0</v>
      </c>
      <c r="P120">
        <f t="shared" si="90"/>
        <v>150</v>
      </c>
      <c r="Q120">
        <f t="shared" si="91"/>
        <v>34500</v>
      </c>
      <c r="R120">
        <v>32500</v>
      </c>
      <c r="S120">
        <f t="shared" si="92"/>
        <v>3250</v>
      </c>
      <c r="T120">
        <f t="shared" si="93"/>
        <v>3900</v>
      </c>
      <c r="U120">
        <v>0</v>
      </c>
      <c r="V120">
        <v>0</v>
      </c>
      <c r="W120">
        <f t="shared" si="94"/>
        <v>39650</v>
      </c>
      <c r="X120">
        <v>5000</v>
      </c>
      <c r="Y120">
        <v>0</v>
      </c>
      <c r="Z120">
        <f t="shared" si="95"/>
        <v>150</v>
      </c>
      <c r="AA120">
        <f t="shared" si="96"/>
        <v>34500</v>
      </c>
      <c r="AB120">
        <v>32500</v>
      </c>
      <c r="AC120">
        <f t="shared" si="97"/>
        <v>4550</v>
      </c>
      <c r="AD120">
        <f t="shared" si="98"/>
        <v>3900</v>
      </c>
      <c r="AE120">
        <v>0</v>
      </c>
      <c r="AF120">
        <v>0</v>
      </c>
      <c r="AG120">
        <f t="shared" si="99"/>
        <v>40950</v>
      </c>
      <c r="AH120">
        <v>5000</v>
      </c>
      <c r="AI120">
        <v>0</v>
      </c>
      <c r="AJ120">
        <f t="shared" si="100"/>
        <v>200</v>
      </c>
      <c r="AK120">
        <f t="shared" si="101"/>
        <v>35750</v>
      </c>
      <c r="AL120">
        <v>32500</v>
      </c>
      <c r="AM120">
        <f t="shared" si="102"/>
        <v>4550</v>
      </c>
      <c r="AN120">
        <f t="shared" si="103"/>
        <v>3900</v>
      </c>
      <c r="AO120">
        <v>0</v>
      </c>
      <c r="AP120">
        <v>0</v>
      </c>
      <c r="AQ120">
        <f t="shared" si="104"/>
        <v>40950</v>
      </c>
      <c r="AR120">
        <v>5000</v>
      </c>
      <c r="AS120">
        <v>0</v>
      </c>
      <c r="AT120">
        <f t="shared" si="105"/>
        <v>200</v>
      </c>
      <c r="AU120">
        <f t="shared" si="106"/>
        <v>35750</v>
      </c>
      <c r="AV120">
        <v>33500</v>
      </c>
      <c r="AW120">
        <f t="shared" si="107"/>
        <v>4690</v>
      </c>
      <c r="AX120">
        <f t="shared" si="108"/>
        <v>1300</v>
      </c>
      <c r="AY120">
        <f t="shared" si="109"/>
        <v>4020</v>
      </c>
      <c r="AZ120">
        <v>0</v>
      </c>
      <c r="BA120">
        <v>0</v>
      </c>
      <c r="BB120">
        <f t="shared" si="110"/>
        <v>43510</v>
      </c>
      <c r="BC120">
        <v>5000</v>
      </c>
      <c r="BD120">
        <v>0</v>
      </c>
      <c r="BE120">
        <f t="shared" si="111"/>
        <v>200</v>
      </c>
      <c r="BF120">
        <f t="shared" si="112"/>
        <v>38310</v>
      </c>
      <c r="BG120">
        <v>33500</v>
      </c>
      <c r="BH120">
        <f t="shared" si="113"/>
        <v>4690</v>
      </c>
      <c r="BI120">
        <f t="shared" si="114"/>
        <v>4020</v>
      </c>
      <c r="BJ120">
        <v>0</v>
      </c>
      <c r="BK120">
        <v>0</v>
      </c>
      <c r="BL120">
        <f t="shared" si="115"/>
        <v>42210</v>
      </c>
      <c r="BM120">
        <v>5000</v>
      </c>
      <c r="BN120">
        <v>0</v>
      </c>
      <c r="BO120">
        <f t="shared" si="116"/>
        <v>200</v>
      </c>
      <c r="BP120">
        <f t="shared" si="117"/>
        <v>37010</v>
      </c>
      <c r="BQ120">
        <v>33500</v>
      </c>
      <c r="BR120">
        <f t="shared" si="118"/>
        <v>4690</v>
      </c>
      <c r="BS120">
        <f t="shared" si="119"/>
        <v>4020</v>
      </c>
      <c r="BT120">
        <v>0</v>
      </c>
      <c r="BU120">
        <v>0</v>
      </c>
      <c r="BV120">
        <f t="shared" si="120"/>
        <v>42210</v>
      </c>
      <c r="BW120">
        <v>5000</v>
      </c>
      <c r="BX120">
        <v>0</v>
      </c>
      <c r="BY120">
        <f t="shared" si="121"/>
        <v>200</v>
      </c>
      <c r="BZ120">
        <f t="shared" si="122"/>
        <v>37010</v>
      </c>
      <c r="CA120">
        <v>33500</v>
      </c>
      <c r="CB120">
        <f t="shared" si="123"/>
        <v>4690</v>
      </c>
      <c r="CC120">
        <f t="shared" si="124"/>
        <v>4020</v>
      </c>
      <c r="CD120">
        <v>0</v>
      </c>
      <c r="CE120">
        <v>0</v>
      </c>
      <c r="CF120">
        <f t="shared" si="125"/>
        <v>42210</v>
      </c>
      <c r="CG120">
        <v>5000</v>
      </c>
      <c r="CH120">
        <v>0</v>
      </c>
      <c r="CI120">
        <f t="shared" si="126"/>
        <v>200</v>
      </c>
      <c r="CJ120">
        <f t="shared" si="127"/>
        <v>37010</v>
      </c>
      <c r="CK120">
        <v>33500</v>
      </c>
      <c r="CL120">
        <f t="shared" si="128"/>
        <v>4690</v>
      </c>
      <c r="CM120">
        <f t="shared" si="129"/>
        <v>4020</v>
      </c>
      <c r="CN120">
        <v>0</v>
      </c>
      <c r="CO120">
        <v>0</v>
      </c>
      <c r="CP120">
        <f t="shared" si="130"/>
        <v>42210</v>
      </c>
      <c r="CQ120">
        <v>5000</v>
      </c>
      <c r="CR120">
        <v>0</v>
      </c>
      <c r="CS120">
        <f t="shared" si="131"/>
        <v>200</v>
      </c>
      <c r="CT120">
        <f t="shared" si="132"/>
        <v>37010</v>
      </c>
      <c r="CU120">
        <v>33500</v>
      </c>
      <c r="CV120">
        <f t="shared" si="133"/>
        <v>4690</v>
      </c>
      <c r="CW120">
        <f t="shared" si="134"/>
        <v>4020</v>
      </c>
      <c r="CX120">
        <v>0</v>
      </c>
      <c r="CY120">
        <v>0</v>
      </c>
      <c r="CZ120">
        <f t="shared" si="135"/>
        <v>42210</v>
      </c>
      <c r="DA120">
        <v>5000</v>
      </c>
      <c r="DB120">
        <v>0</v>
      </c>
      <c r="DC120">
        <f t="shared" si="136"/>
        <v>200</v>
      </c>
      <c r="DD120">
        <f t="shared" si="137"/>
        <v>37010</v>
      </c>
      <c r="DE120">
        <v>34500</v>
      </c>
      <c r="DF120">
        <f t="shared" si="138"/>
        <v>4830.0000000000009</v>
      </c>
      <c r="DG120">
        <f t="shared" si="139"/>
        <v>4140</v>
      </c>
      <c r="DH120">
        <v>0</v>
      </c>
      <c r="DI120">
        <v>0</v>
      </c>
      <c r="DJ120">
        <f t="shared" si="140"/>
        <v>43470</v>
      </c>
      <c r="DK120">
        <v>5000</v>
      </c>
      <c r="DL120">
        <v>0</v>
      </c>
      <c r="DM120">
        <f t="shared" si="141"/>
        <v>200</v>
      </c>
      <c r="DN120">
        <f t="shared" si="142"/>
        <v>38270</v>
      </c>
      <c r="DO120">
        <v>34500</v>
      </c>
      <c r="DP120">
        <f t="shared" si="143"/>
        <v>4830.0000000000009</v>
      </c>
      <c r="DQ120">
        <f t="shared" si="144"/>
        <v>4140</v>
      </c>
      <c r="DR120">
        <v>0</v>
      </c>
      <c r="DS120">
        <v>0</v>
      </c>
      <c r="DT120">
        <f t="shared" si="145"/>
        <v>43470</v>
      </c>
      <c r="DU120">
        <v>5000</v>
      </c>
      <c r="DV120">
        <v>0</v>
      </c>
      <c r="DW120">
        <f t="shared" si="146"/>
        <v>200</v>
      </c>
      <c r="DX120">
        <f t="shared" si="147"/>
        <v>38270</v>
      </c>
      <c r="DY120">
        <f t="shared" si="148"/>
        <v>508700</v>
      </c>
      <c r="DZ120">
        <f t="shared" si="80"/>
        <v>2300</v>
      </c>
      <c r="EA120">
        <f t="shared" si="81"/>
        <v>50000</v>
      </c>
      <c r="EB120">
        <v>0</v>
      </c>
      <c r="EC120">
        <f t="shared" si="82"/>
        <v>456400</v>
      </c>
      <c r="ED120">
        <f t="shared" si="83"/>
        <v>60000</v>
      </c>
      <c r="EE120">
        <f t="shared" si="84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85"/>
        <v>60000</v>
      </c>
      <c r="EQ120">
        <f t="shared" si="149"/>
        <v>60000</v>
      </c>
      <c r="ER120">
        <f t="shared" si="86"/>
        <v>396400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50"/>
        <v>0</v>
      </c>
      <c r="FA120">
        <f t="shared" si="151"/>
        <v>396400</v>
      </c>
      <c r="FB120">
        <f t="shared" si="152"/>
        <v>7320</v>
      </c>
      <c r="FC120">
        <f t="shared" si="153"/>
        <v>0</v>
      </c>
      <c r="FD120">
        <f t="shared" si="154"/>
        <v>7320</v>
      </c>
      <c r="FE120">
        <f t="shared" si="155"/>
        <v>0</v>
      </c>
      <c r="FF120">
        <f t="shared" si="156"/>
        <v>0</v>
      </c>
      <c r="FG120">
        <f t="shared" si="157"/>
        <v>0</v>
      </c>
      <c r="FH120">
        <v>0</v>
      </c>
      <c r="FI120">
        <f t="shared" si="158"/>
        <v>0</v>
      </c>
      <c r="FJ120" t="b">
        <f t="shared" si="159"/>
        <v>1</v>
      </c>
    </row>
    <row r="121" spans="1:166" x14ac:dyDescent="0.25">
      <c r="A121">
        <f>_xlfn.AGGREGATE(3,5,$B$2:B121)</f>
        <v>46</v>
      </c>
      <c r="B121" t="s">
        <v>362</v>
      </c>
      <c r="C121" t="s">
        <v>363</v>
      </c>
      <c r="D121" t="s">
        <v>797</v>
      </c>
      <c r="E121" t="s">
        <v>846</v>
      </c>
      <c r="F121">
        <v>0</v>
      </c>
      <c r="G121">
        <v>6000</v>
      </c>
      <c r="H121">
        <v>32500</v>
      </c>
      <c r="I121">
        <f t="shared" si="87"/>
        <v>3250</v>
      </c>
      <c r="J121">
        <f t="shared" si="88"/>
        <v>3900</v>
      </c>
      <c r="K121">
        <v>0</v>
      </c>
      <c r="L121">
        <v>500</v>
      </c>
      <c r="M121">
        <f t="shared" si="89"/>
        <v>40150</v>
      </c>
      <c r="N121">
        <v>5000</v>
      </c>
      <c r="O121">
        <v>0</v>
      </c>
      <c r="P121">
        <f t="shared" si="90"/>
        <v>200</v>
      </c>
      <c r="Q121">
        <f t="shared" si="91"/>
        <v>34950</v>
      </c>
      <c r="R121">
        <v>32500</v>
      </c>
      <c r="S121">
        <f t="shared" si="92"/>
        <v>3250</v>
      </c>
      <c r="T121">
        <f t="shared" si="93"/>
        <v>3900</v>
      </c>
      <c r="U121">
        <v>0</v>
      </c>
      <c r="V121">
        <v>500</v>
      </c>
      <c r="W121">
        <f t="shared" si="94"/>
        <v>40150</v>
      </c>
      <c r="X121">
        <v>5000</v>
      </c>
      <c r="Y121">
        <v>0</v>
      </c>
      <c r="Z121">
        <f t="shared" si="95"/>
        <v>200</v>
      </c>
      <c r="AA121">
        <f t="shared" si="96"/>
        <v>34950</v>
      </c>
      <c r="AB121">
        <v>32500</v>
      </c>
      <c r="AC121">
        <f t="shared" si="97"/>
        <v>4550</v>
      </c>
      <c r="AD121">
        <f t="shared" si="98"/>
        <v>3900</v>
      </c>
      <c r="AE121">
        <v>0</v>
      </c>
      <c r="AF121">
        <v>500</v>
      </c>
      <c r="AG121">
        <f t="shared" si="99"/>
        <v>41450</v>
      </c>
      <c r="AH121">
        <v>5000</v>
      </c>
      <c r="AI121">
        <v>0</v>
      </c>
      <c r="AJ121">
        <f t="shared" si="100"/>
        <v>200</v>
      </c>
      <c r="AK121">
        <f t="shared" si="101"/>
        <v>36250</v>
      </c>
      <c r="AL121">
        <v>32500</v>
      </c>
      <c r="AM121">
        <f t="shared" si="102"/>
        <v>4550</v>
      </c>
      <c r="AN121">
        <f t="shared" si="103"/>
        <v>3900</v>
      </c>
      <c r="AO121">
        <v>0</v>
      </c>
      <c r="AP121">
        <v>500</v>
      </c>
      <c r="AQ121">
        <f t="shared" si="104"/>
        <v>41450</v>
      </c>
      <c r="AR121">
        <v>5000</v>
      </c>
      <c r="AS121">
        <v>0</v>
      </c>
      <c r="AT121">
        <f t="shared" si="105"/>
        <v>200</v>
      </c>
      <c r="AU121">
        <f t="shared" si="106"/>
        <v>36250</v>
      </c>
      <c r="AV121">
        <v>33500</v>
      </c>
      <c r="AW121">
        <f t="shared" si="107"/>
        <v>4690</v>
      </c>
      <c r="AX121">
        <f t="shared" si="108"/>
        <v>1300</v>
      </c>
      <c r="AY121">
        <f t="shared" si="109"/>
        <v>4020</v>
      </c>
      <c r="AZ121">
        <v>0</v>
      </c>
      <c r="BA121">
        <v>500</v>
      </c>
      <c r="BB121">
        <f t="shared" si="110"/>
        <v>44010</v>
      </c>
      <c r="BC121">
        <v>5000</v>
      </c>
      <c r="BD121">
        <v>0</v>
      </c>
      <c r="BE121">
        <f t="shared" si="111"/>
        <v>200</v>
      </c>
      <c r="BF121">
        <f t="shared" si="112"/>
        <v>38810</v>
      </c>
      <c r="BG121">
        <v>33500</v>
      </c>
      <c r="BH121">
        <f t="shared" si="113"/>
        <v>4690</v>
      </c>
      <c r="BI121">
        <f t="shared" si="114"/>
        <v>4020</v>
      </c>
      <c r="BJ121">
        <v>0</v>
      </c>
      <c r="BK121">
        <v>500</v>
      </c>
      <c r="BL121">
        <f t="shared" si="115"/>
        <v>42710</v>
      </c>
      <c r="BM121">
        <v>5000</v>
      </c>
      <c r="BN121">
        <v>0</v>
      </c>
      <c r="BO121">
        <f t="shared" si="116"/>
        <v>200</v>
      </c>
      <c r="BP121">
        <f t="shared" si="117"/>
        <v>37510</v>
      </c>
      <c r="BQ121">
        <v>33500</v>
      </c>
      <c r="BR121">
        <f t="shared" si="118"/>
        <v>4690</v>
      </c>
      <c r="BS121">
        <f t="shared" si="119"/>
        <v>4020</v>
      </c>
      <c r="BT121">
        <v>0</v>
      </c>
      <c r="BU121">
        <v>500</v>
      </c>
      <c r="BV121">
        <f t="shared" si="120"/>
        <v>42710</v>
      </c>
      <c r="BW121">
        <v>5000</v>
      </c>
      <c r="BX121">
        <v>0</v>
      </c>
      <c r="BY121">
        <f t="shared" si="121"/>
        <v>200</v>
      </c>
      <c r="BZ121">
        <f t="shared" si="122"/>
        <v>37510</v>
      </c>
      <c r="CA121">
        <v>33500</v>
      </c>
      <c r="CB121">
        <f t="shared" si="123"/>
        <v>4690</v>
      </c>
      <c r="CC121">
        <f t="shared" si="124"/>
        <v>4020</v>
      </c>
      <c r="CD121">
        <v>0</v>
      </c>
      <c r="CE121">
        <v>500</v>
      </c>
      <c r="CF121">
        <f t="shared" si="125"/>
        <v>42710</v>
      </c>
      <c r="CG121">
        <v>5000</v>
      </c>
      <c r="CH121">
        <v>0</v>
      </c>
      <c r="CI121">
        <f t="shared" si="126"/>
        <v>200</v>
      </c>
      <c r="CJ121">
        <f t="shared" si="127"/>
        <v>37510</v>
      </c>
      <c r="CK121">
        <v>33500</v>
      </c>
      <c r="CL121">
        <f t="shared" si="128"/>
        <v>4690</v>
      </c>
      <c r="CM121">
        <f t="shared" si="129"/>
        <v>4020</v>
      </c>
      <c r="CN121">
        <v>0</v>
      </c>
      <c r="CO121">
        <v>500</v>
      </c>
      <c r="CP121">
        <f t="shared" si="130"/>
        <v>42710</v>
      </c>
      <c r="CQ121">
        <v>5000</v>
      </c>
      <c r="CR121">
        <v>0</v>
      </c>
      <c r="CS121">
        <f t="shared" si="131"/>
        <v>200</v>
      </c>
      <c r="CT121">
        <f t="shared" si="132"/>
        <v>37510</v>
      </c>
      <c r="CU121">
        <v>33500</v>
      </c>
      <c r="CV121">
        <f t="shared" si="133"/>
        <v>4690</v>
      </c>
      <c r="CW121">
        <f t="shared" si="134"/>
        <v>4020</v>
      </c>
      <c r="CX121">
        <v>0</v>
      </c>
      <c r="CY121">
        <v>500</v>
      </c>
      <c r="CZ121">
        <f t="shared" si="135"/>
        <v>42710</v>
      </c>
      <c r="DA121">
        <v>5000</v>
      </c>
      <c r="DB121">
        <v>0</v>
      </c>
      <c r="DC121">
        <f t="shared" si="136"/>
        <v>200</v>
      </c>
      <c r="DD121">
        <f t="shared" si="137"/>
        <v>37510</v>
      </c>
      <c r="DE121">
        <v>34500</v>
      </c>
      <c r="DF121">
        <f t="shared" si="138"/>
        <v>4830.0000000000009</v>
      </c>
      <c r="DG121">
        <f t="shared" si="139"/>
        <v>4140</v>
      </c>
      <c r="DH121">
        <v>0</v>
      </c>
      <c r="DI121">
        <v>500</v>
      </c>
      <c r="DJ121">
        <f t="shared" si="140"/>
        <v>43970</v>
      </c>
      <c r="DK121">
        <v>5000</v>
      </c>
      <c r="DL121">
        <v>0</v>
      </c>
      <c r="DM121">
        <f t="shared" si="141"/>
        <v>200</v>
      </c>
      <c r="DN121">
        <f t="shared" si="142"/>
        <v>38770</v>
      </c>
      <c r="DO121">
        <v>34500</v>
      </c>
      <c r="DP121">
        <f t="shared" si="143"/>
        <v>4830.0000000000009</v>
      </c>
      <c r="DQ121">
        <f t="shared" si="144"/>
        <v>4140</v>
      </c>
      <c r="DR121">
        <v>0</v>
      </c>
      <c r="DS121">
        <v>500</v>
      </c>
      <c r="DT121">
        <f t="shared" si="145"/>
        <v>43970</v>
      </c>
      <c r="DU121">
        <v>5000</v>
      </c>
      <c r="DV121">
        <v>0</v>
      </c>
      <c r="DW121">
        <f t="shared" si="146"/>
        <v>200</v>
      </c>
      <c r="DX121">
        <f t="shared" si="147"/>
        <v>38770</v>
      </c>
      <c r="DY121">
        <f t="shared" si="148"/>
        <v>514700</v>
      </c>
      <c r="DZ121">
        <f t="shared" si="80"/>
        <v>2400</v>
      </c>
      <c r="EA121">
        <f t="shared" si="81"/>
        <v>50000</v>
      </c>
      <c r="EB121">
        <v>0</v>
      </c>
      <c r="EC121">
        <f t="shared" si="82"/>
        <v>462300</v>
      </c>
      <c r="ED121">
        <f t="shared" si="83"/>
        <v>60000</v>
      </c>
      <c r="EE121">
        <f t="shared" si="84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85"/>
        <v>60000</v>
      </c>
      <c r="EQ121">
        <f t="shared" si="149"/>
        <v>60000</v>
      </c>
      <c r="ER121">
        <f t="shared" si="86"/>
        <v>402300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50"/>
        <v>0</v>
      </c>
      <c r="FA121">
        <f t="shared" si="151"/>
        <v>402300</v>
      </c>
      <c r="FB121">
        <f t="shared" si="152"/>
        <v>7615</v>
      </c>
      <c r="FC121">
        <f t="shared" si="153"/>
        <v>0</v>
      </c>
      <c r="FD121">
        <f t="shared" si="154"/>
        <v>7615</v>
      </c>
      <c r="FE121">
        <f t="shared" si="155"/>
        <v>0</v>
      </c>
      <c r="FF121">
        <f t="shared" si="156"/>
        <v>0</v>
      </c>
      <c r="FG121">
        <f t="shared" si="157"/>
        <v>0</v>
      </c>
      <c r="FH121">
        <v>0</v>
      </c>
      <c r="FI121">
        <f t="shared" si="158"/>
        <v>0</v>
      </c>
      <c r="FJ121" t="b">
        <f t="shared" si="159"/>
        <v>1</v>
      </c>
    </row>
    <row r="122" spans="1:166" hidden="1" x14ac:dyDescent="0.25">
      <c r="A122">
        <f>_xlfn.AGGREGATE(3,5,$B$2:B122)</f>
        <v>46</v>
      </c>
      <c r="B122" t="s">
        <v>364</v>
      </c>
      <c r="C122" t="s">
        <v>365</v>
      </c>
      <c r="D122" t="s">
        <v>797</v>
      </c>
      <c r="E122" t="s">
        <v>846</v>
      </c>
      <c r="F122">
        <v>0</v>
      </c>
      <c r="G122">
        <v>6000</v>
      </c>
      <c r="H122">
        <v>26200</v>
      </c>
      <c r="I122">
        <f t="shared" si="87"/>
        <v>2620</v>
      </c>
      <c r="J122">
        <f t="shared" si="88"/>
        <v>3144</v>
      </c>
      <c r="K122">
        <v>0</v>
      </c>
      <c r="L122">
        <v>0</v>
      </c>
      <c r="M122">
        <f t="shared" si="89"/>
        <v>31964</v>
      </c>
      <c r="N122">
        <v>2000</v>
      </c>
      <c r="O122">
        <v>0</v>
      </c>
      <c r="P122">
        <f t="shared" si="90"/>
        <v>150</v>
      </c>
      <c r="Q122">
        <f t="shared" si="91"/>
        <v>29814</v>
      </c>
      <c r="R122">
        <v>26200</v>
      </c>
      <c r="S122">
        <f t="shared" si="92"/>
        <v>2620</v>
      </c>
      <c r="T122">
        <f t="shared" si="93"/>
        <v>3144</v>
      </c>
      <c r="U122">
        <v>0</v>
      </c>
      <c r="V122">
        <v>0</v>
      </c>
      <c r="W122">
        <f t="shared" si="94"/>
        <v>31964</v>
      </c>
      <c r="X122">
        <v>2000</v>
      </c>
      <c r="Y122">
        <v>0</v>
      </c>
      <c r="Z122">
        <f t="shared" si="95"/>
        <v>150</v>
      </c>
      <c r="AA122">
        <f t="shared" si="96"/>
        <v>29814</v>
      </c>
      <c r="AB122">
        <v>26200</v>
      </c>
      <c r="AC122">
        <f t="shared" si="97"/>
        <v>3668.0000000000005</v>
      </c>
      <c r="AD122">
        <f t="shared" si="98"/>
        <v>3144</v>
      </c>
      <c r="AE122">
        <v>0</v>
      </c>
      <c r="AF122">
        <v>0</v>
      </c>
      <c r="AG122">
        <f t="shared" si="99"/>
        <v>33012</v>
      </c>
      <c r="AH122">
        <v>2000</v>
      </c>
      <c r="AI122">
        <v>0</v>
      </c>
      <c r="AJ122">
        <f t="shared" si="100"/>
        <v>150</v>
      </c>
      <c r="AK122">
        <f t="shared" si="101"/>
        <v>30862</v>
      </c>
      <c r="AL122">
        <v>26200</v>
      </c>
      <c r="AM122">
        <f t="shared" si="102"/>
        <v>3668.0000000000005</v>
      </c>
      <c r="AN122">
        <f t="shared" si="103"/>
        <v>3144</v>
      </c>
      <c r="AO122">
        <v>0</v>
      </c>
      <c r="AP122">
        <v>0</v>
      </c>
      <c r="AQ122">
        <f t="shared" si="104"/>
        <v>33012</v>
      </c>
      <c r="AR122">
        <v>2000</v>
      </c>
      <c r="AS122">
        <v>0</v>
      </c>
      <c r="AT122">
        <f t="shared" si="105"/>
        <v>150</v>
      </c>
      <c r="AU122">
        <f t="shared" si="106"/>
        <v>30862</v>
      </c>
      <c r="AV122">
        <v>27000</v>
      </c>
      <c r="AW122">
        <f t="shared" si="107"/>
        <v>3780.0000000000005</v>
      </c>
      <c r="AX122">
        <f t="shared" si="108"/>
        <v>1048</v>
      </c>
      <c r="AY122">
        <f t="shared" si="109"/>
        <v>3240</v>
      </c>
      <c r="AZ122">
        <v>0</v>
      </c>
      <c r="BA122">
        <v>0</v>
      </c>
      <c r="BB122">
        <f t="shared" si="110"/>
        <v>35068</v>
      </c>
      <c r="BC122">
        <v>2000</v>
      </c>
      <c r="BD122">
        <v>0</v>
      </c>
      <c r="BE122">
        <f t="shared" si="111"/>
        <v>150</v>
      </c>
      <c r="BF122">
        <f t="shared" si="112"/>
        <v>32918</v>
      </c>
      <c r="BG122">
        <v>27000</v>
      </c>
      <c r="BH122">
        <f t="shared" si="113"/>
        <v>3780.0000000000005</v>
      </c>
      <c r="BI122">
        <f t="shared" si="114"/>
        <v>3240</v>
      </c>
      <c r="BJ122">
        <v>0</v>
      </c>
      <c r="BK122">
        <v>0</v>
      </c>
      <c r="BL122">
        <f t="shared" si="115"/>
        <v>34020</v>
      </c>
      <c r="BM122">
        <v>2000</v>
      </c>
      <c r="BN122">
        <v>0</v>
      </c>
      <c r="BO122">
        <f t="shared" si="116"/>
        <v>150</v>
      </c>
      <c r="BP122">
        <f t="shared" si="117"/>
        <v>31870</v>
      </c>
      <c r="BQ122">
        <v>27000</v>
      </c>
      <c r="BR122">
        <f t="shared" si="118"/>
        <v>3780.0000000000005</v>
      </c>
      <c r="BS122">
        <f t="shared" si="119"/>
        <v>3240</v>
      </c>
      <c r="BT122">
        <v>0</v>
      </c>
      <c r="BU122">
        <v>0</v>
      </c>
      <c r="BV122">
        <f t="shared" si="120"/>
        <v>34020</v>
      </c>
      <c r="BW122">
        <v>2000</v>
      </c>
      <c r="BX122">
        <v>0</v>
      </c>
      <c r="BY122">
        <f t="shared" si="121"/>
        <v>150</v>
      </c>
      <c r="BZ122">
        <f t="shared" si="122"/>
        <v>31870</v>
      </c>
      <c r="CA122">
        <v>27000</v>
      </c>
      <c r="CB122">
        <f t="shared" si="123"/>
        <v>3780.0000000000005</v>
      </c>
      <c r="CC122">
        <f t="shared" si="124"/>
        <v>3240</v>
      </c>
      <c r="CD122">
        <v>0</v>
      </c>
      <c r="CE122">
        <v>0</v>
      </c>
      <c r="CF122">
        <f t="shared" si="125"/>
        <v>34020</v>
      </c>
      <c r="CG122">
        <v>2000</v>
      </c>
      <c r="CH122">
        <v>0</v>
      </c>
      <c r="CI122">
        <f t="shared" si="126"/>
        <v>150</v>
      </c>
      <c r="CJ122">
        <f t="shared" si="127"/>
        <v>31870</v>
      </c>
      <c r="CK122">
        <v>27000</v>
      </c>
      <c r="CL122">
        <f t="shared" si="128"/>
        <v>3780.0000000000005</v>
      </c>
      <c r="CM122">
        <f t="shared" si="129"/>
        <v>3240</v>
      </c>
      <c r="CN122">
        <v>0</v>
      </c>
      <c r="CO122">
        <v>0</v>
      </c>
      <c r="CP122">
        <f t="shared" si="130"/>
        <v>34020</v>
      </c>
      <c r="CQ122">
        <v>2000</v>
      </c>
      <c r="CR122">
        <v>0</v>
      </c>
      <c r="CS122">
        <f t="shared" si="131"/>
        <v>150</v>
      </c>
      <c r="CT122">
        <f t="shared" si="132"/>
        <v>31870</v>
      </c>
      <c r="CU122">
        <v>27000</v>
      </c>
      <c r="CV122">
        <f t="shared" si="133"/>
        <v>3780.0000000000005</v>
      </c>
      <c r="CW122">
        <f t="shared" si="134"/>
        <v>3240</v>
      </c>
      <c r="CX122">
        <v>0</v>
      </c>
      <c r="CY122">
        <v>0</v>
      </c>
      <c r="CZ122">
        <f t="shared" si="135"/>
        <v>34020</v>
      </c>
      <c r="DA122">
        <v>2000</v>
      </c>
      <c r="DB122">
        <v>0</v>
      </c>
      <c r="DC122">
        <f t="shared" si="136"/>
        <v>150</v>
      </c>
      <c r="DD122">
        <f t="shared" si="137"/>
        <v>31870</v>
      </c>
      <c r="DE122">
        <v>27000</v>
      </c>
      <c r="DF122">
        <f t="shared" si="138"/>
        <v>3780.0000000000005</v>
      </c>
      <c r="DG122">
        <f t="shared" si="139"/>
        <v>3240</v>
      </c>
      <c r="DH122">
        <v>0</v>
      </c>
      <c r="DI122">
        <v>0</v>
      </c>
      <c r="DJ122">
        <f t="shared" si="140"/>
        <v>34020</v>
      </c>
      <c r="DK122">
        <v>2000</v>
      </c>
      <c r="DL122">
        <v>0</v>
      </c>
      <c r="DM122">
        <f t="shared" si="141"/>
        <v>150</v>
      </c>
      <c r="DN122">
        <f t="shared" si="142"/>
        <v>31870</v>
      </c>
      <c r="DO122">
        <v>27000</v>
      </c>
      <c r="DP122">
        <f t="shared" si="143"/>
        <v>3780.0000000000005</v>
      </c>
      <c r="DQ122">
        <f t="shared" si="144"/>
        <v>3240</v>
      </c>
      <c r="DR122">
        <v>0</v>
      </c>
      <c r="DS122">
        <v>0</v>
      </c>
      <c r="DT122">
        <f t="shared" si="145"/>
        <v>34020</v>
      </c>
      <c r="DU122">
        <v>2000</v>
      </c>
      <c r="DV122">
        <v>0</v>
      </c>
      <c r="DW122">
        <f t="shared" si="146"/>
        <v>150</v>
      </c>
      <c r="DX122">
        <f t="shared" si="147"/>
        <v>31870</v>
      </c>
      <c r="DY122">
        <f t="shared" si="148"/>
        <v>409160</v>
      </c>
      <c r="DZ122">
        <f t="shared" si="80"/>
        <v>1800</v>
      </c>
      <c r="EA122">
        <f t="shared" si="81"/>
        <v>50000</v>
      </c>
      <c r="EB122">
        <v>0</v>
      </c>
      <c r="EC122">
        <f t="shared" si="82"/>
        <v>357360</v>
      </c>
      <c r="ED122">
        <f t="shared" si="83"/>
        <v>24000</v>
      </c>
      <c r="EE122">
        <f t="shared" si="84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85"/>
        <v>24000</v>
      </c>
      <c r="EQ122">
        <f t="shared" si="149"/>
        <v>24000</v>
      </c>
      <c r="ER122">
        <f t="shared" si="86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50"/>
        <v>0</v>
      </c>
      <c r="FA122">
        <f t="shared" si="151"/>
        <v>333360</v>
      </c>
      <c r="FB122">
        <f t="shared" si="152"/>
        <v>4168</v>
      </c>
      <c r="FC122">
        <f t="shared" si="153"/>
        <v>0</v>
      </c>
      <c r="FD122">
        <f t="shared" si="154"/>
        <v>4168</v>
      </c>
      <c r="FE122">
        <f t="shared" si="155"/>
        <v>0</v>
      </c>
      <c r="FF122">
        <f t="shared" si="156"/>
        <v>0</v>
      </c>
      <c r="FG122">
        <f t="shared" si="157"/>
        <v>0</v>
      </c>
      <c r="FH122">
        <v>0</v>
      </c>
      <c r="FI122">
        <f t="shared" si="158"/>
        <v>0</v>
      </c>
      <c r="FJ122" t="b">
        <f t="shared" si="159"/>
        <v>0</v>
      </c>
    </row>
    <row r="123" spans="1:166" hidden="1" x14ac:dyDescent="0.25">
      <c r="A123">
        <f>_xlfn.AGGREGATE(3,5,$B$2:B123)</f>
        <v>46</v>
      </c>
      <c r="B123" t="s">
        <v>366</v>
      </c>
      <c r="C123" t="s">
        <v>367</v>
      </c>
      <c r="D123" t="s">
        <v>797</v>
      </c>
      <c r="E123" t="s">
        <v>846</v>
      </c>
      <c r="F123">
        <v>0</v>
      </c>
      <c r="G123">
        <v>6000</v>
      </c>
      <c r="H123">
        <v>30700</v>
      </c>
      <c r="I123">
        <f t="shared" si="87"/>
        <v>3070</v>
      </c>
      <c r="J123">
        <f t="shared" si="88"/>
        <v>3684</v>
      </c>
      <c r="K123">
        <v>0</v>
      </c>
      <c r="L123">
        <v>500</v>
      </c>
      <c r="M123">
        <f t="shared" si="89"/>
        <v>37954</v>
      </c>
      <c r="N123">
        <v>2000</v>
      </c>
      <c r="O123">
        <v>0</v>
      </c>
      <c r="P123">
        <f t="shared" si="90"/>
        <v>150</v>
      </c>
      <c r="Q123">
        <f t="shared" si="91"/>
        <v>35804</v>
      </c>
      <c r="R123">
        <v>30700</v>
      </c>
      <c r="S123">
        <f t="shared" si="92"/>
        <v>3070</v>
      </c>
      <c r="T123">
        <f t="shared" si="93"/>
        <v>3684</v>
      </c>
      <c r="U123">
        <v>0</v>
      </c>
      <c r="V123">
        <v>500</v>
      </c>
      <c r="W123">
        <f t="shared" si="94"/>
        <v>37954</v>
      </c>
      <c r="X123">
        <v>2000</v>
      </c>
      <c r="Y123">
        <v>0</v>
      </c>
      <c r="Z123">
        <f t="shared" si="95"/>
        <v>150</v>
      </c>
      <c r="AA123">
        <f t="shared" si="96"/>
        <v>35804</v>
      </c>
      <c r="AB123">
        <v>30700</v>
      </c>
      <c r="AC123">
        <f t="shared" si="97"/>
        <v>4298</v>
      </c>
      <c r="AD123">
        <f t="shared" si="98"/>
        <v>3684</v>
      </c>
      <c r="AE123">
        <v>0</v>
      </c>
      <c r="AF123">
        <v>500</v>
      </c>
      <c r="AG123">
        <f t="shared" si="99"/>
        <v>39182</v>
      </c>
      <c r="AH123">
        <v>2000</v>
      </c>
      <c r="AI123">
        <v>0</v>
      </c>
      <c r="AJ123">
        <f t="shared" si="100"/>
        <v>150</v>
      </c>
      <c r="AK123">
        <f t="shared" si="101"/>
        <v>37032</v>
      </c>
      <c r="AL123">
        <v>30700</v>
      </c>
      <c r="AM123">
        <f t="shared" si="102"/>
        <v>4298</v>
      </c>
      <c r="AN123">
        <f t="shared" si="103"/>
        <v>3684</v>
      </c>
      <c r="AO123">
        <v>0</v>
      </c>
      <c r="AP123">
        <v>500</v>
      </c>
      <c r="AQ123">
        <f t="shared" si="104"/>
        <v>39182</v>
      </c>
      <c r="AR123">
        <v>2000</v>
      </c>
      <c r="AS123">
        <v>0</v>
      </c>
      <c r="AT123">
        <f t="shared" si="105"/>
        <v>150</v>
      </c>
      <c r="AU123">
        <f t="shared" si="106"/>
        <v>37032</v>
      </c>
      <c r="AV123">
        <v>31600</v>
      </c>
      <c r="AW123">
        <f t="shared" si="107"/>
        <v>4424</v>
      </c>
      <c r="AX123">
        <f t="shared" si="108"/>
        <v>1228</v>
      </c>
      <c r="AY123">
        <f t="shared" si="109"/>
        <v>3792</v>
      </c>
      <c r="AZ123">
        <v>0</v>
      </c>
      <c r="BA123">
        <v>500</v>
      </c>
      <c r="BB123">
        <f t="shared" si="110"/>
        <v>41544</v>
      </c>
      <c r="BC123">
        <v>2000</v>
      </c>
      <c r="BD123">
        <v>0</v>
      </c>
      <c r="BE123">
        <f t="shared" si="111"/>
        <v>200</v>
      </c>
      <c r="BF123">
        <f t="shared" si="112"/>
        <v>39344</v>
      </c>
      <c r="BG123">
        <v>31600</v>
      </c>
      <c r="BH123">
        <f t="shared" si="113"/>
        <v>4424</v>
      </c>
      <c r="BI123">
        <f t="shared" si="114"/>
        <v>3792</v>
      </c>
      <c r="BJ123">
        <v>0</v>
      </c>
      <c r="BK123">
        <v>500</v>
      </c>
      <c r="BL123">
        <f t="shared" si="115"/>
        <v>40316</v>
      </c>
      <c r="BM123">
        <v>2000</v>
      </c>
      <c r="BN123">
        <v>0</v>
      </c>
      <c r="BO123">
        <f t="shared" si="116"/>
        <v>200</v>
      </c>
      <c r="BP123">
        <f t="shared" si="117"/>
        <v>38116</v>
      </c>
      <c r="BQ123">
        <v>31600</v>
      </c>
      <c r="BR123">
        <f t="shared" si="118"/>
        <v>4424</v>
      </c>
      <c r="BS123">
        <f t="shared" si="119"/>
        <v>3792</v>
      </c>
      <c r="BT123">
        <v>0</v>
      </c>
      <c r="BU123">
        <v>500</v>
      </c>
      <c r="BV123">
        <f t="shared" si="120"/>
        <v>40316</v>
      </c>
      <c r="BW123">
        <v>2000</v>
      </c>
      <c r="BX123">
        <v>0</v>
      </c>
      <c r="BY123">
        <f t="shared" si="121"/>
        <v>200</v>
      </c>
      <c r="BZ123">
        <f t="shared" si="122"/>
        <v>38116</v>
      </c>
      <c r="CA123">
        <v>31600</v>
      </c>
      <c r="CB123">
        <f t="shared" si="123"/>
        <v>4424</v>
      </c>
      <c r="CC123">
        <f t="shared" si="124"/>
        <v>3792</v>
      </c>
      <c r="CD123">
        <v>0</v>
      </c>
      <c r="CE123">
        <v>500</v>
      </c>
      <c r="CF123">
        <f t="shared" si="125"/>
        <v>40316</v>
      </c>
      <c r="CG123">
        <v>2000</v>
      </c>
      <c r="CH123">
        <v>0</v>
      </c>
      <c r="CI123">
        <f t="shared" si="126"/>
        <v>200</v>
      </c>
      <c r="CJ123">
        <f t="shared" si="127"/>
        <v>38116</v>
      </c>
      <c r="CK123">
        <v>31600</v>
      </c>
      <c r="CL123">
        <f t="shared" si="128"/>
        <v>4424</v>
      </c>
      <c r="CM123">
        <f t="shared" si="129"/>
        <v>3792</v>
      </c>
      <c r="CN123">
        <v>0</v>
      </c>
      <c r="CO123">
        <v>500</v>
      </c>
      <c r="CP123">
        <f t="shared" si="130"/>
        <v>40316</v>
      </c>
      <c r="CQ123">
        <v>2000</v>
      </c>
      <c r="CR123">
        <v>0</v>
      </c>
      <c r="CS123">
        <f t="shared" si="131"/>
        <v>200</v>
      </c>
      <c r="CT123">
        <f t="shared" si="132"/>
        <v>38116</v>
      </c>
      <c r="CU123">
        <v>31600</v>
      </c>
      <c r="CV123">
        <f t="shared" si="133"/>
        <v>4424</v>
      </c>
      <c r="CW123">
        <f t="shared" si="134"/>
        <v>3792</v>
      </c>
      <c r="CX123">
        <v>0</v>
      </c>
      <c r="CY123">
        <v>500</v>
      </c>
      <c r="CZ123">
        <f t="shared" si="135"/>
        <v>40316</v>
      </c>
      <c r="DA123">
        <v>2000</v>
      </c>
      <c r="DB123">
        <v>0</v>
      </c>
      <c r="DC123">
        <f t="shared" si="136"/>
        <v>200</v>
      </c>
      <c r="DD123">
        <f t="shared" si="137"/>
        <v>38116</v>
      </c>
      <c r="DE123">
        <v>31600</v>
      </c>
      <c r="DF123">
        <f t="shared" si="138"/>
        <v>4424</v>
      </c>
      <c r="DG123">
        <f t="shared" si="139"/>
        <v>3792</v>
      </c>
      <c r="DH123">
        <v>0</v>
      </c>
      <c r="DI123">
        <v>500</v>
      </c>
      <c r="DJ123">
        <f t="shared" si="140"/>
        <v>40316</v>
      </c>
      <c r="DK123">
        <v>2000</v>
      </c>
      <c r="DL123">
        <v>0</v>
      </c>
      <c r="DM123">
        <f t="shared" si="141"/>
        <v>200</v>
      </c>
      <c r="DN123">
        <f t="shared" si="142"/>
        <v>38116</v>
      </c>
      <c r="DO123">
        <v>31600</v>
      </c>
      <c r="DP123">
        <f t="shared" si="143"/>
        <v>4424</v>
      </c>
      <c r="DQ123">
        <f t="shared" si="144"/>
        <v>3792</v>
      </c>
      <c r="DR123">
        <v>0</v>
      </c>
      <c r="DS123">
        <v>500</v>
      </c>
      <c r="DT123">
        <f t="shared" si="145"/>
        <v>40316</v>
      </c>
      <c r="DU123">
        <v>2000</v>
      </c>
      <c r="DV123">
        <v>0</v>
      </c>
      <c r="DW123">
        <f t="shared" si="146"/>
        <v>200</v>
      </c>
      <c r="DX123">
        <f t="shared" si="147"/>
        <v>38116</v>
      </c>
      <c r="DY123">
        <f t="shared" si="148"/>
        <v>484028</v>
      </c>
      <c r="DZ123">
        <f t="shared" si="80"/>
        <v>2200</v>
      </c>
      <c r="EA123">
        <f t="shared" si="81"/>
        <v>50000</v>
      </c>
      <c r="EB123">
        <v>0</v>
      </c>
      <c r="EC123">
        <f t="shared" si="82"/>
        <v>431828</v>
      </c>
      <c r="ED123">
        <f t="shared" si="83"/>
        <v>24000</v>
      </c>
      <c r="EE123">
        <f t="shared" si="84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85"/>
        <v>24000</v>
      </c>
      <c r="EQ123">
        <f t="shared" si="149"/>
        <v>24000</v>
      </c>
      <c r="ER123">
        <f t="shared" si="86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50"/>
        <v>0</v>
      </c>
      <c r="FA123">
        <f t="shared" si="151"/>
        <v>407828</v>
      </c>
      <c r="FB123">
        <f t="shared" si="152"/>
        <v>7891</v>
      </c>
      <c r="FC123">
        <f t="shared" si="153"/>
        <v>0</v>
      </c>
      <c r="FD123">
        <f t="shared" si="154"/>
        <v>7891</v>
      </c>
      <c r="FE123">
        <f t="shared" si="155"/>
        <v>0</v>
      </c>
      <c r="FF123">
        <f t="shared" si="156"/>
        <v>0</v>
      </c>
      <c r="FG123">
        <f t="shared" si="157"/>
        <v>0</v>
      </c>
      <c r="FH123">
        <v>0</v>
      </c>
      <c r="FI123">
        <f t="shared" si="158"/>
        <v>0</v>
      </c>
      <c r="FJ123" t="b">
        <f t="shared" si="159"/>
        <v>0</v>
      </c>
    </row>
    <row r="124" spans="1:166" x14ac:dyDescent="0.25">
      <c r="A124">
        <f>_xlfn.AGGREGATE(3,5,$B$2:B124)</f>
        <v>47</v>
      </c>
      <c r="B124" t="s">
        <v>368</v>
      </c>
      <c r="C124" t="s">
        <v>369</v>
      </c>
      <c r="D124" t="s">
        <v>798</v>
      </c>
      <c r="E124" t="s">
        <v>846</v>
      </c>
      <c r="F124">
        <v>0</v>
      </c>
      <c r="G124">
        <v>0</v>
      </c>
      <c r="H124">
        <v>45900</v>
      </c>
      <c r="I124">
        <f t="shared" si="87"/>
        <v>4590</v>
      </c>
      <c r="J124">
        <f t="shared" si="88"/>
        <v>5508</v>
      </c>
      <c r="K124">
        <v>400</v>
      </c>
      <c r="L124">
        <v>500</v>
      </c>
      <c r="M124">
        <f t="shared" si="89"/>
        <v>56898</v>
      </c>
      <c r="N124">
        <v>3000</v>
      </c>
      <c r="O124">
        <v>60</v>
      </c>
      <c r="P124">
        <f t="shared" si="90"/>
        <v>200</v>
      </c>
      <c r="Q124">
        <f t="shared" si="91"/>
        <v>53638</v>
      </c>
      <c r="R124">
        <v>45900</v>
      </c>
      <c r="S124">
        <f t="shared" si="92"/>
        <v>4590</v>
      </c>
      <c r="T124">
        <f t="shared" si="93"/>
        <v>5508</v>
      </c>
      <c r="U124">
        <v>400</v>
      </c>
      <c r="V124">
        <v>500</v>
      </c>
      <c r="W124">
        <f t="shared" si="94"/>
        <v>56898</v>
      </c>
      <c r="X124">
        <v>3000</v>
      </c>
      <c r="Y124">
        <v>60</v>
      </c>
      <c r="Z124">
        <f t="shared" si="95"/>
        <v>200</v>
      </c>
      <c r="AA124">
        <f t="shared" si="96"/>
        <v>53638</v>
      </c>
      <c r="AB124">
        <v>45900</v>
      </c>
      <c r="AC124">
        <f t="shared" si="97"/>
        <v>6426.0000000000009</v>
      </c>
      <c r="AD124">
        <f t="shared" si="98"/>
        <v>5508</v>
      </c>
      <c r="AE124">
        <v>400</v>
      </c>
      <c r="AF124">
        <v>500</v>
      </c>
      <c r="AG124">
        <f t="shared" si="99"/>
        <v>58734</v>
      </c>
      <c r="AH124">
        <v>3000</v>
      </c>
      <c r="AI124">
        <v>60</v>
      </c>
      <c r="AJ124">
        <f t="shared" si="100"/>
        <v>200</v>
      </c>
      <c r="AK124">
        <f t="shared" si="101"/>
        <v>55474</v>
      </c>
      <c r="AL124">
        <v>45900</v>
      </c>
      <c r="AM124">
        <f t="shared" si="102"/>
        <v>6426.0000000000009</v>
      </c>
      <c r="AN124">
        <f t="shared" si="103"/>
        <v>5508</v>
      </c>
      <c r="AO124">
        <v>400</v>
      </c>
      <c r="AP124">
        <v>500</v>
      </c>
      <c r="AQ124">
        <f t="shared" si="104"/>
        <v>58734</v>
      </c>
      <c r="AR124">
        <v>3000</v>
      </c>
      <c r="AS124">
        <v>60</v>
      </c>
      <c r="AT124">
        <f t="shared" si="105"/>
        <v>200</v>
      </c>
      <c r="AU124">
        <f t="shared" si="106"/>
        <v>55474</v>
      </c>
      <c r="AV124">
        <v>47300</v>
      </c>
      <c r="AW124">
        <f t="shared" si="107"/>
        <v>6622.0000000000009</v>
      </c>
      <c r="AX124">
        <f t="shared" si="108"/>
        <v>1836</v>
      </c>
      <c r="AY124">
        <f t="shared" si="109"/>
        <v>5676</v>
      </c>
      <c r="AZ124">
        <v>400</v>
      </c>
      <c r="BA124">
        <v>500</v>
      </c>
      <c r="BB124">
        <f t="shared" si="110"/>
        <v>62334</v>
      </c>
      <c r="BC124">
        <v>3000</v>
      </c>
      <c r="BD124">
        <v>60</v>
      </c>
      <c r="BE124">
        <f t="shared" si="111"/>
        <v>200</v>
      </c>
      <c r="BF124">
        <f t="shared" si="112"/>
        <v>59074</v>
      </c>
      <c r="BG124">
        <v>47300</v>
      </c>
      <c r="BH124">
        <f t="shared" si="113"/>
        <v>6622.0000000000009</v>
      </c>
      <c r="BI124">
        <f t="shared" si="114"/>
        <v>5676</v>
      </c>
      <c r="BJ124">
        <v>400</v>
      </c>
      <c r="BK124">
        <v>500</v>
      </c>
      <c r="BL124">
        <f t="shared" si="115"/>
        <v>60498</v>
      </c>
      <c r="BM124">
        <v>3000</v>
      </c>
      <c r="BN124">
        <v>60</v>
      </c>
      <c r="BO124">
        <f t="shared" si="116"/>
        <v>200</v>
      </c>
      <c r="BP124">
        <f t="shared" si="117"/>
        <v>57238</v>
      </c>
      <c r="BQ124">
        <v>47300</v>
      </c>
      <c r="BR124">
        <f t="shared" si="118"/>
        <v>6622.0000000000009</v>
      </c>
      <c r="BS124">
        <f t="shared" si="119"/>
        <v>5676</v>
      </c>
      <c r="BT124">
        <v>400</v>
      </c>
      <c r="BU124">
        <v>500</v>
      </c>
      <c r="BV124">
        <f t="shared" si="120"/>
        <v>60498</v>
      </c>
      <c r="BW124">
        <v>3000</v>
      </c>
      <c r="BX124">
        <v>60</v>
      </c>
      <c r="BY124">
        <f t="shared" si="121"/>
        <v>200</v>
      </c>
      <c r="BZ124">
        <f t="shared" si="122"/>
        <v>57238</v>
      </c>
      <c r="CA124">
        <v>47300</v>
      </c>
      <c r="CB124">
        <f t="shared" si="123"/>
        <v>6622.0000000000009</v>
      </c>
      <c r="CC124">
        <f t="shared" si="124"/>
        <v>5676</v>
      </c>
      <c r="CD124">
        <v>400</v>
      </c>
      <c r="CE124">
        <v>500</v>
      </c>
      <c r="CF124">
        <f t="shared" si="125"/>
        <v>60498</v>
      </c>
      <c r="CG124">
        <v>3000</v>
      </c>
      <c r="CH124">
        <v>60</v>
      </c>
      <c r="CI124">
        <f t="shared" si="126"/>
        <v>200</v>
      </c>
      <c r="CJ124">
        <f t="shared" si="127"/>
        <v>57238</v>
      </c>
      <c r="CK124">
        <v>47300</v>
      </c>
      <c r="CL124">
        <f t="shared" si="128"/>
        <v>6622.0000000000009</v>
      </c>
      <c r="CM124">
        <f t="shared" si="129"/>
        <v>5676</v>
      </c>
      <c r="CN124">
        <v>400</v>
      </c>
      <c r="CO124">
        <v>500</v>
      </c>
      <c r="CP124">
        <f t="shared" si="130"/>
        <v>60498</v>
      </c>
      <c r="CQ124">
        <v>3000</v>
      </c>
      <c r="CR124">
        <v>60</v>
      </c>
      <c r="CS124">
        <f t="shared" si="131"/>
        <v>200</v>
      </c>
      <c r="CT124">
        <f t="shared" si="132"/>
        <v>57238</v>
      </c>
      <c r="CU124">
        <v>47300</v>
      </c>
      <c r="CV124">
        <f t="shared" si="133"/>
        <v>6622.0000000000009</v>
      </c>
      <c r="CW124">
        <f t="shared" si="134"/>
        <v>5676</v>
      </c>
      <c r="CX124">
        <v>400</v>
      </c>
      <c r="CY124">
        <v>500</v>
      </c>
      <c r="CZ124">
        <f t="shared" si="135"/>
        <v>60498</v>
      </c>
      <c r="DA124">
        <v>3000</v>
      </c>
      <c r="DB124">
        <v>60</v>
      </c>
      <c r="DC124">
        <f t="shared" si="136"/>
        <v>200</v>
      </c>
      <c r="DD124">
        <f t="shared" si="137"/>
        <v>57238</v>
      </c>
      <c r="DE124">
        <v>47300</v>
      </c>
      <c r="DF124">
        <f t="shared" si="138"/>
        <v>6622.0000000000009</v>
      </c>
      <c r="DG124">
        <f t="shared" si="139"/>
        <v>5676</v>
      </c>
      <c r="DH124">
        <v>400</v>
      </c>
      <c r="DI124">
        <v>500</v>
      </c>
      <c r="DJ124">
        <f t="shared" si="140"/>
        <v>60498</v>
      </c>
      <c r="DK124">
        <v>3000</v>
      </c>
      <c r="DL124">
        <v>60</v>
      </c>
      <c r="DM124">
        <f t="shared" si="141"/>
        <v>200</v>
      </c>
      <c r="DN124">
        <f t="shared" si="142"/>
        <v>57238</v>
      </c>
      <c r="DO124">
        <v>47300</v>
      </c>
      <c r="DP124">
        <f t="shared" si="143"/>
        <v>6622.0000000000009</v>
      </c>
      <c r="DQ124">
        <f t="shared" si="144"/>
        <v>5676</v>
      </c>
      <c r="DR124">
        <v>400</v>
      </c>
      <c r="DS124">
        <v>500</v>
      </c>
      <c r="DT124">
        <f t="shared" si="145"/>
        <v>60498</v>
      </c>
      <c r="DU124">
        <v>3000</v>
      </c>
      <c r="DV124">
        <v>60</v>
      </c>
      <c r="DW124">
        <f t="shared" si="146"/>
        <v>200</v>
      </c>
      <c r="DX124">
        <f t="shared" si="147"/>
        <v>57238</v>
      </c>
      <c r="DY124">
        <f t="shared" si="148"/>
        <v>717084</v>
      </c>
      <c r="DZ124">
        <f t="shared" si="80"/>
        <v>2400</v>
      </c>
      <c r="EA124">
        <f t="shared" si="81"/>
        <v>50000</v>
      </c>
      <c r="EB124">
        <v>0</v>
      </c>
      <c r="EC124">
        <f t="shared" si="82"/>
        <v>664684</v>
      </c>
      <c r="ED124">
        <f t="shared" si="83"/>
        <v>36000</v>
      </c>
      <c r="EE124">
        <f t="shared" si="84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85"/>
        <v>36720</v>
      </c>
      <c r="EQ124">
        <f t="shared" si="149"/>
        <v>36720</v>
      </c>
      <c r="ER124">
        <f t="shared" si="86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50"/>
        <v>0</v>
      </c>
      <c r="FA124">
        <f t="shared" si="151"/>
        <v>627964</v>
      </c>
      <c r="FB124">
        <f t="shared" si="152"/>
        <v>12500</v>
      </c>
      <c r="FC124">
        <f t="shared" si="153"/>
        <v>12796</v>
      </c>
      <c r="FD124">
        <f t="shared" si="154"/>
        <v>25296</v>
      </c>
      <c r="FE124">
        <f t="shared" si="155"/>
        <v>25296</v>
      </c>
      <c r="FF124">
        <f t="shared" si="156"/>
        <v>1011.84</v>
      </c>
      <c r="FG124">
        <f t="shared" si="157"/>
        <v>26308</v>
      </c>
      <c r="FH124">
        <v>0</v>
      </c>
      <c r="FI124">
        <f t="shared" si="158"/>
        <v>26308</v>
      </c>
      <c r="FJ124" t="b">
        <f t="shared" si="159"/>
        <v>1</v>
      </c>
    </row>
    <row r="125" spans="1:166" hidden="1" x14ac:dyDescent="0.25">
      <c r="A125">
        <f>_xlfn.AGGREGATE(3,5,$B$2:B125)</f>
        <v>47</v>
      </c>
      <c r="B125" t="s">
        <v>370</v>
      </c>
      <c r="C125" t="s">
        <v>371</v>
      </c>
      <c r="D125" t="s">
        <v>798</v>
      </c>
      <c r="E125" t="s">
        <v>846</v>
      </c>
      <c r="F125">
        <v>0</v>
      </c>
      <c r="G125">
        <v>6000</v>
      </c>
      <c r="H125">
        <v>30700</v>
      </c>
      <c r="I125">
        <f t="shared" si="87"/>
        <v>3070</v>
      </c>
      <c r="J125">
        <f t="shared" si="88"/>
        <v>3684</v>
      </c>
      <c r="K125">
        <v>0</v>
      </c>
      <c r="L125">
        <v>500</v>
      </c>
      <c r="M125">
        <f t="shared" si="89"/>
        <v>37954</v>
      </c>
      <c r="N125">
        <v>2000</v>
      </c>
      <c r="O125">
        <v>0</v>
      </c>
      <c r="P125">
        <f t="shared" si="90"/>
        <v>150</v>
      </c>
      <c r="Q125">
        <f t="shared" si="91"/>
        <v>35804</v>
      </c>
      <c r="R125">
        <v>30700</v>
      </c>
      <c r="S125">
        <f t="shared" si="92"/>
        <v>3070</v>
      </c>
      <c r="T125">
        <f t="shared" si="93"/>
        <v>3684</v>
      </c>
      <c r="U125">
        <v>0</v>
      </c>
      <c r="V125">
        <v>500</v>
      </c>
      <c r="W125">
        <f t="shared" si="94"/>
        <v>37954</v>
      </c>
      <c r="X125">
        <v>2000</v>
      </c>
      <c r="Y125">
        <v>0</v>
      </c>
      <c r="Z125">
        <f t="shared" si="95"/>
        <v>150</v>
      </c>
      <c r="AA125">
        <f t="shared" si="96"/>
        <v>35804</v>
      </c>
      <c r="AB125">
        <v>30700</v>
      </c>
      <c r="AC125">
        <f t="shared" si="97"/>
        <v>4298</v>
      </c>
      <c r="AD125">
        <f t="shared" si="98"/>
        <v>3684</v>
      </c>
      <c r="AE125">
        <v>0</v>
      </c>
      <c r="AF125">
        <v>500</v>
      </c>
      <c r="AG125">
        <f t="shared" si="99"/>
        <v>39182</v>
      </c>
      <c r="AH125">
        <v>2000</v>
      </c>
      <c r="AI125">
        <v>0</v>
      </c>
      <c r="AJ125">
        <f t="shared" si="100"/>
        <v>150</v>
      </c>
      <c r="AK125">
        <f t="shared" si="101"/>
        <v>37032</v>
      </c>
      <c r="AL125">
        <v>30700</v>
      </c>
      <c r="AM125">
        <f t="shared" si="102"/>
        <v>4298</v>
      </c>
      <c r="AN125">
        <f t="shared" si="103"/>
        <v>3684</v>
      </c>
      <c r="AO125">
        <v>0</v>
      </c>
      <c r="AP125">
        <v>500</v>
      </c>
      <c r="AQ125">
        <f t="shared" si="104"/>
        <v>39182</v>
      </c>
      <c r="AR125">
        <v>2000</v>
      </c>
      <c r="AS125">
        <v>0</v>
      </c>
      <c r="AT125">
        <f t="shared" si="105"/>
        <v>150</v>
      </c>
      <c r="AU125">
        <f t="shared" si="106"/>
        <v>37032</v>
      </c>
      <c r="AV125">
        <v>31600</v>
      </c>
      <c r="AW125">
        <f t="shared" si="107"/>
        <v>4424</v>
      </c>
      <c r="AX125">
        <f t="shared" si="108"/>
        <v>1228</v>
      </c>
      <c r="AY125">
        <f t="shared" si="109"/>
        <v>3792</v>
      </c>
      <c r="AZ125">
        <v>0</v>
      </c>
      <c r="BA125">
        <v>500</v>
      </c>
      <c r="BB125">
        <f t="shared" si="110"/>
        <v>41544</v>
      </c>
      <c r="BC125">
        <v>2000</v>
      </c>
      <c r="BD125">
        <v>0</v>
      </c>
      <c r="BE125">
        <f t="shared" si="111"/>
        <v>200</v>
      </c>
      <c r="BF125">
        <f t="shared" si="112"/>
        <v>39344</v>
      </c>
      <c r="BG125">
        <v>31600</v>
      </c>
      <c r="BH125">
        <f t="shared" si="113"/>
        <v>4424</v>
      </c>
      <c r="BI125">
        <f t="shared" si="114"/>
        <v>3792</v>
      </c>
      <c r="BJ125">
        <v>0</v>
      </c>
      <c r="BK125">
        <v>500</v>
      </c>
      <c r="BL125">
        <f t="shared" si="115"/>
        <v>40316</v>
      </c>
      <c r="BM125">
        <v>2000</v>
      </c>
      <c r="BN125">
        <v>0</v>
      </c>
      <c r="BO125">
        <f t="shared" si="116"/>
        <v>200</v>
      </c>
      <c r="BP125">
        <f t="shared" si="117"/>
        <v>38116</v>
      </c>
      <c r="BQ125">
        <v>31600</v>
      </c>
      <c r="BR125">
        <f t="shared" si="118"/>
        <v>4424</v>
      </c>
      <c r="BS125">
        <f t="shared" si="119"/>
        <v>3792</v>
      </c>
      <c r="BT125">
        <v>0</v>
      </c>
      <c r="BU125">
        <v>500</v>
      </c>
      <c r="BV125">
        <f t="shared" si="120"/>
        <v>40316</v>
      </c>
      <c r="BW125">
        <v>2000</v>
      </c>
      <c r="BX125">
        <v>0</v>
      </c>
      <c r="BY125">
        <f t="shared" si="121"/>
        <v>200</v>
      </c>
      <c r="BZ125">
        <f t="shared" si="122"/>
        <v>38116</v>
      </c>
      <c r="CA125">
        <v>31600</v>
      </c>
      <c r="CB125">
        <f t="shared" si="123"/>
        <v>4424</v>
      </c>
      <c r="CC125">
        <f t="shared" si="124"/>
        <v>3792</v>
      </c>
      <c r="CD125">
        <v>0</v>
      </c>
      <c r="CE125">
        <v>500</v>
      </c>
      <c r="CF125">
        <f t="shared" si="125"/>
        <v>40316</v>
      </c>
      <c r="CG125">
        <v>2000</v>
      </c>
      <c r="CH125">
        <v>0</v>
      </c>
      <c r="CI125">
        <f t="shared" si="126"/>
        <v>200</v>
      </c>
      <c r="CJ125">
        <f t="shared" si="127"/>
        <v>38116</v>
      </c>
      <c r="CK125">
        <v>31600</v>
      </c>
      <c r="CL125">
        <f t="shared" si="128"/>
        <v>4424</v>
      </c>
      <c r="CM125">
        <f t="shared" si="129"/>
        <v>3792</v>
      </c>
      <c r="CN125">
        <v>0</v>
      </c>
      <c r="CO125">
        <v>500</v>
      </c>
      <c r="CP125">
        <f t="shared" si="130"/>
        <v>40316</v>
      </c>
      <c r="CQ125">
        <v>2000</v>
      </c>
      <c r="CR125">
        <v>0</v>
      </c>
      <c r="CS125">
        <f t="shared" si="131"/>
        <v>200</v>
      </c>
      <c r="CT125">
        <f t="shared" si="132"/>
        <v>38116</v>
      </c>
      <c r="CU125">
        <v>31600</v>
      </c>
      <c r="CV125">
        <f t="shared" si="133"/>
        <v>4424</v>
      </c>
      <c r="CW125">
        <f t="shared" si="134"/>
        <v>3792</v>
      </c>
      <c r="CX125">
        <v>0</v>
      </c>
      <c r="CY125">
        <v>500</v>
      </c>
      <c r="CZ125">
        <f t="shared" si="135"/>
        <v>40316</v>
      </c>
      <c r="DA125">
        <v>2000</v>
      </c>
      <c r="DB125">
        <v>0</v>
      </c>
      <c r="DC125">
        <f t="shared" si="136"/>
        <v>200</v>
      </c>
      <c r="DD125">
        <f t="shared" si="137"/>
        <v>38116</v>
      </c>
      <c r="DE125">
        <v>31600</v>
      </c>
      <c r="DF125">
        <f t="shared" si="138"/>
        <v>4424</v>
      </c>
      <c r="DG125">
        <f t="shared" si="139"/>
        <v>3792</v>
      </c>
      <c r="DH125">
        <v>0</v>
      </c>
      <c r="DI125">
        <v>500</v>
      </c>
      <c r="DJ125">
        <f t="shared" si="140"/>
        <v>40316</v>
      </c>
      <c r="DK125">
        <v>2000</v>
      </c>
      <c r="DL125">
        <v>0</v>
      </c>
      <c r="DM125">
        <f t="shared" si="141"/>
        <v>200</v>
      </c>
      <c r="DN125">
        <f t="shared" si="142"/>
        <v>38116</v>
      </c>
      <c r="DO125">
        <v>31600</v>
      </c>
      <c r="DP125">
        <f t="shared" si="143"/>
        <v>4424</v>
      </c>
      <c r="DQ125">
        <f t="shared" si="144"/>
        <v>3792</v>
      </c>
      <c r="DR125">
        <v>0</v>
      </c>
      <c r="DS125">
        <v>500</v>
      </c>
      <c r="DT125">
        <f t="shared" si="145"/>
        <v>40316</v>
      </c>
      <c r="DU125">
        <v>2000</v>
      </c>
      <c r="DV125">
        <v>0</v>
      </c>
      <c r="DW125">
        <f t="shared" si="146"/>
        <v>200</v>
      </c>
      <c r="DX125">
        <f t="shared" si="147"/>
        <v>38116</v>
      </c>
      <c r="DY125">
        <f t="shared" si="148"/>
        <v>484028</v>
      </c>
      <c r="DZ125">
        <f t="shared" si="80"/>
        <v>2200</v>
      </c>
      <c r="EA125">
        <f t="shared" si="81"/>
        <v>50000</v>
      </c>
      <c r="EB125">
        <v>0</v>
      </c>
      <c r="EC125">
        <f t="shared" si="82"/>
        <v>431828</v>
      </c>
      <c r="ED125">
        <f t="shared" si="83"/>
        <v>24000</v>
      </c>
      <c r="EE125">
        <f t="shared" si="84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85"/>
        <v>24000</v>
      </c>
      <c r="EQ125">
        <f t="shared" si="149"/>
        <v>24000</v>
      </c>
      <c r="ER125">
        <f t="shared" si="86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50"/>
        <v>0</v>
      </c>
      <c r="FA125">
        <f t="shared" si="151"/>
        <v>407828</v>
      </c>
      <c r="FB125">
        <f t="shared" si="152"/>
        <v>7891</v>
      </c>
      <c r="FC125">
        <f t="shared" si="153"/>
        <v>0</v>
      </c>
      <c r="FD125">
        <f t="shared" si="154"/>
        <v>7891</v>
      </c>
      <c r="FE125">
        <f t="shared" si="155"/>
        <v>0</v>
      </c>
      <c r="FF125">
        <f t="shared" si="156"/>
        <v>0</v>
      </c>
      <c r="FG125">
        <f t="shared" si="157"/>
        <v>0</v>
      </c>
      <c r="FH125">
        <v>0</v>
      </c>
      <c r="FI125">
        <f t="shared" si="158"/>
        <v>0</v>
      </c>
      <c r="FJ125" t="b">
        <f t="shared" si="159"/>
        <v>0</v>
      </c>
    </row>
    <row r="126" spans="1:166" hidden="1" x14ac:dyDescent="0.25">
      <c r="A126">
        <f>_xlfn.AGGREGATE(3,5,$B$2:B126)</f>
        <v>47</v>
      </c>
      <c r="B126" t="s">
        <v>372</v>
      </c>
      <c r="C126" t="s">
        <v>373</v>
      </c>
      <c r="D126" t="s">
        <v>798</v>
      </c>
      <c r="E126" t="s">
        <v>846</v>
      </c>
      <c r="F126">
        <v>0</v>
      </c>
      <c r="G126">
        <v>6000</v>
      </c>
      <c r="H126">
        <v>29800</v>
      </c>
      <c r="I126">
        <f t="shared" si="87"/>
        <v>2980</v>
      </c>
      <c r="J126">
        <f t="shared" si="88"/>
        <v>3576</v>
      </c>
      <c r="K126">
        <v>0</v>
      </c>
      <c r="L126">
        <v>500</v>
      </c>
      <c r="M126">
        <f t="shared" si="89"/>
        <v>36856</v>
      </c>
      <c r="N126">
        <v>2000</v>
      </c>
      <c r="O126">
        <v>0</v>
      </c>
      <c r="P126">
        <f t="shared" si="90"/>
        <v>150</v>
      </c>
      <c r="Q126">
        <f t="shared" si="91"/>
        <v>34706</v>
      </c>
      <c r="R126">
        <v>29800</v>
      </c>
      <c r="S126">
        <f t="shared" si="92"/>
        <v>2980</v>
      </c>
      <c r="T126">
        <f t="shared" si="93"/>
        <v>3576</v>
      </c>
      <c r="U126">
        <v>0</v>
      </c>
      <c r="V126">
        <v>500</v>
      </c>
      <c r="W126">
        <f t="shared" si="94"/>
        <v>36856</v>
      </c>
      <c r="X126">
        <v>2000</v>
      </c>
      <c r="Y126">
        <v>0</v>
      </c>
      <c r="Z126">
        <f t="shared" si="95"/>
        <v>150</v>
      </c>
      <c r="AA126">
        <f t="shared" si="96"/>
        <v>34706</v>
      </c>
      <c r="AB126">
        <v>29800</v>
      </c>
      <c r="AC126">
        <f t="shared" si="97"/>
        <v>4172</v>
      </c>
      <c r="AD126">
        <f t="shared" si="98"/>
        <v>3576</v>
      </c>
      <c r="AE126">
        <v>0</v>
      </c>
      <c r="AF126">
        <v>500</v>
      </c>
      <c r="AG126">
        <f t="shared" si="99"/>
        <v>38048</v>
      </c>
      <c r="AH126">
        <v>2000</v>
      </c>
      <c r="AI126">
        <v>0</v>
      </c>
      <c r="AJ126">
        <f t="shared" si="100"/>
        <v>150</v>
      </c>
      <c r="AK126">
        <f t="shared" si="101"/>
        <v>35898</v>
      </c>
      <c r="AL126">
        <v>29800</v>
      </c>
      <c r="AM126">
        <f t="shared" si="102"/>
        <v>4172</v>
      </c>
      <c r="AN126">
        <f t="shared" si="103"/>
        <v>3576</v>
      </c>
      <c r="AO126">
        <v>0</v>
      </c>
      <c r="AP126">
        <v>500</v>
      </c>
      <c r="AQ126">
        <f t="shared" si="104"/>
        <v>38048</v>
      </c>
      <c r="AR126">
        <v>2000</v>
      </c>
      <c r="AS126">
        <v>0</v>
      </c>
      <c r="AT126">
        <f t="shared" si="105"/>
        <v>150</v>
      </c>
      <c r="AU126">
        <f t="shared" si="106"/>
        <v>35898</v>
      </c>
      <c r="AV126">
        <v>30700</v>
      </c>
      <c r="AW126">
        <f t="shared" si="107"/>
        <v>4298</v>
      </c>
      <c r="AX126">
        <f t="shared" si="108"/>
        <v>1192</v>
      </c>
      <c r="AY126">
        <f t="shared" si="109"/>
        <v>3684</v>
      </c>
      <c r="AZ126">
        <v>0</v>
      </c>
      <c r="BA126">
        <v>500</v>
      </c>
      <c r="BB126">
        <f t="shared" si="110"/>
        <v>40374</v>
      </c>
      <c r="BC126">
        <v>2000</v>
      </c>
      <c r="BD126">
        <v>0</v>
      </c>
      <c r="BE126">
        <f t="shared" si="111"/>
        <v>200</v>
      </c>
      <c r="BF126">
        <f t="shared" si="112"/>
        <v>38174</v>
      </c>
      <c r="BG126">
        <v>30700</v>
      </c>
      <c r="BH126">
        <f t="shared" si="113"/>
        <v>4298</v>
      </c>
      <c r="BI126">
        <f t="shared" si="114"/>
        <v>3684</v>
      </c>
      <c r="BJ126">
        <v>0</v>
      </c>
      <c r="BK126">
        <v>500</v>
      </c>
      <c r="BL126">
        <f t="shared" si="115"/>
        <v>39182</v>
      </c>
      <c r="BM126">
        <v>2000</v>
      </c>
      <c r="BN126">
        <v>0</v>
      </c>
      <c r="BO126">
        <f t="shared" si="116"/>
        <v>150</v>
      </c>
      <c r="BP126">
        <f t="shared" si="117"/>
        <v>37032</v>
      </c>
      <c r="BQ126">
        <v>30700</v>
      </c>
      <c r="BR126">
        <f t="shared" si="118"/>
        <v>4298</v>
      </c>
      <c r="BS126">
        <f t="shared" si="119"/>
        <v>3684</v>
      </c>
      <c r="BT126">
        <v>0</v>
      </c>
      <c r="BU126">
        <v>500</v>
      </c>
      <c r="BV126">
        <f t="shared" si="120"/>
        <v>39182</v>
      </c>
      <c r="BW126">
        <v>2000</v>
      </c>
      <c r="BX126">
        <v>0</v>
      </c>
      <c r="BY126">
        <f t="shared" si="121"/>
        <v>150</v>
      </c>
      <c r="BZ126">
        <f t="shared" si="122"/>
        <v>37032</v>
      </c>
      <c r="CA126">
        <v>30700</v>
      </c>
      <c r="CB126">
        <f t="shared" si="123"/>
        <v>4298</v>
      </c>
      <c r="CC126">
        <f t="shared" si="124"/>
        <v>3684</v>
      </c>
      <c r="CD126">
        <v>0</v>
      </c>
      <c r="CE126">
        <v>500</v>
      </c>
      <c r="CF126">
        <f t="shared" si="125"/>
        <v>39182</v>
      </c>
      <c r="CG126">
        <v>2000</v>
      </c>
      <c r="CH126">
        <v>0</v>
      </c>
      <c r="CI126">
        <f t="shared" si="126"/>
        <v>150</v>
      </c>
      <c r="CJ126">
        <f t="shared" si="127"/>
        <v>37032</v>
      </c>
      <c r="CK126">
        <v>30700</v>
      </c>
      <c r="CL126">
        <f t="shared" si="128"/>
        <v>4298</v>
      </c>
      <c r="CM126">
        <f t="shared" si="129"/>
        <v>3684</v>
      </c>
      <c r="CN126">
        <v>0</v>
      </c>
      <c r="CO126">
        <v>500</v>
      </c>
      <c r="CP126">
        <f t="shared" si="130"/>
        <v>39182</v>
      </c>
      <c r="CQ126">
        <v>2000</v>
      </c>
      <c r="CR126">
        <v>0</v>
      </c>
      <c r="CS126">
        <f t="shared" si="131"/>
        <v>150</v>
      </c>
      <c r="CT126">
        <f t="shared" si="132"/>
        <v>37032</v>
      </c>
      <c r="CU126">
        <v>30700</v>
      </c>
      <c r="CV126">
        <f t="shared" si="133"/>
        <v>4298</v>
      </c>
      <c r="CW126">
        <f t="shared" si="134"/>
        <v>3684</v>
      </c>
      <c r="CX126">
        <v>0</v>
      </c>
      <c r="CY126">
        <v>500</v>
      </c>
      <c r="CZ126">
        <f t="shared" si="135"/>
        <v>39182</v>
      </c>
      <c r="DA126">
        <v>2000</v>
      </c>
      <c r="DB126">
        <v>0</v>
      </c>
      <c r="DC126">
        <f t="shared" si="136"/>
        <v>150</v>
      </c>
      <c r="DD126">
        <f t="shared" si="137"/>
        <v>37032</v>
      </c>
      <c r="DE126">
        <v>30700</v>
      </c>
      <c r="DF126">
        <f t="shared" si="138"/>
        <v>4298</v>
      </c>
      <c r="DG126">
        <f t="shared" si="139"/>
        <v>3684</v>
      </c>
      <c r="DH126">
        <v>0</v>
      </c>
      <c r="DI126">
        <v>500</v>
      </c>
      <c r="DJ126">
        <f t="shared" si="140"/>
        <v>39182</v>
      </c>
      <c r="DK126">
        <v>2000</v>
      </c>
      <c r="DL126">
        <v>0</v>
      </c>
      <c r="DM126">
        <f t="shared" si="141"/>
        <v>150</v>
      </c>
      <c r="DN126">
        <f t="shared" si="142"/>
        <v>37032</v>
      </c>
      <c r="DO126">
        <v>30700</v>
      </c>
      <c r="DP126">
        <f t="shared" si="143"/>
        <v>4298</v>
      </c>
      <c r="DQ126">
        <f t="shared" si="144"/>
        <v>3684</v>
      </c>
      <c r="DR126">
        <v>0</v>
      </c>
      <c r="DS126">
        <v>500</v>
      </c>
      <c r="DT126">
        <f t="shared" si="145"/>
        <v>39182</v>
      </c>
      <c r="DU126">
        <v>2000</v>
      </c>
      <c r="DV126">
        <v>0</v>
      </c>
      <c r="DW126">
        <f t="shared" si="146"/>
        <v>150</v>
      </c>
      <c r="DX126">
        <f t="shared" si="147"/>
        <v>37032</v>
      </c>
      <c r="DY126">
        <f t="shared" si="148"/>
        <v>470456</v>
      </c>
      <c r="DZ126">
        <f t="shared" si="80"/>
        <v>1850</v>
      </c>
      <c r="EA126">
        <f t="shared" si="81"/>
        <v>50000</v>
      </c>
      <c r="EB126">
        <v>0</v>
      </c>
      <c r="EC126">
        <f t="shared" si="82"/>
        <v>418606</v>
      </c>
      <c r="ED126">
        <f t="shared" si="83"/>
        <v>24000</v>
      </c>
      <c r="EE126">
        <f t="shared" si="84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85"/>
        <v>24000</v>
      </c>
      <c r="EQ126">
        <f t="shared" si="149"/>
        <v>24000</v>
      </c>
      <c r="ER126">
        <f t="shared" si="86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50"/>
        <v>0</v>
      </c>
      <c r="FA126">
        <f t="shared" si="151"/>
        <v>394606</v>
      </c>
      <c r="FB126">
        <f t="shared" si="152"/>
        <v>7230</v>
      </c>
      <c r="FC126">
        <f t="shared" si="153"/>
        <v>0</v>
      </c>
      <c r="FD126">
        <f t="shared" si="154"/>
        <v>7230</v>
      </c>
      <c r="FE126">
        <f t="shared" si="155"/>
        <v>0</v>
      </c>
      <c r="FF126">
        <f t="shared" si="156"/>
        <v>0</v>
      </c>
      <c r="FG126">
        <f t="shared" si="157"/>
        <v>0</v>
      </c>
      <c r="FH126">
        <v>0</v>
      </c>
      <c r="FI126">
        <f t="shared" si="158"/>
        <v>0</v>
      </c>
      <c r="FJ126" t="b">
        <f t="shared" si="159"/>
        <v>0</v>
      </c>
    </row>
    <row r="127" spans="1:166" x14ac:dyDescent="0.25">
      <c r="A127">
        <f>_xlfn.AGGREGATE(3,5,$B$2:B127)</f>
        <v>48</v>
      </c>
      <c r="B127" t="s">
        <v>374</v>
      </c>
      <c r="C127" t="s">
        <v>375</v>
      </c>
      <c r="D127" t="s">
        <v>799</v>
      </c>
      <c r="E127" t="s">
        <v>846</v>
      </c>
      <c r="F127">
        <v>0</v>
      </c>
      <c r="G127">
        <v>6000</v>
      </c>
      <c r="H127">
        <v>32500</v>
      </c>
      <c r="I127">
        <f t="shared" si="87"/>
        <v>3250</v>
      </c>
      <c r="J127">
        <f t="shared" si="88"/>
        <v>3900</v>
      </c>
      <c r="K127">
        <v>400</v>
      </c>
      <c r="L127">
        <v>0</v>
      </c>
      <c r="M127">
        <f t="shared" si="89"/>
        <v>40050</v>
      </c>
      <c r="N127">
        <v>2000</v>
      </c>
      <c r="O127">
        <v>0</v>
      </c>
      <c r="P127">
        <f t="shared" si="90"/>
        <v>200</v>
      </c>
      <c r="Q127">
        <f t="shared" si="91"/>
        <v>37850</v>
      </c>
      <c r="R127">
        <v>32500</v>
      </c>
      <c r="S127">
        <f t="shared" si="92"/>
        <v>3250</v>
      </c>
      <c r="T127">
        <f t="shared" si="93"/>
        <v>3900</v>
      </c>
      <c r="U127">
        <v>400</v>
      </c>
      <c r="V127">
        <v>0</v>
      </c>
      <c r="W127">
        <f t="shared" si="94"/>
        <v>40050</v>
      </c>
      <c r="X127">
        <v>2000</v>
      </c>
      <c r="Y127">
        <v>0</v>
      </c>
      <c r="Z127">
        <f t="shared" si="95"/>
        <v>200</v>
      </c>
      <c r="AA127">
        <f t="shared" si="96"/>
        <v>37850</v>
      </c>
      <c r="AB127">
        <v>32500</v>
      </c>
      <c r="AC127">
        <f t="shared" si="97"/>
        <v>4550</v>
      </c>
      <c r="AD127">
        <f t="shared" si="98"/>
        <v>3900</v>
      </c>
      <c r="AE127">
        <v>400</v>
      </c>
      <c r="AF127">
        <v>0</v>
      </c>
      <c r="AG127">
        <f t="shared" si="99"/>
        <v>41350</v>
      </c>
      <c r="AH127">
        <v>2000</v>
      </c>
      <c r="AI127">
        <v>0</v>
      </c>
      <c r="AJ127">
        <f t="shared" si="100"/>
        <v>200</v>
      </c>
      <c r="AK127">
        <f t="shared" si="101"/>
        <v>39150</v>
      </c>
      <c r="AL127">
        <v>32500</v>
      </c>
      <c r="AM127">
        <f t="shared" si="102"/>
        <v>4550</v>
      </c>
      <c r="AN127">
        <f t="shared" si="103"/>
        <v>3900</v>
      </c>
      <c r="AO127">
        <v>400</v>
      </c>
      <c r="AP127">
        <v>0</v>
      </c>
      <c r="AQ127">
        <f t="shared" si="104"/>
        <v>41350</v>
      </c>
      <c r="AR127">
        <v>2000</v>
      </c>
      <c r="AS127">
        <v>0</v>
      </c>
      <c r="AT127">
        <f t="shared" si="105"/>
        <v>200</v>
      </c>
      <c r="AU127">
        <f t="shared" si="106"/>
        <v>39150</v>
      </c>
      <c r="AV127">
        <v>33500</v>
      </c>
      <c r="AW127">
        <f t="shared" si="107"/>
        <v>4690</v>
      </c>
      <c r="AX127">
        <f t="shared" si="108"/>
        <v>1300</v>
      </c>
      <c r="AY127">
        <f t="shared" si="109"/>
        <v>4020</v>
      </c>
      <c r="AZ127">
        <v>400</v>
      </c>
      <c r="BA127">
        <v>0</v>
      </c>
      <c r="BB127">
        <f t="shared" si="110"/>
        <v>43910</v>
      </c>
      <c r="BC127">
        <v>2500</v>
      </c>
      <c r="BD127">
        <v>0</v>
      </c>
      <c r="BE127">
        <f t="shared" si="111"/>
        <v>200</v>
      </c>
      <c r="BF127">
        <f t="shared" si="112"/>
        <v>41210</v>
      </c>
      <c r="BG127">
        <v>33500</v>
      </c>
      <c r="BH127">
        <f t="shared" si="113"/>
        <v>4690</v>
      </c>
      <c r="BI127">
        <f t="shared" si="114"/>
        <v>4020</v>
      </c>
      <c r="BJ127">
        <v>400</v>
      </c>
      <c r="BK127">
        <v>0</v>
      </c>
      <c r="BL127">
        <f t="shared" si="115"/>
        <v>42610</v>
      </c>
      <c r="BM127">
        <v>2500</v>
      </c>
      <c r="BN127">
        <v>0</v>
      </c>
      <c r="BO127">
        <f t="shared" si="116"/>
        <v>200</v>
      </c>
      <c r="BP127">
        <f t="shared" si="117"/>
        <v>39910</v>
      </c>
      <c r="BQ127">
        <v>33500</v>
      </c>
      <c r="BR127">
        <f t="shared" si="118"/>
        <v>4690</v>
      </c>
      <c r="BS127">
        <f t="shared" si="119"/>
        <v>4020</v>
      </c>
      <c r="BT127">
        <v>400</v>
      </c>
      <c r="BU127">
        <v>0</v>
      </c>
      <c r="BV127">
        <f t="shared" si="120"/>
        <v>42610</v>
      </c>
      <c r="BW127">
        <v>2500</v>
      </c>
      <c r="BX127">
        <v>0</v>
      </c>
      <c r="BY127">
        <f t="shared" si="121"/>
        <v>200</v>
      </c>
      <c r="BZ127">
        <f t="shared" si="122"/>
        <v>39910</v>
      </c>
      <c r="CA127">
        <v>33500</v>
      </c>
      <c r="CB127">
        <f t="shared" si="123"/>
        <v>4690</v>
      </c>
      <c r="CC127">
        <f t="shared" si="124"/>
        <v>4020</v>
      </c>
      <c r="CD127">
        <v>400</v>
      </c>
      <c r="CE127">
        <v>0</v>
      </c>
      <c r="CF127">
        <f t="shared" si="125"/>
        <v>42610</v>
      </c>
      <c r="CG127">
        <v>2500</v>
      </c>
      <c r="CH127">
        <v>0</v>
      </c>
      <c r="CI127">
        <f t="shared" si="126"/>
        <v>200</v>
      </c>
      <c r="CJ127">
        <f t="shared" si="127"/>
        <v>39910</v>
      </c>
      <c r="CK127">
        <v>33500</v>
      </c>
      <c r="CL127">
        <f t="shared" si="128"/>
        <v>4690</v>
      </c>
      <c r="CM127">
        <f t="shared" si="129"/>
        <v>4020</v>
      </c>
      <c r="CN127">
        <v>400</v>
      </c>
      <c r="CO127">
        <v>0</v>
      </c>
      <c r="CP127">
        <f t="shared" si="130"/>
        <v>42610</v>
      </c>
      <c r="CQ127">
        <v>2500</v>
      </c>
      <c r="CR127">
        <v>0</v>
      </c>
      <c r="CS127">
        <f t="shared" si="131"/>
        <v>200</v>
      </c>
      <c r="CT127">
        <f t="shared" si="132"/>
        <v>39910</v>
      </c>
      <c r="CU127">
        <v>33500</v>
      </c>
      <c r="CV127">
        <f t="shared" si="133"/>
        <v>4690</v>
      </c>
      <c r="CW127">
        <f t="shared" si="134"/>
        <v>4020</v>
      </c>
      <c r="CX127">
        <v>400</v>
      </c>
      <c r="CY127">
        <v>0</v>
      </c>
      <c r="CZ127">
        <f t="shared" si="135"/>
        <v>42610</v>
      </c>
      <c r="DA127">
        <v>2500</v>
      </c>
      <c r="DB127">
        <v>0</v>
      </c>
      <c r="DC127">
        <f t="shared" si="136"/>
        <v>200</v>
      </c>
      <c r="DD127">
        <f t="shared" si="137"/>
        <v>39910</v>
      </c>
      <c r="DE127">
        <v>33500</v>
      </c>
      <c r="DF127">
        <f t="shared" si="138"/>
        <v>4690</v>
      </c>
      <c r="DG127">
        <f t="shared" si="139"/>
        <v>4020</v>
      </c>
      <c r="DH127">
        <v>400</v>
      </c>
      <c r="DI127">
        <v>0</v>
      </c>
      <c r="DJ127">
        <f t="shared" si="140"/>
        <v>42610</v>
      </c>
      <c r="DK127">
        <v>2500</v>
      </c>
      <c r="DL127">
        <v>0</v>
      </c>
      <c r="DM127">
        <f t="shared" si="141"/>
        <v>200</v>
      </c>
      <c r="DN127">
        <f t="shared" si="142"/>
        <v>39910</v>
      </c>
      <c r="DO127">
        <v>33500</v>
      </c>
      <c r="DP127">
        <f t="shared" si="143"/>
        <v>4690</v>
      </c>
      <c r="DQ127">
        <f t="shared" si="144"/>
        <v>4020</v>
      </c>
      <c r="DR127">
        <v>400</v>
      </c>
      <c r="DS127">
        <v>0</v>
      </c>
      <c r="DT127">
        <f t="shared" si="145"/>
        <v>42610</v>
      </c>
      <c r="DU127">
        <v>2500</v>
      </c>
      <c r="DV127">
        <v>0</v>
      </c>
      <c r="DW127">
        <f t="shared" si="146"/>
        <v>200</v>
      </c>
      <c r="DX127">
        <f t="shared" si="147"/>
        <v>39910</v>
      </c>
      <c r="DY127">
        <f t="shared" si="148"/>
        <v>510980</v>
      </c>
      <c r="DZ127">
        <f t="shared" si="80"/>
        <v>2400</v>
      </c>
      <c r="EA127">
        <f t="shared" si="81"/>
        <v>50000</v>
      </c>
      <c r="EB127">
        <v>0</v>
      </c>
      <c r="EC127">
        <f t="shared" si="82"/>
        <v>458580</v>
      </c>
      <c r="ED127">
        <f t="shared" si="83"/>
        <v>28000</v>
      </c>
      <c r="EE127">
        <f t="shared" si="84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85"/>
        <v>28000</v>
      </c>
      <c r="EQ127">
        <f t="shared" si="149"/>
        <v>28000</v>
      </c>
      <c r="ER127">
        <f t="shared" si="86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50"/>
        <v>0</v>
      </c>
      <c r="FA127">
        <f t="shared" si="151"/>
        <v>430580</v>
      </c>
      <c r="FB127">
        <f t="shared" si="152"/>
        <v>9029</v>
      </c>
      <c r="FC127">
        <f t="shared" si="153"/>
        <v>0</v>
      </c>
      <c r="FD127">
        <f t="shared" si="154"/>
        <v>9029</v>
      </c>
      <c r="FE127">
        <f t="shared" si="155"/>
        <v>0</v>
      </c>
      <c r="FF127">
        <f t="shared" si="156"/>
        <v>0</v>
      </c>
      <c r="FG127">
        <f t="shared" si="157"/>
        <v>0</v>
      </c>
      <c r="FH127">
        <v>0</v>
      </c>
      <c r="FI127">
        <f t="shared" si="158"/>
        <v>0</v>
      </c>
      <c r="FJ127" t="b">
        <f t="shared" si="159"/>
        <v>1</v>
      </c>
    </row>
    <row r="128" spans="1:166" hidden="1" x14ac:dyDescent="0.25">
      <c r="A128">
        <f>_xlfn.AGGREGATE(3,5,$B$2:B128)</f>
        <v>48</v>
      </c>
      <c r="B128" t="s">
        <v>376</v>
      </c>
      <c r="C128" t="s">
        <v>377</v>
      </c>
      <c r="D128" t="s">
        <v>799</v>
      </c>
      <c r="E128" t="s">
        <v>846</v>
      </c>
      <c r="F128">
        <v>0</v>
      </c>
      <c r="G128">
        <v>6000</v>
      </c>
      <c r="H128">
        <v>26200</v>
      </c>
      <c r="I128">
        <f t="shared" si="87"/>
        <v>2620</v>
      </c>
      <c r="J128">
        <f t="shared" si="88"/>
        <v>3144</v>
      </c>
      <c r="K128">
        <v>0</v>
      </c>
      <c r="L128">
        <v>0</v>
      </c>
      <c r="M128">
        <f t="shared" si="89"/>
        <v>31964</v>
      </c>
      <c r="N128">
        <v>2000</v>
      </c>
      <c r="O128">
        <v>0</v>
      </c>
      <c r="P128">
        <f t="shared" si="90"/>
        <v>150</v>
      </c>
      <c r="Q128">
        <f t="shared" si="91"/>
        <v>29814</v>
      </c>
      <c r="R128">
        <v>26200</v>
      </c>
      <c r="S128">
        <f t="shared" si="92"/>
        <v>2620</v>
      </c>
      <c r="T128">
        <f t="shared" si="93"/>
        <v>3144</v>
      </c>
      <c r="U128">
        <v>0</v>
      </c>
      <c r="V128">
        <v>0</v>
      </c>
      <c r="W128">
        <f t="shared" si="94"/>
        <v>31964</v>
      </c>
      <c r="X128">
        <v>2000</v>
      </c>
      <c r="Y128">
        <v>0</v>
      </c>
      <c r="Z128">
        <f t="shared" si="95"/>
        <v>150</v>
      </c>
      <c r="AA128">
        <f t="shared" si="96"/>
        <v>29814</v>
      </c>
      <c r="AB128">
        <v>26200</v>
      </c>
      <c r="AC128">
        <f t="shared" si="97"/>
        <v>3668.0000000000005</v>
      </c>
      <c r="AD128">
        <f t="shared" si="98"/>
        <v>3144</v>
      </c>
      <c r="AE128">
        <v>0</v>
      </c>
      <c r="AF128">
        <v>0</v>
      </c>
      <c r="AG128">
        <f t="shared" si="99"/>
        <v>33012</v>
      </c>
      <c r="AH128">
        <v>2000</v>
      </c>
      <c r="AI128">
        <v>0</v>
      </c>
      <c r="AJ128">
        <f t="shared" si="100"/>
        <v>150</v>
      </c>
      <c r="AK128">
        <f t="shared" si="101"/>
        <v>30862</v>
      </c>
      <c r="AL128">
        <v>26200</v>
      </c>
      <c r="AM128">
        <f t="shared" si="102"/>
        <v>3668.0000000000005</v>
      </c>
      <c r="AN128">
        <f t="shared" si="103"/>
        <v>3144</v>
      </c>
      <c r="AO128">
        <v>0</v>
      </c>
      <c r="AP128">
        <v>0</v>
      </c>
      <c r="AQ128">
        <f t="shared" si="104"/>
        <v>33012</v>
      </c>
      <c r="AR128">
        <v>2000</v>
      </c>
      <c r="AS128">
        <v>0</v>
      </c>
      <c r="AT128">
        <f t="shared" si="105"/>
        <v>150</v>
      </c>
      <c r="AU128">
        <f t="shared" si="106"/>
        <v>30862</v>
      </c>
      <c r="AV128">
        <v>27000</v>
      </c>
      <c r="AW128">
        <f t="shared" si="107"/>
        <v>3780.0000000000005</v>
      </c>
      <c r="AX128">
        <f t="shared" si="108"/>
        <v>1048</v>
      </c>
      <c r="AY128">
        <f t="shared" si="109"/>
        <v>3240</v>
      </c>
      <c r="AZ128">
        <v>0</v>
      </c>
      <c r="BA128">
        <v>0</v>
      </c>
      <c r="BB128">
        <f t="shared" si="110"/>
        <v>35068</v>
      </c>
      <c r="BC128">
        <v>2000</v>
      </c>
      <c r="BD128">
        <v>0</v>
      </c>
      <c r="BE128">
        <f t="shared" si="111"/>
        <v>150</v>
      </c>
      <c r="BF128">
        <f t="shared" si="112"/>
        <v>32918</v>
      </c>
      <c r="BG128">
        <v>27000</v>
      </c>
      <c r="BH128">
        <f t="shared" si="113"/>
        <v>3780.0000000000005</v>
      </c>
      <c r="BI128">
        <f t="shared" si="114"/>
        <v>3240</v>
      </c>
      <c r="BJ128">
        <v>0</v>
      </c>
      <c r="BK128">
        <v>0</v>
      </c>
      <c r="BL128">
        <f t="shared" si="115"/>
        <v>34020</v>
      </c>
      <c r="BM128">
        <v>2000</v>
      </c>
      <c r="BN128">
        <v>0</v>
      </c>
      <c r="BO128">
        <f t="shared" si="116"/>
        <v>150</v>
      </c>
      <c r="BP128">
        <f t="shared" si="117"/>
        <v>31870</v>
      </c>
      <c r="BQ128">
        <v>27000</v>
      </c>
      <c r="BR128">
        <f t="shared" si="118"/>
        <v>3780.0000000000005</v>
      </c>
      <c r="BS128">
        <f t="shared" si="119"/>
        <v>3240</v>
      </c>
      <c r="BT128">
        <v>0</v>
      </c>
      <c r="BU128">
        <v>0</v>
      </c>
      <c r="BV128">
        <f t="shared" si="120"/>
        <v>34020</v>
      </c>
      <c r="BW128">
        <v>2000</v>
      </c>
      <c r="BX128">
        <v>0</v>
      </c>
      <c r="BY128">
        <f t="shared" si="121"/>
        <v>150</v>
      </c>
      <c r="BZ128">
        <f t="shared" si="122"/>
        <v>31870</v>
      </c>
      <c r="CA128">
        <v>27000</v>
      </c>
      <c r="CB128">
        <f t="shared" si="123"/>
        <v>3780.0000000000005</v>
      </c>
      <c r="CC128">
        <f t="shared" si="124"/>
        <v>3240</v>
      </c>
      <c r="CD128">
        <v>0</v>
      </c>
      <c r="CE128">
        <v>0</v>
      </c>
      <c r="CF128">
        <f t="shared" si="125"/>
        <v>34020</v>
      </c>
      <c r="CG128">
        <v>2000</v>
      </c>
      <c r="CH128">
        <v>0</v>
      </c>
      <c r="CI128">
        <f t="shared" si="126"/>
        <v>150</v>
      </c>
      <c r="CJ128">
        <f t="shared" si="127"/>
        <v>31870</v>
      </c>
      <c r="CK128">
        <v>27000</v>
      </c>
      <c r="CL128">
        <f t="shared" si="128"/>
        <v>3780.0000000000005</v>
      </c>
      <c r="CM128">
        <f t="shared" si="129"/>
        <v>3240</v>
      </c>
      <c r="CN128">
        <v>0</v>
      </c>
      <c r="CO128">
        <v>0</v>
      </c>
      <c r="CP128">
        <f t="shared" si="130"/>
        <v>34020</v>
      </c>
      <c r="CQ128">
        <v>2000</v>
      </c>
      <c r="CR128">
        <v>0</v>
      </c>
      <c r="CS128">
        <f t="shared" si="131"/>
        <v>150</v>
      </c>
      <c r="CT128">
        <f t="shared" si="132"/>
        <v>31870</v>
      </c>
      <c r="CU128">
        <v>27000</v>
      </c>
      <c r="CV128">
        <f t="shared" si="133"/>
        <v>3780.0000000000005</v>
      </c>
      <c r="CW128">
        <f t="shared" si="134"/>
        <v>3240</v>
      </c>
      <c r="CX128">
        <v>0</v>
      </c>
      <c r="CY128">
        <v>0</v>
      </c>
      <c r="CZ128">
        <f t="shared" si="135"/>
        <v>34020</v>
      </c>
      <c r="DA128">
        <v>2000</v>
      </c>
      <c r="DB128">
        <v>0</v>
      </c>
      <c r="DC128">
        <f t="shared" si="136"/>
        <v>150</v>
      </c>
      <c r="DD128">
        <f t="shared" si="137"/>
        <v>31870</v>
      </c>
      <c r="DE128">
        <v>27000</v>
      </c>
      <c r="DF128">
        <f t="shared" si="138"/>
        <v>3780.0000000000005</v>
      </c>
      <c r="DG128">
        <f t="shared" si="139"/>
        <v>3240</v>
      </c>
      <c r="DH128">
        <v>0</v>
      </c>
      <c r="DI128">
        <v>0</v>
      </c>
      <c r="DJ128">
        <f t="shared" si="140"/>
        <v>34020</v>
      </c>
      <c r="DK128">
        <v>2000</v>
      </c>
      <c r="DL128">
        <v>0</v>
      </c>
      <c r="DM128">
        <f t="shared" si="141"/>
        <v>150</v>
      </c>
      <c r="DN128">
        <f t="shared" si="142"/>
        <v>31870</v>
      </c>
      <c r="DO128">
        <v>27000</v>
      </c>
      <c r="DP128">
        <f t="shared" si="143"/>
        <v>3780.0000000000005</v>
      </c>
      <c r="DQ128">
        <f t="shared" si="144"/>
        <v>3240</v>
      </c>
      <c r="DR128">
        <v>0</v>
      </c>
      <c r="DS128">
        <v>0</v>
      </c>
      <c r="DT128">
        <f t="shared" si="145"/>
        <v>34020</v>
      </c>
      <c r="DU128">
        <v>2000</v>
      </c>
      <c r="DV128">
        <v>0</v>
      </c>
      <c r="DW128">
        <f t="shared" si="146"/>
        <v>150</v>
      </c>
      <c r="DX128">
        <f t="shared" si="147"/>
        <v>31870</v>
      </c>
      <c r="DY128">
        <f t="shared" si="148"/>
        <v>409160</v>
      </c>
      <c r="DZ128">
        <f t="shared" si="80"/>
        <v>1800</v>
      </c>
      <c r="EA128">
        <f t="shared" si="81"/>
        <v>50000</v>
      </c>
      <c r="EB128">
        <v>0</v>
      </c>
      <c r="EC128">
        <f t="shared" si="82"/>
        <v>357360</v>
      </c>
      <c r="ED128">
        <f t="shared" si="83"/>
        <v>24000</v>
      </c>
      <c r="EE128">
        <f t="shared" si="84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85"/>
        <v>24000</v>
      </c>
      <c r="EQ128">
        <f t="shared" si="149"/>
        <v>24000</v>
      </c>
      <c r="ER128">
        <f t="shared" si="86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50"/>
        <v>0</v>
      </c>
      <c r="FA128">
        <f t="shared" si="151"/>
        <v>333360</v>
      </c>
      <c r="FB128">
        <f t="shared" si="152"/>
        <v>4168</v>
      </c>
      <c r="FC128">
        <f t="shared" si="153"/>
        <v>0</v>
      </c>
      <c r="FD128">
        <f t="shared" si="154"/>
        <v>4168</v>
      </c>
      <c r="FE128">
        <f t="shared" si="155"/>
        <v>0</v>
      </c>
      <c r="FF128">
        <f t="shared" si="156"/>
        <v>0</v>
      </c>
      <c r="FG128">
        <f t="shared" si="157"/>
        <v>0</v>
      </c>
      <c r="FH128">
        <v>0</v>
      </c>
      <c r="FI128">
        <f t="shared" si="158"/>
        <v>0</v>
      </c>
      <c r="FJ128" t="b">
        <f t="shared" si="159"/>
        <v>0</v>
      </c>
    </row>
    <row r="129" spans="1:166" hidden="1" x14ac:dyDescent="0.25">
      <c r="A129">
        <f>_xlfn.AGGREGATE(3,5,$B$2:B129)</f>
        <v>48</v>
      </c>
      <c r="B129" t="s">
        <v>378</v>
      </c>
      <c r="C129" t="s">
        <v>379</v>
      </c>
      <c r="D129" t="s">
        <v>799</v>
      </c>
      <c r="E129" t="s">
        <v>846</v>
      </c>
      <c r="F129">
        <v>0</v>
      </c>
      <c r="G129">
        <v>0</v>
      </c>
      <c r="H129">
        <v>0</v>
      </c>
      <c r="I129">
        <f t="shared" si="87"/>
        <v>0</v>
      </c>
      <c r="J129">
        <f t="shared" si="88"/>
        <v>0</v>
      </c>
      <c r="K129">
        <v>0</v>
      </c>
      <c r="L129">
        <v>0</v>
      </c>
      <c r="M129">
        <f t="shared" si="89"/>
        <v>0</v>
      </c>
      <c r="N129">
        <v>0</v>
      </c>
      <c r="O129">
        <v>0</v>
      </c>
      <c r="P129">
        <f t="shared" si="90"/>
        <v>0</v>
      </c>
      <c r="Q129">
        <f t="shared" si="91"/>
        <v>0</v>
      </c>
      <c r="R129">
        <v>28900</v>
      </c>
      <c r="S129">
        <f t="shared" si="92"/>
        <v>2890</v>
      </c>
      <c r="T129">
        <f t="shared" si="93"/>
        <v>3468</v>
      </c>
      <c r="U129">
        <v>0</v>
      </c>
      <c r="V129">
        <v>500</v>
      </c>
      <c r="W129">
        <f t="shared" si="94"/>
        <v>35758</v>
      </c>
      <c r="X129">
        <v>0</v>
      </c>
      <c r="Y129">
        <v>0</v>
      </c>
      <c r="Z129">
        <f t="shared" si="95"/>
        <v>150</v>
      </c>
      <c r="AA129">
        <f t="shared" si="96"/>
        <v>35608</v>
      </c>
      <c r="AB129">
        <v>28900</v>
      </c>
      <c r="AC129">
        <f t="shared" si="97"/>
        <v>4046.0000000000005</v>
      </c>
      <c r="AD129">
        <f t="shared" si="98"/>
        <v>3468</v>
      </c>
      <c r="AE129">
        <v>0</v>
      </c>
      <c r="AF129">
        <v>500</v>
      </c>
      <c r="AG129">
        <f t="shared" si="99"/>
        <v>36914</v>
      </c>
      <c r="AH129">
        <v>0</v>
      </c>
      <c r="AI129">
        <v>0</v>
      </c>
      <c r="AJ129">
        <f t="shared" si="100"/>
        <v>150</v>
      </c>
      <c r="AK129">
        <f t="shared" si="101"/>
        <v>36764</v>
      </c>
      <c r="AL129">
        <v>28900</v>
      </c>
      <c r="AM129">
        <f t="shared" si="102"/>
        <v>4046.0000000000005</v>
      </c>
      <c r="AN129">
        <f t="shared" si="103"/>
        <v>3468</v>
      </c>
      <c r="AO129">
        <v>0</v>
      </c>
      <c r="AP129">
        <v>500</v>
      </c>
      <c r="AQ129">
        <f t="shared" si="104"/>
        <v>36914</v>
      </c>
      <c r="AR129">
        <v>0</v>
      </c>
      <c r="AS129">
        <v>0</v>
      </c>
      <c r="AT129">
        <f t="shared" si="105"/>
        <v>150</v>
      </c>
      <c r="AU129">
        <f t="shared" si="106"/>
        <v>36764</v>
      </c>
      <c r="AV129">
        <v>28900</v>
      </c>
      <c r="AW129">
        <f t="shared" si="107"/>
        <v>4046.0000000000005</v>
      </c>
      <c r="AX129">
        <f t="shared" si="108"/>
        <v>1156</v>
      </c>
      <c r="AY129">
        <f t="shared" si="109"/>
        <v>3468</v>
      </c>
      <c r="AZ129">
        <v>0</v>
      </c>
      <c r="BA129">
        <v>500</v>
      </c>
      <c r="BB129">
        <f t="shared" si="110"/>
        <v>38070</v>
      </c>
      <c r="BC129">
        <v>0</v>
      </c>
      <c r="BD129">
        <v>0</v>
      </c>
      <c r="BE129">
        <f t="shared" si="111"/>
        <v>150</v>
      </c>
      <c r="BF129">
        <f t="shared" si="112"/>
        <v>37920</v>
      </c>
      <c r="BG129">
        <v>28900</v>
      </c>
      <c r="BH129">
        <f t="shared" si="113"/>
        <v>4046.0000000000005</v>
      </c>
      <c r="BI129">
        <f t="shared" si="114"/>
        <v>3468</v>
      </c>
      <c r="BJ129">
        <v>0</v>
      </c>
      <c r="BK129">
        <v>500</v>
      </c>
      <c r="BL129">
        <f t="shared" si="115"/>
        <v>36914</v>
      </c>
      <c r="BM129">
        <v>0</v>
      </c>
      <c r="BN129">
        <v>0</v>
      </c>
      <c r="BO129">
        <f t="shared" si="116"/>
        <v>150</v>
      </c>
      <c r="BP129">
        <f t="shared" si="117"/>
        <v>36764</v>
      </c>
      <c r="BQ129">
        <v>28900</v>
      </c>
      <c r="BR129">
        <f t="shared" si="118"/>
        <v>4046.0000000000005</v>
      </c>
      <c r="BS129">
        <f t="shared" si="119"/>
        <v>3468</v>
      </c>
      <c r="BT129">
        <v>0</v>
      </c>
      <c r="BU129">
        <v>500</v>
      </c>
      <c r="BV129">
        <f t="shared" si="120"/>
        <v>36914</v>
      </c>
      <c r="BW129">
        <v>0</v>
      </c>
      <c r="BX129">
        <v>0</v>
      </c>
      <c r="BY129">
        <f t="shared" si="121"/>
        <v>150</v>
      </c>
      <c r="BZ129">
        <f t="shared" si="122"/>
        <v>36764</v>
      </c>
      <c r="CA129">
        <v>28900</v>
      </c>
      <c r="CB129">
        <f t="shared" si="123"/>
        <v>4046.0000000000005</v>
      </c>
      <c r="CC129">
        <f t="shared" si="124"/>
        <v>3468</v>
      </c>
      <c r="CD129">
        <v>0</v>
      </c>
      <c r="CE129">
        <v>500</v>
      </c>
      <c r="CF129">
        <f t="shared" si="125"/>
        <v>36914</v>
      </c>
      <c r="CG129">
        <v>0</v>
      </c>
      <c r="CH129">
        <v>0</v>
      </c>
      <c r="CI129">
        <f t="shared" si="126"/>
        <v>150</v>
      </c>
      <c r="CJ129">
        <f t="shared" si="127"/>
        <v>36764</v>
      </c>
      <c r="CK129">
        <v>28900</v>
      </c>
      <c r="CL129">
        <f t="shared" si="128"/>
        <v>4046.0000000000005</v>
      </c>
      <c r="CM129">
        <f t="shared" si="129"/>
        <v>3468</v>
      </c>
      <c r="CN129">
        <v>0</v>
      </c>
      <c r="CO129">
        <v>500</v>
      </c>
      <c r="CP129">
        <f t="shared" si="130"/>
        <v>36914</v>
      </c>
      <c r="CQ129">
        <v>0</v>
      </c>
      <c r="CR129">
        <v>0</v>
      </c>
      <c r="CS129">
        <f t="shared" si="131"/>
        <v>150</v>
      </c>
      <c r="CT129">
        <f t="shared" si="132"/>
        <v>36764</v>
      </c>
      <c r="CU129">
        <v>28900</v>
      </c>
      <c r="CV129">
        <f t="shared" si="133"/>
        <v>4046.0000000000005</v>
      </c>
      <c r="CW129">
        <f t="shared" si="134"/>
        <v>3468</v>
      </c>
      <c r="CX129">
        <v>0</v>
      </c>
      <c r="CY129">
        <v>500</v>
      </c>
      <c r="CZ129">
        <f t="shared" si="135"/>
        <v>36914</v>
      </c>
      <c r="DA129">
        <v>0</v>
      </c>
      <c r="DB129">
        <v>0</v>
      </c>
      <c r="DC129">
        <f t="shared" si="136"/>
        <v>150</v>
      </c>
      <c r="DD129">
        <f t="shared" si="137"/>
        <v>36764</v>
      </c>
      <c r="DE129">
        <v>28900</v>
      </c>
      <c r="DF129">
        <f t="shared" si="138"/>
        <v>4046.0000000000005</v>
      </c>
      <c r="DG129">
        <f t="shared" si="139"/>
        <v>3468</v>
      </c>
      <c r="DH129">
        <v>0</v>
      </c>
      <c r="DI129">
        <v>500</v>
      </c>
      <c r="DJ129">
        <f t="shared" si="140"/>
        <v>36914</v>
      </c>
      <c r="DK129">
        <v>0</v>
      </c>
      <c r="DL129">
        <v>0</v>
      </c>
      <c r="DM129">
        <f t="shared" si="141"/>
        <v>150</v>
      </c>
      <c r="DN129">
        <f t="shared" si="142"/>
        <v>36764</v>
      </c>
      <c r="DO129">
        <v>28900</v>
      </c>
      <c r="DP129">
        <f t="shared" si="143"/>
        <v>4046.0000000000005</v>
      </c>
      <c r="DQ129">
        <f t="shared" si="144"/>
        <v>3468</v>
      </c>
      <c r="DR129">
        <v>0</v>
      </c>
      <c r="DS129">
        <v>500</v>
      </c>
      <c r="DT129">
        <f t="shared" si="145"/>
        <v>36914</v>
      </c>
      <c r="DU129">
        <v>0</v>
      </c>
      <c r="DV129">
        <v>0</v>
      </c>
      <c r="DW129">
        <f t="shared" si="146"/>
        <v>150</v>
      </c>
      <c r="DX129">
        <f t="shared" si="147"/>
        <v>36764</v>
      </c>
      <c r="DY129">
        <f t="shared" si="148"/>
        <v>406054</v>
      </c>
      <c r="DZ129">
        <f t="shared" si="80"/>
        <v>1650</v>
      </c>
      <c r="EA129">
        <f t="shared" si="81"/>
        <v>50000</v>
      </c>
      <c r="EB129">
        <v>0</v>
      </c>
      <c r="EC129">
        <f t="shared" si="82"/>
        <v>354404</v>
      </c>
      <c r="ED129">
        <f t="shared" si="83"/>
        <v>0</v>
      </c>
      <c r="EE129">
        <f t="shared" si="84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85"/>
        <v>0</v>
      </c>
      <c r="EQ129">
        <f t="shared" si="149"/>
        <v>0</v>
      </c>
      <c r="ER129">
        <f t="shared" si="86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50"/>
        <v>0</v>
      </c>
      <c r="FA129">
        <f t="shared" si="151"/>
        <v>354404</v>
      </c>
      <c r="FB129">
        <f t="shared" si="152"/>
        <v>5220</v>
      </c>
      <c r="FC129">
        <f t="shared" si="153"/>
        <v>0</v>
      </c>
      <c r="FD129">
        <f t="shared" si="154"/>
        <v>5220</v>
      </c>
      <c r="FE129">
        <f t="shared" si="155"/>
        <v>0</v>
      </c>
      <c r="FF129">
        <f t="shared" si="156"/>
        <v>0</v>
      </c>
      <c r="FG129">
        <f t="shared" si="157"/>
        <v>0</v>
      </c>
      <c r="FH129">
        <v>0</v>
      </c>
      <c r="FI129">
        <f t="shared" si="158"/>
        <v>0</v>
      </c>
      <c r="FJ129" t="b">
        <f t="shared" si="159"/>
        <v>0</v>
      </c>
    </row>
    <row r="130" spans="1:166" hidden="1" x14ac:dyDescent="0.25">
      <c r="A130">
        <f>_xlfn.AGGREGATE(3,5,$B$2:B130)</f>
        <v>48</v>
      </c>
      <c r="B130" t="s">
        <v>380</v>
      </c>
      <c r="C130" t="s">
        <v>381</v>
      </c>
      <c r="D130" t="s">
        <v>800</v>
      </c>
      <c r="E130" t="s">
        <v>847</v>
      </c>
      <c r="F130">
        <v>0</v>
      </c>
      <c r="G130">
        <v>0</v>
      </c>
      <c r="H130">
        <v>50200</v>
      </c>
      <c r="I130">
        <f t="shared" si="87"/>
        <v>5020</v>
      </c>
      <c r="J130">
        <f t="shared" si="88"/>
        <v>6024</v>
      </c>
      <c r="K130">
        <v>400</v>
      </c>
      <c r="L130">
        <v>500</v>
      </c>
      <c r="M130">
        <f t="shared" si="89"/>
        <v>62144</v>
      </c>
      <c r="N130">
        <v>5000</v>
      </c>
      <c r="O130">
        <v>0</v>
      </c>
      <c r="P130">
        <f t="shared" si="90"/>
        <v>200</v>
      </c>
      <c r="Q130">
        <f t="shared" si="91"/>
        <v>56944</v>
      </c>
      <c r="R130">
        <v>50200</v>
      </c>
      <c r="S130">
        <f t="shared" si="92"/>
        <v>5020</v>
      </c>
      <c r="T130">
        <f t="shared" si="93"/>
        <v>6024</v>
      </c>
      <c r="U130">
        <v>400</v>
      </c>
      <c r="V130">
        <v>500</v>
      </c>
      <c r="W130">
        <f t="shared" si="94"/>
        <v>62144</v>
      </c>
      <c r="X130">
        <v>5000</v>
      </c>
      <c r="Y130">
        <v>0</v>
      </c>
      <c r="Z130">
        <f t="shared" si="95"/>
        <v>200</v>
      </c>
      <c r="AA130">
        <f t="shared" si="96"/>
        <v>56944</v>
      </c>
      <c r="AB130">
        <v>50200</v>
      </c>
      <c r="AC130">
        <f t="shared" si="97"/>
        <v>7028.0000000000009</v>
      </c>
      <c r="AD130">
        <f t="shared" si="98"/>
        <v>6024</v>
      </c>
      <c r="AE130">
        <v>400</v>
      </c>
      <c r="AF130">
        <v>500</v>
      </c>
      <c r="AG130">
        <f t="shared" si="99"/>
        <v>64152</v>
      </c>
      <c r="AH130">
        <v>5000</v>
      </c>
      <c r="AI130">
        <v>0</v>
      </c>
      <c r="AJ130">
        <f t="shared" si="100"/>
        <v>200</v>
      </c>
      <c r="AK130">
        <f t="shared" si="101"/>
        <v>58952</v>
      </c>
      <c r="AL130">
        <v>50200</v>
      </c>
      <c r="AM130">
        <f t="shared" si="102"/>
        <v>7028.0000000000009</v>
      </c>
      <c r="AN130">
        <f t="shared" si="103"/>
        <v>6024</v>
      </c>
      <c r="AO130">
        <v>400</v>
      </c>
      <c r="AP130">
        <v>500</v>
      </c>
      <c r="AQ130">
        <f t="shared" si="104"/>
        <v>64152</v>
      </c>
      <c r="AR130">
        <v>5000</v>
      </c>
      <c r="AS130">
        <v>0</v>
      </c>
      <c r="AT130">
        <f t="shared" si="105"/>
        <v>200</v>
      </c>
      <c r="AU130">
        <f t="shared" si="106"/>
        <v>58952</v>
      </c>
      <c r="AV130">
        <v>51700</v>
      </c>
      <c r="AW130">
        <f t="shared" si="107"/>
        <v>7238.0000000000009</v>
      </c>
      <c r="AX130">
        <f t="shared" si="108"/>
        <v>2008</v>
      </c>
      <c r="AY130">
        <f t="shared" si="109"/>
        <v>6204</v>
      </c>
      <c r="AZ130">
        <v>400</v>
      </c>
      <c r="BA130">
        <v>500</v>
      </c>
      <c r="BB130">
        <f t="shared" si="110"/>
        <v>68050</v>
      </c>
      <c r="BC130">
        <v>5000</v>
      </c>
      <c r="BD130">
        <v>0</v>
      </c>
      <c r="BE130">
        <f t="shared" si="111"/>
        <v>200</v>
      </c>
      <c r="BF130">
        <f t="shared" si="112"/>
        <v>62850</v>
      </c>
      <c r="BG130">
        <v>51700</v>
      </c>
      <c r="BH130">
        <f t="shared" si="113"/>
        <v>7238.0000000000009</v>
      </c>
      <c r="BI130">
        <f t="shared" si="114"/>
        <v>6204</v>
      </c>
      <c r="BJ130">
        <v>400</v>
      </c>
      <c r="BK130">
        <v>500</v>
      </c>
      <c r="BL130">
        <f t="shared" si="115"/>
        <v>66042</v>
      </c>
      <c r="BM130">
        <v>5000</v>
      </c>
      <c r="BN130">
        <v>0</v>
      </c>
      <c r="BO130">
        <f t="shared" si="116"/>
        <v>200</v>
      </c>
      <c r="BP130">
        <f t="shared" si="117"/>
        <v>60842</v>
      </c>
      <c r="BQ130">
        <v>51700</v>
      </c>
      <c r="BR130">
        <f t="shared" si="118"/>
        <v>7238.0000000000009</v>
      </c>
      <c r="BS130">
        <f t="shared" si="119"/>
        <v>6204</v>
      </c>
      <c r="BT130">
        <v>400</v>
      </c>
      <c r="BU130">
        <v>500</v>
      </c>
      <c r="BV130">
        <f t="shared" si="120"/>
        <v>66042</v>
      </c>
      <c r="BW130">
        <v>5000</v>
      </c>
      <c r="BX130">
        <v>0</v>
      </c>
      <c r="BY130">
        <f t="shared" si="121"/>
        <v>200</v>
      </c>
      <c r="BZ130">
        <f t="shared" si="122"/>
        <v>60842</v>
      </c>
      <c r="CA130">
        <v>51700</v>
      </c>
      <c r="CB130">
        <f t="shared" si="123"/>
        <v>7238.0000000000009</v>
      </c>
      <c r="CC130">
        <f t="shared" si="124"/>
        <v>6204</v>
      </c>
      <c r="CD130">
        <v>400</v>
      </c>
      <c r="CE130">
        <v>500</v>
      </c>
      <c r="CF130">
        <f t="shared" si="125"/>
        <v>66042</v>
      </c>
      <c r="CG130">
        <v>5000</v>
      </c>
      <c r="CH130">
        <v>0</v>
      </c>
      <c r="CI130">
        <f t="shared" si="126"/>
        <v>200</v>
      </c>
      <c r="CJ130">
        <f t="shared" si="127"/>
        <v>60842</v>
      </c>
      <c r="CK130">
        <v>51700</v>
      </c>
      <c r="CL130">
        <f t="shared" si="128"/>
        <v>7238.0000000000009</v>
      </c>
      <c r="CM130">
        <f t="shared" si="129"/>
        <v>6204</v>
      </c>
      <c r="CN130">
        <v>400</v>
      </c>
      <c r="CO130">
        <v>500</v>
      </c>
      <c r="CP130">
        <f t="shared" si="130"/>
        <v>66042</v>
      </c>
      <c r="CQ130">
        <v>5000</v>
      </c>
      <c r="CR130">
        <v>0</v>
      </c>
      <c r="CS130">
        <f t="shared" si="131"/>
        <v>200</v>
      </c>
      <c r="CT130">
        <f t="shared" si="132"/>
        <v>60842</v>
      </c>
      <c r="CU130">
        <v>51700</v>
      </c>
      <c r="CV130">
        <f t="shared" si="133"/>
        <v>7238.0000000000009</v>
      </c>
      <c r="CW130">
        <f t="shared" si="134"/>
        <v>6204</v>
      </c>
      <c r="CX130">
        <v>400</v>
      </c>
      <c r="CY130">
        <v>500</v>
      </c>
      <c r="CZ130">
        <f t="shared" si="135"/>
        <v>66042</v>
      </c>
      <c r="DA130">
        <v>5000</v>
      </c>
      <c r="DB130">
        <v>0</v>
      </c>
      <c r="DC130">
        <f t="shared" si="136"/>
        <v>200</v>
      </c>
      <c r="DD130">
        <f t="shared" si="137"/>
        <v>60842</v>
      </c>
      <c r="DE130">
        <v>51700</v>
      </c>
      <c r="DF130">
        <f t="shared" si="138"/>
        <v>7238.0000000000009</v>
      </c>
      <c r="DG130">
        <f t="shared" si="139"/>
        <v>6204</v>
      </c>
      <c r="DH130">
        <v>400</v>
      </c>
      <c r="DI130">
        <v>500</v>
      </c>
      <c r="DJ130">
        <f t="shared" si="140"/>
        <v>66042</v>
      </c>
      <c r="DK130">
        <v>5000</v>
      </c>
      <c r="DL130">
        <v>0</v>
      </c>
      <c r="DM130">
        <f t="shared" si="141"/>
        <v>200</v>
      </c>
      <c r="DN130">
        <f t="shared" si="142"/>
        <v>60842</v>
      </c>
      <c r="DO130">
        <v>51700</v>
      </c>
      <c r="DP130">
        <f t="shared" si="143"/>
        <v>7238.0000000000009</v>
      </c>
      <c r="DQ130">
        <f t="shared" si="144"/>
        <v>6204</v>
      </c>
      <c r="DR130">
        <v>400</v>
      </c>
      <c r="DS130">
        <v>500</v>
      </c>
      <c r="DT130">
        <f t="shared" si="145"/>
        <v>66042</v>
      </c>
      <c r="DU130">
        <v>5000</v>
      </c>
      <c r="DV130">
        <v>0</v>
      </c>
      <c r="DW130">
        <f t="shared" si="146"/>
        <v>200</v>
      </c>
      <c r="DX130">
        <f t="shared" si="147"/>
        <v>60842</v>
      </c>
      <c r="DY130">
        <f t="shared" si="148"/>
        <v>782936</v>
      </c>
      <c r="DZ130">
        <f t="shared" ref="DZ130:DZ193" si="160">DW130+DM130+DC130+CS130+CI130+BY130+BO130+BE130+AT130+AJ130+Z130+P130</f>
        <v>2400</v>
      </c>
      <c r="EA130">
        <f t="shared" ref="EA130:EA193" si="161">IF(DY130&gt;0,50000,0)</f>
        <v>50000</v>
      </c>
      <c r="EB130">
        <v>0</v>
      </c>
      <c r="EC130">
        <f t="shared" ref="EC130:EC193" si="162">DY130-DZ130-EA130</f>
        <v>730536</v>
      </c>
      <c r="ED130">
        <f t="shared" ref="ED130:ED193" si="163">DU130+DK130+DA130+CQ130+CG130+BW130+BM130+BC130+AR130+AH130+X130+N130</f>
        <v>60000</v>
      </c>
      <c r="EE130">
        <f t="shared" ref="EE130:EE193" si="164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165">SUM(ED130:EO130)</f>
        <v>60000</v>
      </c>
      <c r="EQ130">
        <f t="shared" si="149"/>
        <v>60000</v>
      </c>
      <c r="ER130">
        <f t="shared" ref="ER130:ER193" si="166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50"/>
        <v>0</v>
      </c>
      <c r="FA130">
        <f t="shared" si="151"/>
        <v>670536</v>
      </c>
      <c r="FB130">
        <f t="shared" si="152"/>
        <v>12500</v>
      </c>
      <c r="FC130">
        <f t="shared" si="153"/>
        <v>17054</v>
      </c>
      <c r="FD130">
        <f t="shared" si="154"/>
        <v>29554</v>
      </c>
      <c r="FE130">
        <f t="shared" si="155"/>
        <v>29554</v>
      </c>
      <c r="FF130">
        <f t="shared" si="156"/>
        <v>1182.1600000000001</v>
      </c>
      <c r="FG130">
        <f t="shared" si="157"/>
        <v>30736</v>
      </c>
      <c r="FH130">
        <v>0</v>
      </c>
      <c r="FI130">
        <f t="shared" si="158"/>
        <v>30736</v>
      </c>
      <c r="FJ130" t="b">
        <f t="shared" si="159"/>
        <v>1</v>
      </c>
    </row>
    <row r="131" spans="1:166" hidden="1" x14ac:dyDescent="0.25">
      <c r="A131">
        <f>_xlfn.AGGREGATE(3,5,$B$2:B131)</f>
        <v>48</v>
      </c>
      <c r="B131" t="s">
        <v>382</v>
      </c>
      <c r="C131" t="s">
        <v>383</v>
      </c>
      <c r="D131" t="s">
        <v>800</v>
      </c>
      <c r="E131" t="s">
        <v>846</v>
      </c>
      <c r="F131">
        <v>0</v>
      </c>
      <c r="G131">
        <v>6000</v>
      </c>
      <c r="H131">
        <v>30700</v>
      </c>
      <c r="I131">
        <f t="shared" ref="I131:I194" si="167">H131*0.1</f>
        <v>3070</v>
      </c>
      <c r="J131">
        <f t="shared" ref="J131:J194" si="168">H131*0.12</f>
        <v>3684</v>
      </c>
      <c r="K131">
        <v>0</v>
      </c>
      <c r="L131">
        <v>0</v>
      </c>
      <c r="M131">
        <f t="shared" ref="M131:M194" si="169">SUM(H131:L131)</f>
        <v>37454</v>
      </c>
      <c r="N131">
        <v>3000</v>
      </c>
      <c r="O131">
        <v>0</v>
      </c>
      <c r="P131">
        <f t="shared" ref="P131:P194" si="170">IF($F131=50000,0,IF(M131&gt;40000,200,IF(M131&gt;25000,150,IF(M131&gt;15000,130,IF(M131&gt;10000,110,0)))))</f>
        <v>150</v>
      </c>
      <c r="Q131">
        <f t="shared" ref="Q131:Q194" si="171">M131-N131-O131-P131</f>
        <v>34304</v>
      </c>
      <c r="R131">
        <v>30700</v>
      </c>
      <c r="S131">
        <f t="shared" ref="S131:S194" si="172">R131*0.1</f>
        <v>3070</v>
      </c>
      <c r="T131">
        <f t="shared" ref="T131:T194" si="173">R131*0.12</f>
        <v>3684</v>
      </c>
      <c r="U131">
        <v>0</v>
      </c>
      <c r="V131">
        <v>0</v>
      </c>
      <c r="W131">
        <f t="shared" ref="W131:W194" si="174">SUM(R131:V131)</f>
        <v>37454</v>
      </c>
      <c r="X131">
        <v>3000</v>
      </c>
      <c r="Y131">
        <v>0</v>
      </c>
      <c r="Z131">
        <f t="shared" ref="Z131:Z194" si="175">IF($F131=50000,0,IF(W131&gt;40000,200,IF(W131&gt;25000,150,IF(W131&gt;15000,130,IF(W131&gt;10000,110,0)))))</f>
        <v>150</v>
      </c>
      <c r="AA131">
        <f t="shared" ref="AA131:AA194" si="176">W131-X131-Y131-Z131</f>
        <v>34304</v>
      </c>
      <c r="AB131">
        <v>30700</v>
      </c>
      <c r="AC131">
        <f t="shared" ref="AC131:AC194" si="177">AB131*0.14</f>
        <v>4298</v>
      </c>
      <c r="AD131">
        <f t="shared" ref="AD131:AD194" si="178">AB131*0.12</f>
        <v>3684</v>
      </c>
      <c r="AE131">
        <v>0</v>
      </c>
      <c r="AF131">
        <v>0</v>
      </c>
      <c r="AG131">
        <f t="shared" ref="AG131:AG194" si="179">SUM(AB131:AF131)</f>
        <v>38682</v>
      </c>
      <c r="AH131">
        <v>3000</v>
      </c>
      <c r="AI131">
        <v>0</v>
      </c>
      <c r="AJ131">
        <f t="shared" ref="AJ131:AJ194" si="180">IF($F131=50000,0,IF(AG131&gt;40000,200,IF(AG131&gt;25000,150,IF(AG131&gt;15000,130,IF(AG131&gt;10000,110,0)))))</f>
        <v>150</v>
      </c>
      <c r="AK131">
        <f t="shared" ref="AK131:AK194" si="181">AG131-AH131-AI131-AJ131</f>
        <v>35532</v>
      </c>
      <c r="AL131">
        <v>30700</v>
      </c>
      <c r="AM131">
        <f t="shared" ref="AM131:AM194" si="182">AL131*0.14</f>
        <v>4298</v>
      </c>
      <c r="AN131">
        <f t="shared" ref="AN131:AN194" si="183">AL131*0.12</f>
        <v>3684</v>
      </c>
      <c r="AO131">
        <v>0</v>
      </c>
      <c r="AP131">
        <v>500</v>
      </c>
      <c r="AQ131">
        <f t="shared" ref="AQ131:AQ194" si="184">SUM(AL131:AP131)</f>
        <v>39182</v>
      </c>
      <c r="AR131">
        <v>3000</v>
      </c>
      <c r="AS131">
        <v>0</v>
      </c>
      <c r="AT131">
        <f t="shared" ref="AT131:AT194" si="185">IF($F131=50000,0,IF(AQ131&gt;40000,200,IF(AQ131&gt;25000,150,IF(AQ131&gt;15000,130,IF(AQ131&gt;10000,110,0)))))</f>
        <v>150</v>
      </c>
      <c r="AU131">
        <f t="shared" ref="AU131:AU194" si="186">AQ131-AR131-AS131-AT131</f>
        <v>36032</v>
      </c>
      <c r="AV131">
        <v>31600</v>
      </c>
      <c r="AW131">
        <f t="shared" ref="AW131:AW194" si="187">AV131*0.14</f>
        <v>4424</v>
      </c>
      <c r="AX131">
        <f t="shared" ref="AX131:AX194" si="188">R131*0.04</f>
        <v>1228</v>
      </c>
      <c r="AY131">
        <f t="shared" ref="AY131:AY194" si="189">AV131*0.12</f>
        <v>3792</v>
      </c>
      <c r="AZ131">
        <v>0</v>
      </c>
      <c r="BA131">
        <v>500</v>
      </c>
      <c r="BB131">
        <f t="shared" ref="BB131:BB194" si="190">SUM(AV131:BA131)</f>
        <v>41544</v>
      </c>
      <c r="BC131">
        <v>3000</v>
      </c>
      <c r="BD131">
        <v>0</v>
      </c>
      <c r="BE131">
        <f t="shared" ref="BE131:BE194" si="191">IF($F131=50000,0,IF(BB131&gt;40000,200,IF(BB131&gt;25000,150,IF(BB131&gt;15000,130,IF(BB131&gt;10000,110,0)))))</f>
        <v>200</v>
      </c>
      <c r="BF131">
        <f t="shared" ref="BF131:BF194" si="192">BB131-BC131-BD131-BE131</f>
        <v>38344</v>
      </c>
      <c r="BG131">
        <v>31600</v>
      </c>
      <c r="BH131">
        <f t="shared" ref="BH131:BH194" si="193">BG131*0.14</f>
        <v>4424</v>
      </c>
      <c r="BI131">
        <f t="shared" ref="BI131:BI194" si="194">BG131*0.12</f>
        <v>3792</v>
      </c>
      <c r="BJ131">
        <v>0</v>
      </c>
      <c r="BK131">
        <v>500</v>
      </c>
      <c r="BL131">
        <f t="shared" ref="BL131:BL194" si="195">SUM(BG131:BK131)</f>
        <v>40316</v>
      </c>
      <c r="BM131">
        <v>3000</v>
      </c>
      <c r="BN131">
        <v>0</v>
      </c>
      <c r="BO131">
        <f t="shared" ref="BO131:BO194" si="196">IF($F131=50000,0,IF(BL131&gt;40000,200,IF(BL131&gt;25000,150,IF(BL131&gt;15000,130,IF(BL131&gt;10000,110,0)))))</f>
        <v>200</v>
      </c>
      <c r="BP131">
        <f t="shared" ref="BP131:BP194" si="197">BL131-BM131-BN131-BO131</f>
        <v>37116</v>
      </c>
      <c r="BQ131">
        <v>31600</v>
      </c>
      <c r="BR131">
        <f t="shared" ref="BR131:BR194" si="198">BQ131*0.14</f>
        <v>4424</v>
      </c>
      <c r="BS131">
        <f t="shared" ref="BS131:BS194" si="199">BQ131*0.12</f>
        <v>3792</v>
      </c>
      <c r="BT131">
        <v>0</v>
      </c>
      <c r="BU131">
        <v>500</v>
      </c>
      <c r="BV131">
        <f t="shared" ref="BV131:BV194" si="200">SUM(BQ131:BU131)</f>
        <v>40316</v>
      </c>
      <c r="BW131">
        <v>3000</v>
      </c>
      <c r="BX131">
        <v>0</v>
      </c>
      <c r="BY131">
        <f t="shared" ref="BY131:BY194" si="201">IF($F131=50000,0,IF(BV131&gt;40000,200,IF(BV131&gt;25000,150,IF(BV131&gt;15000,130,IF(BV131&gt;10000,110,0)))))</f>
        <v>200</v>
      </c>
      <c r="BZ131">
        <f t="shared" ref="BZ131:BZ194" si="202">BV131-BW131-BX131-BY131</f>
        <v>37116</v>
      </c>
      <c r="CA131">
        <v>31600</v>
      </c>
      <c r="CB131">
        <f t="shared" ref="CB131:CB194" si="203">CA131*0.14</f>
        <v>4424</v>
      </c>
      <c r="CC131">
        <f t="shared" ref="CC131:CC194" si="204">CA131*0.12</f>
        <v>3792</v>
      </c>
      <c r="CD131">
        <v>0</v>
      </c>
      <c r="CE131">
        <v>500</v>
      </c>
      <c r="CF131">
        <f t="shared" ref="CF131:CF194" si="205">SUM(CA131:CE131)</f>
        <v>40316</v>
      </c>
      <c r="CG131">
        <v>3000</v>
      </c>
      <c r="CH131">
        <v>0</v>
      </c>
      <c r="CI131">
        <f t="shared" ref="CI131:CI194" si="206">IF($F131=50000,0,IF(CF131&gt;40000,200,IF(CF131&gt;25000,150,IF(CF131&gt;15000,130,IF(CF131&gt;10000,110,0)))))</f>
        <v>200</v>
      </c>
      <c r="CJ131">
        <f t="shared" ref="CJ131:CJ194" si="207">CF131-CG131-CH131-CI131</f>
        <v>37116</v>
      </c>
      <c r="CK131">
        <v>31600</v>
      </c>
      <c r="CL131">
        <f t="shared" ref="CL131:CL194" si="208">CK131*0.14</f>
        <v>4424</v>
      </c>
      <c r="CM131">
        <f t="shared" ref="CM131:CM194" si="209">CK131*0.12</f>
        <v>3792</v>
      </c>
      <c r="CN131">
        <v>0</v>
      </c>
      <c r="CO131">
        <v>500</v>
      </c>
      <c r="CP131">
        <f t="shared" ref="CP131:CP194" si="210">SUM(CK131:CO131)</f>
        <v>40316</v>
      </c>
      <c r="CQ131">
        <v>3000</v>
      </c>
      <c r="CR131">
        <v>0</v>
      </c>
      <c r="CS131">
        <f t="shared" ref="CS131:CS194" si="211">IF($F131=50000,0,IF(CP131&gt;40000,200,IF(CP131&gt;25000,150,IF(CP131&gt;15000,130,IF(CP131&gt;10000,110,0)))))</f>
        <v>200</v>
      </c>
      <c r="CT131">
        <f t="shared" ref="CT131:CT194" si="212">CP131-CQ131-CR131-CS131</f>
        <v>37116</v>
      </c>
      <c r="CU131">
        <v>31600</v>
      </c>
      <c r="CV131">
        <f t="shared" ref="CV131:CV194" si="213">CU131*0.14</f>
        <v>4424</v>
      </c>
      <c r="CW131">
        <f t="shared" ref="CW131:CW194" si="214">CU131*0.12</f>
        <v>3792</v>
      </c>
      <c r="CX131">
        <v>0</v>
      </c>
      <c r="CY131">
        <v>500</v>
      </c>
      <c r="CZ131">
        <f t="shared" ref="CZ131:CZ194" si="215">SUM(CU131:CY131)</f>
        <v>40316</v>
      </c>
      <c r="DA131">
        <v>3000</v>
      </c>
      <c r="DB131">
        <v>0</v>
      </c>
      <c r="DC131">
        <f t="shared" ref="DC131:DC194" si="216">IF($F131=50000,0,IF(CZ131&gt;40000,200,IF(CZ131&gt;25000,150,IF(CZ131&gt;15000,130,IF(CZ131&gt;10000,110,0)))))</f>
        <v>200</v>
      </c>
      <c r="DD131">
        <f t="shared" ref="DD131:DD194" si="217">CZ131-DA131-DB131-DC131</f>
        <v>37116</v>
      </c>
      <c r="DE131">
        <v>31600</v>
      </c>
      <c r="DF131">
        <f t="shared" ref="DF131:DF194" si="218">DE131*0.14</f>
        <v>4424</v>
      </c>
      <c r="DG131">
        <f t="shared" ref="DG131:DG194" si="219">DE131*0.12</f>
        <v>3792</v>
      </c>
      <c r="DH131">
        <v>0</v>
      </c>
      <c r="DI131">
        <v>500</v>
      </c>
      <c r="DJ131">
        <f t="shared" ref="DJ131:DJ194" si="220">SUM(DE131:DI131)</f>
        <v>40316</v>
      </c>
      <c r="DK131">
        <v>3000</v>
      </c>
      <c r="DL131">
        <v>0</v>
      </c>
      <c r="DM131">
        <f t="shared" ref="DM131:DM194" si="221">IF($F131=50000,0,IF(DJ131&gt;40000,200,IF(DJ131&gt;25000,150,IF(DJ131&gt;15000,130,IF(DJ131&gt;10000,110,0)))))</f>
        <v>200</v>
      </c>
      <c r="DN131">
        <f t="shared" ref="DN131:DN194" si="222">DJ131-DK131-DL131-DM131</f>
        <v>37116</v>
      </c>
      <c r="DO131">
        <v>31600</v>
      </c>
      <c r="DP131">
        <f t="shared" ref="DP131:DP194" si="223">DO131*0.14</f>
        <v>4424</v>
      </c>
      <c r="DQ131">
        <f t="shared" ref="DQ131:DQ194" si="224">DO131*0.12</f>
        <v>3792</v>
      </c>
      <c r="DR131">
        <v>0</v>
      </c>
      <c r="DS131">
        <v>500</v>
      </c>
      <c r="DT131">
        <f t="shared" ref="DT131:DT194" si="225">SUM(DO131:DS131)</f>
        <v>40316</v>
      </c>
      <c r="DU131">
        <v>3000</v>
      </c>
      <c r="DV131">
        <v>0</v>
      </c>
      <c r="DW131">
        <f t="shared" ref="DW131:DW194" si="226">IF($F131=50000,0,IF(DT131&gt;40000,200,IF(DT131&gt;25000,150,IF(DT131&gt;15000,130,IF(DT131&gt;10000,110,0)))))</f>
        <v>200</v>
      </c>
      <c r="DX131">
        <f t="shared" ref="DX131:DX194" si="227">DT131-DU131-DV131-DW131</f>
        <v>37116</v>
      </c>
      <c r="DY131">
        <f t="shared" ref="DY131:DY194" si="228">DT131+DJ131+CZ131+CP131+CF131+BV131+BL131+BB131+AQ131+AG131+W131+M131+G131</f>
        <v>482528</v>
      </c>
      <c r="DZ131">
        <f t="shared" si="160"/>
        <v>2200</v>
      </c>
      <c r="EA131">
        <f t="shared" si="161"/>
        <v>50000</v>
      </c>
      <c r="EB131">
        <v>0</v>
      </c>
      <c r="EC131">
        <f t="shared" si="162"/>
        <v>430328</v>
      </c>
      <c r="ED131">
        <f t="shared" si="163"/>
        <v>36000</v>
      </c>
      <c r="EE131">
        <f t="shared" si="164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165"/>
        <v>36000</v>
      </c>
      <c r="EQ131">
        <f t="shared" ref="EQ131:EQ194" si="229">IF(EP131&gt;=150000,150000,EP131)</f>
        <v>36000</v>
      </c>
      <c r="ER131">
        <f t="shared" si="166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230">SUM(ES131:EY131)+F131</f>
        <v>0</v>
      </c>
      <c r="FA131">
        <f t="shared" ref="FA131:FA194" si="231">ER131-EZ131</f>
        <v>394328</v>
      </c>
      <c r="FB131">
        <f t="shared" ref="FB131:FB194" si="232">ROUND(IF(FA131&gt;0,IF(FA131&gt;500000,12500,(FA131-250000)*0.05),0),0)</f>
        <v>7216</v>
      </c>
      <c r="FC131">
        <f t="shared" ref="FC131:FC194" si="233">IF(ROUND(IF(FA131&gt;0,IF(FA131&gt;1000000,25000,(FA131-500000)*0.1),0),0)&lt;0,0,ROUND(IF(FA131&gt;0,IF(FA131&gt;1000000,25000,(FA131-500000)*0.1),0),0))</f>
        <v>0</v>
      </c>
      <c r="FD131">
        <f t="shared" ref="FD131:FD194" si="234">FB131+FC131</f>
        <v>7216</v>
      </c>
      <c r="FE131">
        <f t="shared" ref="FE131:FE194" si="235">IF(FD131&lt;12500,0,FD131)</f>
        <v>0</v>
      </c>
      <c r="FF131">
        <f t="shared" ref="FF131:FF194" si="236">FE131*0.04</f>
        <v>0</v>
      </c>
      <c r="FG131">
        <f t="shared" ref="FG131:FG194" si="237">ROUND(FF131+FE131,0)</f>
        <v>0</v>
      </c>
      <c r="FH131">
        <v>0</v>
      </c>
      <c r="FI131">
        <f t="shared" ref="FI131:FI194" si="238">FG131-FH131</f>
        <v>0</v>
      </c>
      <c r="FJ131" t="b">
        <f t="shared" ref="FJ131:FJ194" si="239">IF(DY131&gt;500000,TRUE,FALSE)</f>
        <v>0</v>
      </c>
    </row>
    <row r="132" spans="1:166" hidden="1" x14ac:dyDescent="0.25">
      <c r="A132">
        <f>_xlfn.AGGREGATE(3,5,$B$2:B132)</f>
        <v>48</v>
      </c>
      <c r="B132" t="s">
        <v>384</v>
      </c>
      <c r="C132" t="s">
        <v>385</v>
      </c>
      <c r="D132" t="s">
        <v>801</v>
      </c>
      <c r="E132" t="s">
        <v>847</v>
      </c>
      <c r="F132">
        <v>0</v>
      </c>
      <c r="G132">
        <v>0</v>
      </c>
      <c r="H132">
        <v>62400</v>
      </c>
      <c r="I132">
        <f t="shared" si="167"/>
        <v>6240</v>
      </c>
      <c r="J132">
        <f t="shared" si="168"/>
        <v>7488</v>
      </c>
      <c r="K132">
        <v>400</v>
      </c>
      <c r="L132">
        <v>500</v>
      </c>
      <c r="M132">
        <f t="shared" si="169"/>
        <v>77028</v>
      </c>
      <c r="N132">
        <v>15000</v>
      </c>
      <c r="O132">
        <v>0</v>
      </c>
      <c r="P132">
        <f t="shared" si="170"/>
        <v>200</v>
      </c>
      <c r="Q132">
        <f t="shared" si="171"/>
        <v>61828</v>
      </c>
      <c r="R132">
        <v>62400</v>
      </c>
      <c r="S132">
        <f t="shared" si="172"/>
        <v>6240</v>
      </c>
      <c r="T132">
        <f t="shared" si="173"/>
        <v>7488</v>
      </c>
      <c r="U132">
        <v>400</v>
      </c>
      <c r="V132">
        <v>500</v>
      </c>
      <c r="W132">
        <f t="shared" si="174"/>
        <v>77028</v>
      </c>
      <c r="X132">
        <v>15000</v>
      </c>
      <c r="Y132">
        <v>0</v>
      </c>
      <c r="Z132">
        <f t="shared" si="175"/>
        <v>200</v>
      </c>
      <c r="AA132">
        <f t="shared" si="176"/>
        <v>61828</v>
      </c>
      <c r="AB132">
        <v>62400</v>
      </c>
      <c r="AC132">
        <f t="shared" si="177"/>
        <v>8736</v>
      </c>
      <c r="AD132">
        <f t="shared" si="178"/>
        <v>7488</v>
      </c>
      <c r="AE132">
        <v>400</v>
      </c>
      <c r="AF132">
        <v>500</v>
      </c>
      <c r="AG132">
        <f t="shared" si="179"/>
        <v>79524</v>
      </c>
      <c r="AH132">
        <v>15000</v>
      </c>
      <c r="AI132">
        <v>0</v>
      </c>
      <c r="AJ132">
        <f t="shared" si="180"/>
        <v>200</v>
      </c>
      <c r="AK132">
        <f t="shared" si="181"/>
        <v>64324</v>
      </c>
      <c r="AL132">
        <v>62400</v>
      </c>
      <c r="AM132">
        <f t="shared" si="182"/>
        <v>8736</v>
      </c>
      <c r="AN132">
        <f t="shared" si="183"/>
        <v>7488</v>
      </c>
      <c r="AO132">
        <v>400</v>
      </c>
      <c r="AP132">
        <v>500</v>
      </c>
      <c r="AQ132">
        <f t="shared" si="184"/>
        <v>79524</v>
      </c>
      <c r="AR132">
        <v>15000</v>
      </c>
      <c r="AS132">
        <v>0</v>
      </c>
      <c r="AT132">
        <f t="shared" si="185"/>
        <v>200</v>
      </c>
      <c r="AU132">
        <f t="shared" si="186"/>
        <v>64324</v>
      </c>
      <c r="AV132">
        <v>64300</v>
      </c>
      <c r="AW132">
        <f t="shared" si="187"/>
        <v>9002</v>
      </c>
      <c r="AX132">
        <f t="shared" si="188"/>
        <v>2496</v>
      </c>
      <c r="AY132">
        <f t="shared" si="189"/>
        <v>7716</v>
      </c>
      <c r="AZ132">
        <v>400</v>
      </c>
      <c r="BA132">
        <v>500</v>
      </c>
      <c r="BB132">
        <f t="shared" si="190"/>
        <v>84414</v>
      </c>
      <c r="BC132">
        <v>15000</v>
      </c>
      <c r="BD132">
        <v>0</v>
      </c>
      <c r="BE132">
        <f t="shared" si="191"/>
        <v>200</v>
      </c>
      <c r="BF132">
        <f t="shared" si="192"/>
        <v>69214</v>
      </c>
      <c r="BG132">
        <v>64300</v>
      </c>
      <c r="BH132">
        <f t="shared" si="193"/>
        <v>9002</v>
      </c>
      <c r="BI132">
        <f t="shared" si="194"/>
        <v>7716</v>
      </c>
      <c r="BJ132">
        <v>400</v>
      </c>
      <c r="BK132">
        <v>500</v>
      </c>
      <c r="BL132">
        <f t="shared" si="195"/>
        <v>81918</v>
      </c>
      <c r="BM132">
        <v>15000</v>
      </c>
      <c r="BN132">
        <v>0</v>
      </c>
      <c r="BO132">
        <f t="shared" si="196"/>
        <v>200</v>
      </c>
      <c r="BP132">
        <f t="shared" si="197"/>
        <v>66718</v>
      </c>
      <c r="BQ132">
        <v>64300</v>
      </c>
      <c r="BR132">
        <f t="shared" si="198"/>
        <v>9002</v>
      </c>
      <c r="BS132">
        <f t="shared" si="199"/>
        <v>7716</v>
      </c>
      <c r="BT132">
        <v>400</v>
      </c>
      <c r="BU132">
        <v>500</v>
      </c>
      <c r="BV132">
        <f t="shared" si="200"/>
        <v>81918</v>
      </c>
      <c r="BW132">
        <v>15000</v>
      </c>
      <c r="BX132">
        <v>0</v>
      </c>
      <c r="BY132">
        <f t="shared" si="201"/>
        <v>200</v>
      </c>
      <c r="BZ132">
        <f t="shared" si="202"/>
        <v>66718</v>
      </c>
      <c r="CA132">
        <v>64300</v>
      </c>
      <c r="CB132">
        <f t="shared" si="203"/>
        <v>9002</v>
      </c>
      <c r="CC132">
        <f t="shared" si="204"/>
        <v>7716</v>
      </c>
      <c r="CD132">
        <v>400</v>
      </c>
      <c r="CE132">
        <v>500</v>
      </c>
      <c r="CF132">
        <f t="shared" si="205"/>
        <v>81918</v>
      </c>
      <c r="CG132">
        <v>15000</v>
      </c>
      <c r="CH132">
        <v>0</v>
      </c>
      <c r="CI132">
        <f t="shared" si="206"/>
        <v>200</v>
      </c>
      <c r="CJ132">
        <f t="shared" si="207"/>
        <v>66718</v>
      </c>
      <c r="CK132">
        <v>64300</v>
      </c>
      <c r="CL132">
        <f t="shared" si="208"/>
        <v>9002</v>
      </c>
      <c r="CM132">
        <f t="shared" si="209"/>
        <v>7716</v>
      </c>
      <c r="CN132">
        <v>400</v>
      </c>
      <c r="CO132">
        <v>500</v>
      </c>
      <c r="CP132">
        <f t="shared" si="210"/>
        <v>81918</v>
      </c>
      <c r="CQ132">
        <v>15000</v>
      </c>
      <c r="CR132">
        <v>0</v>
      </c>
      <c r="CS132">
        <f t="shared" si="211"/>
        <v>200</v>
      </c>
      <c r="CT132">
        <f t="shared" si="212"/>
        <v>66718</v>
      </c>
      <c r="CU132">
        <v>64300</v>
      </c>
      <c r="CV132">
        <f t="shared" si="213"/>
        <v>9002</v>
      </c>
      <c r="CW132">
        <f t="shared" si="214"/>
        <v>7716</v>
      </c>
      <c r="CX132">
        <v>400</v>
      </c>
      <c r="CY132">
        <v>500</v>
      </c>
      <c r="CZ132">
        <f t="shared" si="215"/>
        <v>81918</v>
      </c>
      <c r="DA132">
        <v>15000</v>
      </c>
      <c r="DB132">
        <v>0</v>
      </c>
      <c r="DC132">
        <f t="shared" si="216"/>
        <v>200</v>
      </c>
      <c r="DD132">
        <f t="shared" si="217"/>
        <v>66718</v>
      </c>
      <c r="DE132">
        <v>64300</v>
      </c>
      <c r="DF132">
        <f t="shared" si="218"/>
        <v>9002</v>
      </c>
      <c r="DG132">
        <f t="shared" si="219"/>
        <v>7716</v>
      </c>
      <c r="DH132">
        <v>400</v>
      </c>
      <c r="DI132">
        <v>500</v>
      </c>
      <c r="DJ132">
        <f t="shared" si="220"/>
        <v>81918</v>
      </c>
      <c r="DK132">
        <v>15000</v>
      </c>
      <c r="DL132">
        <v>0</v>
      </c>
      <c r="DM132">
        <f t="shared" si="221"/>
        <v>200</v>
      </c>
      <c r="DN132">
        <f t="shared" si="222"/>
        <v>66718</v>
      </c>
      <c r="DO132">
        <v>64300</v>
      </c>
      <c r="DP132">
        <f t="shared" si="223"/>
        <v>9002</v>
      </c>
      <c r="DQ132">
        <f t="shared" si="224"/>
        <v>7716</v>
      </c>
      <c r="DR132">
        <v>400</v>
      </c>
      <c r="DS132">
        <v>500</v>
      </c>
      <c r="DT132">
        <f t="shared" si="225"/>
        <v>81918</v>
      </c>
      <c r="DU132">
        <v>15000</v>
      </c>
      <c r="DV132">
        <v>0</v>
      </c>
      <c r="DW132">
        <f t="shared" si="226"/>
        <v>200</v>
      </c>
      <c r="DX132">
        <f t="shared" si="227"/>
        <v>66718</v>
      </c>
      <c r="DY132">
        <f t="shared" si="228"/>
        <v>970944</v>
      </c>
      <c r="DZ132">
        <f t="shared" si="160"/>
        <v>2400</v>
      </c>
      <c r="EA132">
        <f t="shared" si="161"/>
        <v>50000</v>
      </c>
      <c r="EB132">
        <v>0</v>
      </c>
      <c r="EC132">
        <f t="shared" si="162"/>
        <v>918544</v>
      </c>
      <c r="ED132">
        <f t="shared" si="163"/>
        <v>180000</v>
      </c>
      <c r="EE132">
        <f t="shared" si="164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165"/>
        <v>180000</v>
      </c>
      <c r="EQ132">
        <f t="shared" si="229"/>
        <v>150000</v>
      </c>
      <c r="ER132">
        <f t="shared" si="166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30"/>
        <v>0</v>
      </c>
      <c r="FA132">
        <f t="shared" si="231"/>
        <v>768544</v>
      </c>
      <c r="FB132">
        <f t="shared" si="232"/>
        <v>12500</v>
      </c>
      <c r="FC132">
        <f t="shared" si="233"/>
        <v>26854</v>
      </c>
      <c r="FD132">
        <f t="shared" si="234"/>
        <v>39354</v>
      </c>
      <c r="FE132">
        <f t="shared" si="235"/>
        <v>39354</v>
      </c>
      <c r="FF132">
        <f t="shared" si="236"/>
        <v>1574.16</v>
      </c>
      <c r="FG132">
        <f t="shared" si="237"/>
        <v>40928</v>
      </c>
      <c r="FH132">
        <v>0</v>
      </c>
      <c r="FI132">
        <f t="shared" si="238"/>
        <v>40928</v>
      </c>
      <c r="FJ132" t="b">
        <f t="shared" si="239"/>
        <v>1</v>
      </c>
    </row>
    <row r="133" spans="1:166" x14ac:dyDescent="0.25">
      <c r="A133">
        <f>_xlfn.AGGREGATE(3,5,$B$2:B133)</f>
        <v>49</v>
      </c>
      <c r="B133" t="s">
        <v>386</v>
      </c>
      <c r="C133" t="s">
        <v>387</v>
      </c>
      <c r="D133" t="s">
        <v>801</v>
      </c>
      <c r="E133" t="s">
        <v>846</v>
      </c>
      <c r="F133">
        <v>0</v>
      </c>
      <c r="G133">
        <v>6000</v>
      </c>
      <c r="H133">
        <v>32500</v>
      </c>
      <c r="I133">
        <f t="shared" si="167"/>
        <v>3250</v>
      </c>
      <c r="J133">
        <f t="shared" si="168"/>
        <v>3900</v>
      </c>
      <c r="K133">
        <v>0</v>
      </c>
      <c r="L133">
        <v>500</v>
      </c>
      <c r="M133">
        <f t="shared" si="169"/>
        <v>40150</v>
      </c>
      <c r="N133">
        <v>2000</v>
      </c>
      <c r="O133">
        <v>0</v>
      </c>
      <c r="P133">
        <f t="shared" si="170"/>
        <v>200</v>
      </c>
      <c r="Q133">
        <f t="shared" si="171"/>
        <v>37950</v>
      </c>
      <c r="R133">
        <v>32500</v>
      </c>
      <c r="S133">
        <f t="shared" si="172"/>
        <v>3250</v>
      </c>
      <c r="T133">
        <f t="shared" si="173"/>
        <v>3900</v>
      </c>
      <c r="U133">
        <v>0</v>
      </c>
      <c r="V133">
        <v>500</v>
      </c>
      <c r="W133">
        <f t="shared" si="174"/>
        <v>40150</v>
      </c>
      <c r="X133">
        <v>2000</v>
      </c>
      <c r="Y133">
        <v>0</v>
      </c>
      <c r="Z133">
        <f t="shared" si="175"/>
        <v>200</v>
      </c>
      <c r="AA133">
        <f t="shared" si="176"/>
        <v>37950</v>
      </c>
      <c r="AB133">
        <v>32500</v>
      </c>
      <c r="AC133">
        <f t="shared" si="177"/>
        <v>4550</v>
      </c>
      <c r="AD133">
        <f t="shared" si="178"/>
        <v>3900</v>
      </c>
      <c r="AE133">
        <v>0</v>
      </c>
      <c r="AF133">
        <v>500</v>
      </c>
      <c r="AG133">
        <f t="shared" si="179"/>
        <v>41450</v>
      </c>
      <c r="AH133">
        <v>2000</v>
      </c>
      <c r="AI133">
        <v>0</v>
      </c>
      <c r="AJ133">
        <f t="shared" si="180"/>
        <v>200</v>
      </c>
      <c r="AK133">
        <f t="shared" si="181"/>
        <v>39250</v>
      </c>
      <c r="AL133">
        <v>32500</v>
      </c>
      <c r="AM133">
        <f t="shared" si="182"/>
        <v>4550</v>
      </c>
      <c r="AN133">
        <f t="shared" si="183"/>
        <v>3900</v>
      </c>
      <c r="AO133">
        <v>0</v>
      </c>
      <c r="AP133">
        <v>500</v>
      </c>
      <c r="AQ133">
        <f t="shared" si="184"/>
        <v>41450</v>
      </c>
      <c r="AR133">
        <v>2000</v>
      </c>
      <c r="AS133">
        <v>0</v>
      </c>
      <c r="AT133">
        <f t="shared" si="185"/>
        <v>200</v>
      </c>
      <c r="AU133">
        <f t="shared" si="186"/>
        <v>39250</v>
      </c>
      <c r="AV133">
        <v>33500</v>
      </c>
      <c r="AW133">
        <f t="shared" si="187"/>
        <v>4690</v>
      </c>
      <c r="AX133">
        <f t="shared" si="188"/>
        <v>1300</v>
      </c>
      <c r="AY133">
        <f t="shared" si="189"/>
        <v>4020</v>
      </c>
      <c r="AZ133">
        <v>0</v>
      </c>
      <c r="BA133">
        <v>500</v>
      </c>
      <c r="BB133">
        <f t="shared" si="190"/>
        <v>44010</v>
      </c>
      <c r="BC133">
        <v>2500</v>
      </c>
      <c r="BD133">
        <v>0</v>
      </c>
      <c r="BE133">
        <f t="shared" si="191"/>
        <v>200</v>
      </c>
      <c r="BF133">
        <f t="shared" si="192"/>
        <v>41310</v>
      </c>
      <c r="BG133">
        <v>33500</v>
      </c>
      <c r="BH133">
        <f t="shared" si="193"/>
        <v>4690</v>
      </c>
      <c r="BI133">
        <f t="shared" si="194"/>
        <v>4020</v>
      </c>
      <c r="BJ133">
        <v>0</v>
      </c>
      <c r="BK133">
        <v>500</v>
      </c>
      <c r="BL133">
        <f t="shared" si="195"/>
        <v>42710</v>
      </c>
      <c r="BM133">
        <v>2500</v>
      </c>
      <c r="BN133">
        <v>0</v>
      </c>
      <c r="BO133">
        <f t="shared" si="196"/>
        <v>200</v>
      </c>
      <c r="BP133">
        <f t="shared" si="197"/>
        <v>40010</v>
      </c>
      <c r="BQ133">
        <v>33500</v>
      </c>
      <c r="BR133">
        <f t="shared" si="198"/>
        <v>4690</v>
      </c>
      <c r="BS133">
        <f t="shared" si="199"/>
        <v>4020</v>
      </c>
      <c r="BT133">
        <v>0</v>
      </c>
      <c r="BU133">
        <v>500</v>
      </c>
      <c r="BV133">
        <f t="shared" si="200"/>
        <v>42710</v>
      </c>
      <c r="BW133">
        <v>2500</v>
      </c>
      <c r="BX133">
        <v>0</v>
      </c>
      <c r="BY133">
        <f t="shared" si="201"/>
        <v>200</v>
      </c>
      <c r="BZ133">
        <f t="shared" si="202"/>
        <v>40010</v>
      </c>
      <c r="CA133">
        <v>33500</v>
      </c>
      <c r="CB133">
        <f t="shared" si="203"/>
        <v>4690</v>
      </c>
      <c r="CC133">
        <f t="shared" si="204"/>
        <v>4020</v>
      </c>
      <c r="CD133">
        <v>0</v>
      </c>
      <c r="CE133">
        <v>500</v>
      </c>
      <c r="CF133">
        <f t="shared" si="205"/>
        <v>42710</v>
      </c>
      <c r="CG133">
        <v>2500</v>
      </c>
      <c r="CH133">
        <v>0</v>
      </c>
      <c r="CI133">
        <f t="shared" si="206"/>
        <v>200</v>
      </c>
      <c r="CJ133">
        <f t="shared" si="207"/>
        <v>40010</v>
      </c>
      <c r="CK133">
        <v>33500</v>
      </c>
      <c r="CL133">
        <f t="shared" si="208"/>
        <v>4690</v>
      </c>
      <c r="CM133">
        <f t="shared" si="209"/>
        <v>4020</v>
      </c>
      <c r="CN133">
        <v>0</v>
      </c>
      <c r="CO133">
        <v>500</v>
      </c>
      <c r="CP133">
        <f t="shared" si="210"/>
        <v>42710</v>
      </c>
      <c r="CQ133">
        <v>2500</v>
      </c>
      <c r="CR133">
        <v>0</v>
      </c>
      <c r="CS133">
        <f t="shared" si="211"/>
        <v>200</v>
      </c>
      <c r="CT133">
        <f t="shared" si="212"/>
        <v>40010</v>
      </c>
      <c r="CU133">
        <v>33500</v>
      </c>
      <c r="CV133">
        <f t="shared" si="213"/>
        <v>4690</v>
      </c>
      <c r="CW133">
        <f t="shared" si="214"/>
        <v>4020</v>
      </c>
      <c r="CX133">
        <v>0</v>
      </c>
      <c r="CY133">
        <v>500</v>
      </c>
      <c r="CZ133">
        <f t="shared" si="215"/>
        <v>42710</v>
      </c>
      <c r="DA133">
        <v>2500</v>
      </c>
      <c r="DB133">
        <v>0</v>
      </c>
      <c r="DC133">
        <f t="shared" si="216"/>
        <v>200</v>
      </c>
      <c r="DD133">
        <f t="shared" si="217"/>
        <v>40010</v>
      </c>
      <c r="DE133">
        <v>33500</v>
      </c>
      <c r="DF133">
        <f t="shared" si="218"/>
        <v>4690</v>
      </c>
      <c r="DG133">
        <f t="shared" si="219"/>
        <v>4020</v>
      </c>
      <c r="DH133">
        <v>0</v>
      </c>
      <c r="DI133">
        <v>500</v>
      </c>
      <c r="DJ133">
        <f t="shared" si="220"/>
        <v>42710</v>
      </c>
      <c r="DK133">
        <v>2500</v>
      </c>
      <c r="DL133">
        <v>0</v>
      </c>
      <c r="DM133">
        <f t="shared" si="221"/>
        <v>200</v>
      </c>
      <c r="DN133">
        <f t="shared" si="222"/>
        <v>40010</v>
      </c>
      <c r="DO133">
        <v>33500</v>
      </c>
      <c r="DP133">
        <f t="shared" si="223"/>
        <v>4690</v>
      </c>
      <c r="DQ133">
        <f t="shared" si="224"/>
        <v>4020</v>
      </c>
      <c r="DR133">
        <v>0</v>
      </c>
      <c r="DS133">
        <v>500</v>
      </c>
      <c r="DT133">
        <f t="shared" si="225"/>
        <v>42710</v>
      </c>
      <c r="DU133">
        <v>2500</v>
      </c>
      <c r="DV133">
        <v>0</v>
      </c>
      <c r="DW133">
        <f t="shared" si="226"/>
        <v>200</v>
      </c>
      <c r="DX133">
        <f t="shared" si="227"/>
        <v>40010</v>
      </c>
      <c r="DY133">
        <f t="shared" si="228"/>
        <v>512180</v>
      </c>
      <c r="DZ133">
        <f t="shared" si="160"/>
        <v>2400</v>
      </c>
      <c r="EA133">
        <f t="shared" si="161"/>
        <v>50000</v>
      </c>
      <c r="EB133">
        <v>0</v>
      </c>
      <c r="EC133">
        <f t="shared" si="162"/>
        <v>459780</v>
      </c>
      <c r="ED133">
        <f t="shared" si="163"/>
        <v>28000</v>
      </c>
      <c r="EE133">
        <f t="shared" si="164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165"/>
        <v>28000</v>
      </c>
      <c r="EQ133">
        <f t="shared" si="229"/>
        <v>28000</v>
      </c>
      <c r="ER133">
        <f t="shared" si="166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230"/>
        <v>0</v>
      </c>
      <c r="FA133">
        <f t="shared" si="231"/>
        <v>431780</v>
      </c>
      <c r="FB133">
        <f t="shared" si="232"/>
        <v>9089</v>
      </c>
      <c r="FC133">
        <f t="shared" si="233"/>
        <v>0</v>
      </c>
      <c r="FD133">
        <f t="shared" si="234"/>
        <v>9089</v>
      </c>
      <c r="FE133">
        <f t="shared" si="235"/>
        <v>0</v>
      </c>
      <c r="FF133">
        <f t="shared" si="236"/>
        <v>0</v>
      </c>
      <c r="FG133">
        <f t="shared" si="237"/>
        <v>0</v>
      </c>
      <c r="FH133">
        <v>0</v>
      </c>
      <c r="FI133">
        <f t="shared" si="238"/>
        <v>0</v>
      </c>
      <c r="FJ133" t="b">
        <f t="shared" si="239"/>
        <v>1</v>
      </c>
    </row>
    <row r="134" spans="1:166" hidden="1" x14ac:dyDescent="0.25">
      <c r="A134">
        <f>_xlfn.AGGREGATE(3,5,$B$2:B134)</f>
        <v>49</v>
      </c>
      <c r="B134" t="s">
        <v>388</v>
      </c>
      <c r="C134" t="s">
        <v>389</v>
      </c>
      <c r="D134" t="s">
        <v>802</v>
      </c>
      <c r="E134" t="s">
        <v>847</v>
      </c>
      <c r="F134">
        <v>0</v>
      </c>
      <c r="G134">
        <v>6000</v>
      </c>
      <c r="H134">
        <v>33500</v>
      </c>
      <c r="I134">
        <f t="shared" si="167"/>
        <v>3350</v>
      </c>
      <c r="J134">
        <f t="shared" si="168"/>
        <v>4020</v>
      </c>
      <c r="K134">
        <v>400</v>
      </c>
      <c r="L134">
        <v>500</v>
      </c>
      <c r="M134">
        <f t="shared" si="169"/>
        <v>41770</v>
      </c>
      <c r="N134">
        <v>5000</v>
      </c>
      <c r="O134">
        <v>0</v>
      </c>
      <c r="P134">
        <f t="shared" si="170"/>
        <v>200</v>
      </c>
      <c r="Q134">
        <f t="shared" si="171"/>
        <v>36570</v>
      </c>
      <c r="R134">
        <v>33500</v>
      </c>
      <c r="S134">
        <f t="shared" si="172"/>
        <v>3350</v>
      </c>
      <c r="T134">
        <f t="shared" si="173"/>
        <v>4020</v>
      </c>
      <c r="U134">
        <v>400</v>
      </c>
      <c r="V134">
        <v>500</v>
      </c>
      <c r="W134">
        <f t="shared" si="174"/>
        <v>41770</v>
      </c>
      <c r="X134">
        <v>5000</v>
      </c>
      <c r="Y134">
        <v>0</v>
      </c>
      <c r="Z134">
        <f t="shared" si="175"/>
        <v>200</v>
      </c>
      <c r="AA134">
        <f t="shared" si="176"/>
        <v>36570</v>
      </c>
      <c r="AB134">
        <v>33500</v>
      </c>
      <c r="AC134">
        <f t="shared" si="177"/>
        <v>4690</v>
      </c>
      <c r="AD134">
        <f t="shared" si="178"/>
        <v>4020</v>
      </c>
      <c r="AE134">
        <v>400</v>
      </c>
      <c r="AF134">
        <v>500</v>
      </c>
      <c r="AG134">
        <f t="shared" si="179"/>
        <v>43110</v>
      </c>
      <c r="AH134">
        <v>5000</v>
      </c>
      <c r="AI134">
        <v>0</v>
      </c>
      <c r="AJ134">
        <f t="shared" si="180"/>
        <v>200</v>
      </c>
      <c r="AK134">
        <f t="shared" si="181"/>
        <v>37910</v>
      </c>
      <c r="AL134">
        <v>33500</v>
      </c>
      <c r="AM134">
        <f t="shared" si="182"/>
        <v>4690</v>
      </c>
      <c r="AN134">
        <f t="shared" si="183"/>
        <v>4020</v>
      </c>
      <c r="AO134">
        <v>400</v>
      </c>
      <c r="AP134">
        <v>500</v>
      </c>
      <c r="AQ134">
        <f t="shared" si="184"/>
        <v>43110</v>
      </c>
      <c r="AR134">
        <v>5000</v>
      </c>
      <c r="AS134">
        <v>0</v>
      </c>
      <c r="AT134">
        <f t="shared" si="185"/>
        <v>200</v>
      </c>
      <c r="AU134">
        <f t="shared" si="186"/>
        <v>37910</v>
      </c>
      <c r="AV134">
        <v>35500</v>
      </c>
      <c r="AW134">
        <f t="shared" si="187"/>
        <v>4970.0000000000009</v>
      </c>
      <c r="AX134">
        <f t="shared" si="188"/>
        <v>1340</v>
      </c>
      <c r="AY134">
        <f t="shared" si="189"/>
        <v>4260</v>
      </c>
      <c r="AZ134">
        <v>400</v>
      </c>
      <c r="BA134">
        <v>500</v>
      </c>
      <c r="BB134">
        <f t="shared" si="190"/>
        <v>46970</v>
      </c>
      <c r="BC134">
        <v>5000</v>
      </c>
      <c r="BD134">
        <v>0</v>
      </c>
      <c r="BE134">
        <f t="shared" si="191"/>
        <v>200</v>
      </c>
      <c r="BF134">
        <f t="shared" si="192"/>
        <v>41770</v>
      </c>
      <c r="BG134">
        <v>35500</v>
      </c>
      <c r="BH134">
        <f t="shared" si="193"/>
        <v>4970.0000000000009</v>
      </c>
      <c r="BI134">
        <f t="shared" si="194"/>
        <v>4260</v>
      </c>
      <c r="BJ134">
        <v>400</v>
      </c>
      <c r="BK134">
        <v>500</v>
      </c>
      <c r="BL134">
        <f t="shared" si="195"/>
        <v>45630</v>
      </c>
      <c r="BM134">
        <v>5000</v>
      </c>
      <c r="BN134">
        <v>0</v>
      </c>
      <c r="BO134">
        <f t="shared" si="196"/>
        <v>200</v>
      </c>
      <c r="BP134">
        <f t="shared" si="197"/>
        <v>40430</v>
      </c>
      <c r="BQ134">
        <v>35500</v>
      </c>
      <c r="BR134">
        <f t="shared" si="198"/>
        <v>4970.0000000000009</v>
      </c>
      <c r="BS134">
        <f t="shared" si="199"/>
        <v>4260</v>
      </c>
      <c r="BT134">
        <v>400</v>
      </c>
      <c r="BU134">
        <v>500</v>
      </c>
      <c r="BV134">
        <f t="shared" si="200"/>
        <v>45630</v>
      </c>
      <c r="BW134">
        <v>5000</v>
      </c>
      <c r="BX134">
        <v>0</v>
      </c>
      <c r="BY134">
        <f t="shared" si="201"/>
        <v>200</v>
      </c>
      <c r="BZ134">
        <f t="shared" si="202"/>
        <v>40430</v>
      </c>
      <c r="CA134">
        <v>35500</v>
      </c>
      <c r="CB134">
        <f t="shared" si="203"/>
        <v>4970.0000000000009</v>
      </c>
      <c r="CC134">
        <f t="shared" si="204"/>
        <v>4260</v>
      </c>
      <c r="CD134">
        <v>400</v>
      </c>
      <c r="CE134">
        <v>500</v>
      </c>
      <c r="CF134">
        <f t="shared" si="205"/>
        <v>45630</v>
      </c>
      <c r="CG134">
        <v>5000</v>
      </c>
      <c r="CH134">
        <v>0</v>
      </c>
      <c r="CI134">
        <f t="shared" si="206"/>
        <v>200</v>
      </c>
      <c r="CJ134">
        <f t="shared" si="207"/>
        <v>40430</v>
      </c>
      <c r="CK134">
        <v>35500</v>
      </c>
      <c r="CL134">
        <f t="shared" si="208"/>
        <v>4970.0000000000009</v>
      </c>
      <c r="CM134">
        <f t="shared" si="209"/>
        <v>4260</v>
      </c>
      <c r="CN134">
        <v>400</v>
      </c>
      <c r="CO134">
        <v>500</v>
      </c>
      <c r="CP134">
        <f t="shared" si="210"/>
        <v>45630</v>
      </c>
      <c r="CQ134">
        <v>5000</v>
      </c>
      <c r="CR134">
        <v>0</v>
      </c>
      <c r="CS134">
        <f t="shared" si="211"/>
        <v>200</v>
      </c>
      <c r="CT134">
        <f t="shared" si="212"/>
        <v>40430</v>
      </c>
      <c r="CU134">
        <v>35500</v>
      </c>
      <c r="CV134">
        <f t="shared" si="213"/>
        <v>4970.0000000000009</v>
      </c>
      <c r="CW134">
        <f t="shared" si="214"/>
        <v>4260</v>
      </c>
      <c r="CX134">
        <v>400</v>
      </c>
      <c r="CY134">
        <v>500</v>
      </c>
      <c r="CZ134">
        <f t="shared" si="215"/>
        <v>45630</v>
      </c>
      <c r="DA134">
        <v>5000</v>
      </c>
      <c r="DB134">
        <v>0</v>
      </c>
      <c r="DC134">
        <f t="shared" si="216"/>
        <v>200</v>
      </c>
      <c r="DD134">
        <f t="shared" si="217"/>
        <v>40430</v>
      </c>
      <c r="DE134">
        <v>35500</v>
      </c>
      <c r="DF134">
        <f t="shared" si="218"/>
        <v>4970.0000000000009</v>
      </c>
      <c r="DG134">
        <f t="shared" si="219"/>
        <v>4260</v>
      </c>
      <c r="DH134">
        <v>400</v>
      </c>
      <c r="DI134">
        <v>500</v>
      </c>
      <c r="DJ134">
        <f t="shared" si="220"/>
        <v>45630</v>
      </c>
      <c r="DK134">
        <v>5000</v>
      </c>
      <c r="DL134">
        <v>0</v>
      </c>
      <c r="DM134">
        <f t="shared" si="221"/>
        <v>200</v>
      </c>
      <c r="DN134">
        <f t="shared" si="222"/>
        <v>40430</v>
      </c>
      <c r="DO134">
        <v>35500</v>
      </c>
      <c r="DP134">
        <f t="shared" si="223"/>
        <v>4970.0000000000009</v>
      </c>
      <c r="DQ134">
        <f t="shared" si="224"/>
        <v>4260</v>
      </c>
      <c r="DR134">
        <v>400</v>
      </c>
      <c r="DS134">
        <v>500</v>
      </c>
      <c r="DT134">
        <f t="shared" si="225"/>
        <v>45630</v>
      </c>
      <c r="DU134">
        <v>5000</v>
      </c>
      <c r="DV134">
        <v>0</v>
      </c>
      <c r="DW134">
        <f t="shared" si="226"/>
        <v>200</v>
      </c>
      <c r="DX134">
        <f t="shared" si="227"/>
        <v>40430</v>
      </c>
      <c r="DY134">
        <f t="shared" si="228"/>
        <v>542140</v>
      </c>
      <c r="DZ134">
        <f t="shared" si="160"/>
        <v>2400</v>
      </c>
      <c r="EA134">
        <f t="shared" si="161"/>
        <v>50000</v>
      </c>
      <c r="EB134">
        <v>0</v>
      </c>
      <c r="EC134">
        <f t="shared" si="162"/>
        <v>489740</v>
      </c>
      <c r="ED134">
        <f t="shared" si="163"/>
        <v>60000</v>
      </c>
      <c r="EE134">
        <f t="shared" si="164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165"/>
        <v>60000</v>
      </c>
      <c r="EQ134">
        <f t="shared" si="229"/>
        <v>60000</v>
      </c>
      <c r="ER134">
        <f t="shared" si="166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230"/>
        <v>0</v>
      </c>
      <c r="FA134">
        <f t="shared" si="231"/>
        <v>429740</v>
      </c>
      <c r="FB134">
        <f t="shared" si="232"/>
        <v>8987</v>
      </c>
      <c r="FC134">
        <f t="shared" si="233"/>
        <v>0</v>
      </c>
      <c r="FD134">
        <f t="shared" si="234"/>
        <v>8987</v>
      </c>
      <c r="FE134">
        <f t="shared" si="235"/>
        <v>0</v>
      </c>
      <c r="FF134">
        <f t="shared" si="236"/>
        <v>0</v>
      </c>
      <c r="FG134">
        <f t="shared" si="237"/>
        <v>0</v>
      </c>
      <c r="FH134">
        <v>0</v>
      </c>
      <c r="FI134">
        <f t="shared" si="238"/>
        <v>0</v>
      </c>
      <c r="FJ134" t="b">
        <f t="shared" si="239"/>
        <v>1</v>
      </c>
    </row>
    <row r="135" spans="1:166" hidden="1" x14ac:dyDescent="0.25">
      <c r="A135">
        <f>_xlfn.AGGREGATE(3,5,$B$2:B135)</f>
        <v>49</v>
      </c>
      <c r="B135" t="s">
        <v>390</v>
      </c>
      <c r="C135" t="s">
        <v>391</v>
      </c>
      <c r="D135" t="s">
        <v>802</v>
      </c>
      <c r="E135" t="s">
        <v>847</v>
      </c>
      <c r="F135">
        <v>0</v>
      </c>
      <c r="G135">
        <v>6000</v>
      </c>
      <c r="H135">
        <v>26200</v>
      </c>
      <c r="I135">
        <f t="shared" si="167"/>
        <v>2620</v>
      </c>
      <c r="J135">
        <f t="shared" si="168"/>
        <v>3144</v>
      </c>
      <c r="K135">
        <v>0</v>
      </c>
      <c r="L135">
        <v>500</v>
      </c>
      <c r="M135">
        <f t="shared" si="169"/>
        <v>32464</v>
      </c>
      <c r="N135">
        <v>2000</v>
      </c>
      <c r="O135">
        <v>0</v>
      </c>
      <c r="P135">
        <f t="shared" si="170"/>
        <v>150</v>
      </c>
      <c r="Q135">
        <f t="shared" si="171"/>
        <v>30314</v>
      </c>
      <c r="R135">
        <v>26200</v>
      </c>
      <c r="S135">
        <f t="shared" si="172"/>
        <v>2620</v>
      </c>
      <c r="T135">
        <f t="shared" si="173"/>
        <v>3144</v>
      </c>
      <c r="U135">
        <v>0</v>
      </c>
      <c r="V135">
        <v>500</v>
      </c>
      <c r="W135">
        <f t="shared" si="174"/>
        <v>32464</v>
      </c>
      <c r="X135">
        <v>2000</v>
      </c>
      <c r="Y135">
        <v>0</v>
      </c>
      <c r="Z135">
        <f t="shared" si="175"/>
        <v>150</v>
      </c>
      <c r="AA135">
        <f t="shared" si="176"/>
        <v>30314</v>
      </c>
      <c r="AB135">
        <v>26200</v>
      </c>
      <c r="AC135">
        <f t="shared" si="177"/>
        <v>3668.0000000000005</v>
      </c>
      <c r="AD135">
        <f t="shared" si="178"/>
        <v>3144</v>
      </c>
      <c r="AE135">
        <v>0</v>
      </c>
      <c r="AF135">
        <v>500</v>
      </c>
      <c r="AG135">
        <f t="shared" si="179"/>
        <v>33512</v>
      </c>
      <c r="AH135">
        <v>2000</v>
      </c>
      <c r="AI135">
        <v>0</v>
      </c>
      <c r="AJ135">
        <f t="shared" si="180"/>
        <v>150</v>
      </c>
      <c r="AK135">
        <f t="shared" si="181"/>
        <v>31362</v>
      </c>
      <c r="AL135">
        <v>26200</v>
      </c>
      <c r="AM135">
        <f t="shared" si="182"/>
        <v>3668.0000000000005</v>
      </c>
      <c r="AN135">
        <f t="shared" si="183"/>
        <v>3144</v>
      </c>
      <c r="AO135">
        <v>0</v>
      </c>
      <c r="AP135">
        <v>500</v>
      </c>
      <c r="AQ135">
        <f t="shared" si="184"/>
        <v>33512</v>
      </c>
      <c r="AR135">
        <v>2000</v>
      </c>
      <c r="AS135">
        <v>0</v>
      </c>
      <c r="AT135">
        <f t="shared" si="185"/>
        <v>150</v>
      </c>
      <c r="AU135">
        <f t="shared" si="186"/>
        <v>31362</v>
      </c>
      <c r="AV135">
        <v>27000</v>
      </c>
      <c r="AW135">
        <f t="shared" si="187"/>
        <v>3780.0000000000005</v>
      </c>
      <c r="AX135">
        <f t="shared" si="188"/>
        <v>1048</v>
      </c>
      <c r="AY135">
        <f t="shared" si="189"/>
        <v>3240</v>
      </c>
      <c r="AZ135">
        <v>0</v>
      </c>
      <c r="BA135">
        <v>500</v>
      </c>
      <c r="BB135">
        <f t="shared" si="190"/>
        <v>35568</v>
      </c>
      <c r="BC135">
        <v>2000</v>
      </c>
      <c r="BD135">
        <v>0</v>
      </c>
      <c r="BE135">
        <f t="shared" si="191"/>
        <v>150</v>
      </c>
      <c r="BF135">
        <f t="shared" si="192"/>
        <v>33418</v>
      </c>
      <c r="BG135">
        <v>27000</v>
      </c>
      <c r="BH135">
        <f t="shared" si="193"/>
        <v>3780.0000000000005</v>
      </c>
      <c r="BI135">
        <f t="shared" si="194"/>
        <v>3240</v>
      </c>
      <c r="BJ135">
        <v>0</v>
      </c>
      <c r="BK135">
        <v>500</v>
      </c>
      <c r="BL135">
        <f t="shared" si="195"/>
        <v>34520</v>
      </c>
      <c r="BM135">
        <v>2000</v>
      </c>
      <c r="BN135">
        <v>0</v>
      </c>
      <c r="BO135">
        <f t="shared" si="196"/>
        <v>150</v>
      </c>
      <c r="BP135">
        <f t="shared" si="197"/>
        <v>32370</v>
      </c>
      <c r="BQ135">
        <v>27000</v>
      </c>
      <c r="BR135">
        <f t="shared" si="198"/>
        <v>3780.0000000000005</v>
      </c>
      <c r="BS135">
        <f t="shared" si="199"/>
        <v>3240</v>
      </c>
      <c r="BT135">
        <v>0</v>
      </c>
      <c r="BU135">
        <v>500</v>
      </c>
      <c r="BV135">
        <f t="shared" si="200"/>
        <v>34520</v>
      </c>
      <c r="BW135">
        <v>2000</v>
      </c>
      <c r="BX135">
        <v>0</v>
      </c>
      <c r="BY135">
        <f t="shared" si="201"/>
        <v>150</v>
      </c>
      <c r="BZ135">
        <f t="shared" si="202"/>
        <v>32370</v>
      </c>
      <c r="CA135">
        <v>27000</v>
      </c>
      <c r="CB135">
        <f t="shared" si="203"/>
        <v>3780.0000000000005</v>
      </c>
      <c r="CC135">
        <f t="shared" si="204"/>
        <v>3240</v>
      </c>
      <c r="CD135">
        <v>0</v>
      </c>
      <c r="CE135">
        <v>500</v>
      </c>
      <c r="CF135">
        <f t="shared" si="205"/>
        <v>34520</v>
      </c>
      <c r="CG135">
        <v>2000</v>
      </c>
      <c r="CH135">
        <v>0</v>
      </c>
      <c r="CI135">
        <f t="shared" si="206"/>
        <v>150</v>
      </c>
      <c r="CJ135">
        <f t="shared" si="207"/>
        <v>32370</v>
      </c>
      <c r="CK135">
        <v>27000</v>
      </c>
      <c r="CL135">
        <f t="shared" si="208"/>
        <v>3780.0000000000005</v>
      </c>
      <c r="CM135">
        <f t="shared" si="209"/>
        <v>3240</v>
      </c>
      <c r="CN135">
        <v>0</v>
      </c>
      <c r="CO135">
        <v>500</v>
      </c>
      <c r="CP135">
        <f t="shared" si="210"/>
        <v>34520</v>
      </c>
      <c r="CQ135">
        <v>2000</v>
      </c>
      <c r="CR135">
        <v>0</v>
      </c>
      <c r="CS135">
        <f t="shared" si="211"/>
        <v>150</v>
      </c>
      <c r="CT135">
        <f t="shared" si="212"/>
        <v>32370</v>
      </c>
      <c r="CU135">
        <v>27000</v>
      </c>
      <c r="CV135">
        <f t="shared" si="213"/>
        <v>3780.0000000000005</v>
      </c>
      <c r="CW135">
        <f t="shared" si="214"/>
        <v>3240</v>
      </c>
      <c r="CX135">
        <v>0</v>
      </c>
      <c r="CY135">
        <v>500</v>
      </c>
      <c r="CZ135">
        <f t="shared" si="215"/>
        <v>34520</v>
      </c>
      <c r="DA135">
        <v>2000</v>
      </c>
      <c r="DB135">
        <v>0</v>
      </c>
      <c r="DC135">
        <f t="shared" si="216"/>
        <v>150</v>
      </c>
      <c r="DD135">
        <f t="shared" si="217"/>
        <v>32370</v>
      </c>
      <c r="DE135">
        <v>27000</v>
      </c>
      <c r="DF135">
        <f t="shared" si="218"/>
        <v>3780.0000000000005</v>
      </c>
      <c r="DG135">
        <f t="shared" si="219"/>
        <v>3240</v>
      </c>
      <c r="DH135">
        <v>0</v>
      </c>
      <c r="DI135">
        <v>500</v>
      </c>
      <c r="DJ135">
        <f t="shared" si="220"/>
        <v>34520</v>
      </c>
      <c r="DK135">
        <v>2000</v>
      </c>
      <c r="DL135">
        <v>0</v>
      </c>
      <c r="DM135">
        <f t="shared" si="221"/>
        <v>150</v>
      </c>
      <c r="DN135">
        <f t="shared" si="222"/>
        <v>32370</v>
      </c>
      <c r="DO135">
        <v>27000</v>
      </c>
      <c r="DP135">
        <f t="shared" si="223"/>
        <v>3780.0000000000005</v>
      </c>
      <c r="DQ135">
        <f t="shared" si="224"/>
        <v>3240</v>
      </c>
      <c r="DR135">
        <v>0</v>
      </c>
      <c r="DS135">
        <v>500</v>
      </c>
      <c r="DT135">
        <f t="shared" si="225"/>
        <v>34520</v>
      </c>
      <c r="DU135">
        <v>2000</v>
      </c>
      <c r="DV135">
        <v>0</v>
      </c>
      <c r="DW135">
        <f t="shared" si="226"/>
        <v>150</v>
      </c>
      <c r="DX135">
        <f t="shared" si="227"/>
        <v>32370</v>
      </c>
      <c r="DY135">
        <f t="shared" si="228"/>
        <v>415160</v>
      </c>
      <c r="DZ135">
        <f t="shared" si="160"/>
        <v>1800</v>
      </c>
      <c r="EA135">
        <f t="shared" si="161"/>
        <v>50000</v>
      </c>
      <c r="EB135">
        <v>0</v>
      </c>
      <c r="EC135">
        <f t="shared" si="162"/>
        <v>363360</v>
      </c>
      <c r="ED135">
        <f t="shared" si="163"/>
        <v>24000</v>
      </c>
      <c r="EE135">
        <f t="shared" si="164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165"/>
        <v>24000</v>
      </c>
      <c r="EQ135">
        <f t="shared" si="229"/>
        <v>24000</v>
      </c>
      <c r="ER135">
        <f t="shared" si="166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230"/>
        <v>0</v>
      </c>
      <c r="FA135">
        <f t="shared" si="231"/>
        <v>339360</v>
      </c>
      <c r="FB135">
        <f t="shared" si="232"/>
        <v>4468</v>
      </c>
      <c r="FC135">
        <f t="shared" si="233"/>
        <v>0</v>
      </c>
      <c r="FD135">
        <f t="shared" si="234"/>
        <v>4468</v>
      </c>
      <c r="FE135">
        <f t="shared" si="235"/>
        <v>0</v>
      </c>
      <c r="FF135">
        <f t="shared" si="236"/>
        <v>0</v>
      </c>
      <c r="FG135">
        <f t="shared" si="237"/>
        <v>0</v>
      </c>
      <c r="FH135">
        <v>0</v>
      </c>
      <c r="FI135">
        <f t="shared" si="238"/>
        <v>0</v>
      </c>
      <c r="FJ135" t="b">
        <f t="shared" si="239"/>
        <v>0</v>
      </c>
    </row>
    <row r="136" spans="1:166" hidden="1" x14ac:dyDescent="0.25">
      <c r="A136">
        <f>_xlfn.AGGREGATE(3,5,$B$2:B136)</f>
        <v>49</v>
      </c>
      <c r="B136" t="s">
        <v>392</v>
      </c>
      <c r="C136" t="s">
        <v>393</v>
      </c>
      <c r="D136" t="s">
        <v>802</v>
      </c>
      <c r="E136" t="s">
        <v>846</v>
      </c>
      <c r="F136">
        <v>0</v>
      </c>
      <c r="G136">
        <v>0</v>
      </c>
      <c r="H136">
        <v>0</v>
      </c>
      <c r="I136">
        <f t="shared" si="167"/>
        <v>0</v>
      </c>
      <c r="J136">
        <f t="shared" si="168"/>
        <v>0</v>
      </c>
      <c r="K136">
        <v>0</v>
      </c>
      <c r="L136">
        <v>0</v>
      </c>
      <c r="M136">
        <f t="shared" si="169"/>
        <v>0</v>
      </c>
      <c r="N136">
        <v>0</v>
      </c>
      <c r="O136">
        <v>0</v>
      </c>
      <c r="P136">
        <f t="shared" si="170"/>
        <v>0</v>
      </c>
      <c r="Q136">
        <f t="shared" si="171"/>
        <v>0</v>
      </c>
      <c r="R136">
        <v>28900</v>
      </c>
      <c r="S136">
        <f t="shared" si="172"/>
        <v>2890</v>
      </c>
      <c r="T136">
        <f t="shared" si="173"/>
        <v>3468</v>
      </c>
      <c r="U136">
        <v>0</v>
      </c>
      <c r="V136">
        <v>500</v>
      </c>
      <c r="W136">
        <f t="shared" si="174"/>
        <v>35758</v>
      </c>
      <c r="X136">
        <v>0</v>
      </c>
      <c r="Y136">
        <v>0</v>
      </c>
      <c r="Z136">
        <f t="shared" si="175"/>
        <v>150</v>
      </c>
      <c r="AA136">
        <f t="shared" si="176"/>
        <v>35608</v>
      </c>
      <c r="AB136">
        <v>28900</v>
      </c>
      <c r="AC136">
        <f t="shared" si="177"/>
        <v>4046.0000000000005</v>
      </c>
      <c r="AD136">
        <f t="shared" si="178"/>
        <v>3468</v>
      </c>
      <c r="AE136">
        <v>0</v>
      </c>
      <c r="AF136">
        <v>500</v>
      </c>
      <c r="AG136">
        <f t="shared" si="179"/>
        <v>36914</v>
      </c>
      <c r="AH136">
        <v>0</v>
      </c>
      <c r="AI136">
        <v>0</v>
      </c>
      <c r="AJ136">
        <f t="shared" si="180"/>
        <v>150</v>
      </c>
      <c r="AK136">
        <f t="shared" si="181"/>
        <v>36764</v>
      </c>
      <c r="AL136">
        <v>28900</v>
      </c>
      <c r="AM136">
        <f t="shared" si="182"/>
        <v>4046.0000000000005</v>
      </c>
      <c r="AN136">
        <f t="shared" si="183"/>
        <v>3468</v>
      </c>
      <c r="AO136">
        <v>0</v>
      </c>
      <c r="AP136">
        <v>500</v>
      </c>
      <c r="AQ136">
        <f t="shared" si="184"/>
        <v>36914</v>
      </c>
      <c r="AR136">
        <v>0</v>
      </c>
      <c r="AS136">
        <v>0</v>
      </c>
      <c r="AT136">
        <f t="shared" si="185"/>
        <v>150</v>
      </c>
      <c r="AU136">
        <f t="shared" si="186"/>
        <v>36764</v>
      </c>
      <c r="AV136">
        <v>28900</v>
      </c>
      <c r="AW136">
        <f t="shared" si="187"/>
        <v>4046.0000000000005</v>
      </c>
      <c r="AX136">
        <f t="shared" si="188"/>
        <v>1156</v>
      </c>
      <c r="AY136">
        <f t="shared" si="189"/>
        <v>3468</v>
      </c>
      <c r="AZ136">
        <v>0</v>
      </c>
      <c r="BA136">
        <v>500</v>
      </c>
      <c r="BB136">
        <f t="shared" si="190"/>
        <v>38070</v>
      </c>
      <c r="BC136">
        <v>0</v>
      </c>
      <c r="BD136">
        <v>0</v>
      </c>
      <c r="BE136">
        <f t="shared" si="191"/>
        <v>150</v>
      </c>
      <c r="BF136">
        <f t="shared" si="192"/>
        <v>37920</v>
      </c>
      <c r="BG136">
        <v>28900</v>
      </c>
      <c r="BH136">
        <f t="shared" si="193"/>
        <v>4046.0000000000005</v>
      </c>
      <c r="BI136">
        <f t="shared" si="194"/>
        <v>3468</v>
      </c>
      <c r="BJ136">
        <v>0</v>
      </c>
      <c r="BK136">
        <v>500</v>
      </c>
      <c r="BL136">
        <f t="shared" si="195"/>
        <v>36914</v>
      </c>
      <c r="BM136">
        <v>0</v>
      </c>
      <c r="BN136">
        <v>0</v>
      </c>
      <c r="BO136">
        <f t="shared" si="196"/>
        <v>150</v>
      </c>
      <c r="BP136">
        <f t="shared" si="197"/>
        <v>36764</v>
      </c>
      <c r="BQ136">
        <v>28900</v>
      </c>
      <c r="BR136">
        <f t="shared" si="198"/>
        <v>4046.0000000000005</v>
      </c>
      <c r="BS136">
        <f t="shared" si="199"/>
        <v>3468</v>
      </c>
      <c r="BT136">
        <v>0</v>
      </c>
      <c r="BU136">
        <v>500</v>
      </c>
      <c r="BV136">
        <f t="shared" si="200"/>
        <v>36914</v>
      </c>
      <c r="BW136">
        <v>0</v>
      </c>
      <c r="BX136">
        <v>0</v>
      </c>
      <c r="BY136">
        <f t="shared" si="201"/>
        <v>150</v>
      </c>
      <c r="BZ136">
        <f t="shared" si="202"/>
        <v>36764</v>
      </c>
      <c r="CA136">
        <v>28900</v>
      </c>
      <c r="CB136">
        <f t="shared" si="203"/>
        <v>4046.0000000000005</v>
      </c>
      <c r="CC136">
        <f t="shared" si="204"/>
        <v>3468</v>
      </c>
      <c r="CD136">
        <v>0</v>
      </c>
      <c r="CE136">
        <v>500</v>
      </c>
      <c r="CF136">
        <f t="shared" si="205"/>
        <v>36914</v>
      </c>
      <c r="CG136">
        <v>0</v>
      </c>
      <c r="CH136">
        <v>0</v>
      </c>
      <c r="CI136">
        <f t="shared" si="206"/>
        <v>150</v>
      </c>
      <c r="CJ136">
        <f t="shared" si="207"/>
        <v>36764</v>
      </c>
      <c r="CK136">
        <v>28900</v>
      </c>
      <c r="CL136">
        <f t="shared" si="208"/>
        <v>4046.0000000000005</v>
      </c>
      <c r="CM136">
        <f t="shared" si="209"/>
        <v>3468</v>
      </c>
      <c r="CN136">
        <v>0</v>
      </c>
      <c r="CO136">
        <v>500</v>
      </c>
      <c r="CP136">
        <f t="shared" si="210"/>
        <v>36914</v>
      </c>
      <c r="CQ136">
        <v>0</v>
      </c>
      <c r="CR136">
        <v>0</v>
      </c>
      <c r="CS136">
        <f t="shared" si="211"/>
        <v>150</v>
      </c>
      <c r="CT136">
        <f t="shared" si="212"/>
        <v>36764</v>
      </c>
      <c r="CU136">
        <v>28900</v>
      </c>
      <c r="CV136">
        <f t="shared" si="213"/>
        <v>4046.0000000000005</v>
      </c>
      <c r="CW136">
        <f t="shared" si="214"/>
        <v>3468</v>
      </c>
      <c r="CX136">
        <v>0</v>
      </c>
      <c r="CY136">
        <v>500</v>
      </c>
      <c r="CZ136">
        <f t="shared" si="215"/>
        <v>36914</v>
      </c>
      <c r="DA136">
        <v>0</v>
      </c>
      <c r="DB136">
        <v>0</v>
      </c>
      <c r="DC136">
        <f t="shared" si="216"/>
        <v>150</v>
      </c>
      <c r="DD136">
        <f t="shared" si="217"/>
        <v>36764</v>
      </c>
      <c r="DE136">
        <v>28900</v>
      </c>
      <c r="DF136">
        <f t="shared" si="218"/>
        <v>4046.0000000000005</v>
      </c>
      <c r="DG136">
        <f t="shared" si="219"/>
        <v>3468</v>
      </c>
      <c r="DH136">
        <v>0</v>
      </c>
      <c r="DI136">
        <v>500</v>
      </c>
      <c r="DJ136">
        <f t="shared" si="220"/>
        <v>36914</v>
      </c>
      <c r="DK136">
        <v>0</v>
      </c>
      <c r="DL136">
        <v>0</v>
      </c>
      <c r="DM136">
        <f t="shared" si="221"/>
        <v>150</v>
      </c>
      <c r="DN136">
        <f t="shared" si="222"/>
        <v>36764</v>
      </c>
      <c r="DO136">
        <v>28900</v>
      </c>
      <c r="DP136">
        <f t="shared" si="223"/>
        <v>4046.0000000000005</v>
      </c>
      <c r="DQ136">
        <f t="shared" si="224"/>
        <v>3468</v>
      </c>
      <c r="DR136">
        <v>0</v>
      </c>
      <c r="DS136">
        <v>500</v>
      </c>
      <c r="DT136">
        <f t="shared" si="225"/>
        <v>36914</v>
      </c>
      <c r="DU136">
        <v>0</v>
      </c>
      <c r="DV136">
        <v>0</v>
      </c>
      <c r="DW136">
        <f t="shared" si="226"/>
        <v>150</v>
      </c>
      <c r="DX136">
        <f t="shared" si="227"/>
        <v>36764</v>
      </c>
      <c r="DY136">
        <f t="shared" si="228"/>
        <v>406054</v>
      </c>
      <c r="DZ136">
        <f t="shared" si="160"/>
        <v>1650</v>
      </c>
      <c r="EA136">
        <f t="shared" si="161"/>
        <v>50000</v>
      </c>
      <c r="EB136">
        <v>0</v>
      </c>
      <c r="EC136">
        <f t="shared" si="162"/>
        <v>354404</v>
      </c>
      <c r="ED136">
        <f t="shared" si="163"/>
        <v>0</v>
      </c>
      <c r="EE136">
        <f t="shared" si="164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165"/>
        <v>0</v>
      </c>
      <c r="EQ136">
        <f t="shared" si="229"/>
        <v>0</v>
      </c>
      <c r="ER136">
        <f t="shared" si="166"/>
        <v>354404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230"/>
        <v>0</v>
      </c>
      <c r="FA136">
        <f t="shared" si="231"/>
        <v>354404</v>
      </c>
      <c r="FB136">
        <f t="shared" si="232"/>
        <v>5220</v>
      </c>
      <c r="FC136">
        <f t="shared" si="233"/>
        <v>0</v>
      </c>
      <c r="FD136">
        <f t="shared" si="234"/>
        <v>5220</v>
      </c>
      <c r="FE136">
        <f t="shared" si="235"/>
        <v>0</v>
      </c>
      <c r="FF136">
        <f t="shared" si="236"/>
        <v>0</v>
      </c>
      <c r="FG136">
        <f t="shared" si="237"/>
        <v>0</v>
      </c>
      <c r="FH136">
        <v>0</v>
      </c>
      <c r="FI136">
        <f t="shared" si="238"/>
        <v>0</v>
      </c>
      <c r="FJ136" t="b">
        <f t="shared" si="239"/>
        <v>0</v>
      </c>
    </row>
    <row r="137" spans="1:166" x14ac:dyDescent="0.25">
      <c r="A137">
        <f>_xlfn.AGGREGATE(3,5,$B$2:B137)</f>
        <v>50</v>
      </c>
      <c r="B137" t="s">
        <v>394</v>
      </c>
      <c r="C137" t="s">
        <v>395</v>
      </c>
      <c r="D137" t="s">
        <v>803</v>
      </c>
      <c r="E137" t="s">
        <v>846</v>
      </c>
      <c r="F137">
        <v>50000</v>
      </c>
      <c r="G137">
        <v>0</v>
      </c>
      <c r="H137">
        <v>45900</v>
      </c>
      <c r="I137">
        <f t="shared" si="167"/>
        <v>4590</v>
      </c>
      <c r="J137">
        <f t="shared" si="168"/>
        <v>5508</v>
      </c>
      <c r="K137">
        <v>400</v>
      </c>
      <c r="L137">
        <v>500</v>
      </c>
      <c r="M137">
        <f t="shared" si="169"/>
        <v>56898</v>
      </c>
      <c r="N137">
        <v>5000</v>
      </c>
      <c r="O137">
        <v>60</v>
      </c>
      <c r="P137">
        <f t="shared" si="170"/>
        <v>0</v>
      </c>
      <c r="Q137">
        <f t="shared" si="171"/>
        <v>51838</v>
      </c>
      <c r="R137">
        <v>45900</v>
      </c>
      <c r="S137">
        <f t="shared" si="172"/>
        <v>4590</v>
      </c>
      <c r="T137">
        <f t="shared" si="173"/>
        <v>5508</v>
      </c>
      <c r="U137">
        <v>400</v>
      </c>
      <c r="V137">
        <v>500</v>
      </c>
      <c r="W137">
        <f t="shared" si="174"/>
        <v>56898</v>
      </c>
      <c r="X137">
        <v>5000</v>
      </c>
      <c r="Y137">
        <v>60</v>
      </c>
      <c r="Z137">
        <f t="shared" si="175"/>
        <v>0</v>
      </c>
      <c r="AA137">
        <f t="shared" si="176"/>
        <v>51838</v>
      </c>
      <c r="AB137">
        <v>45900</v>
      </c>
      <c r="AC137">
        <f t="shared" si="177"/>
        <v>6426.0000000000009</v>
      </c>
      <c r="AD137">
        <f t="shared" si="178"/>
        <v>5508</v>
      </c>
      <c r="AE137">
        <v>400</v>
      </c>
      <c r="AF137">
        <v>500</v>
      </c>
      <c r="AG137">
        <f t="shared" si="179"/>
        <v>58734</v>
      </c>
      <c r="AH137">
        <v>5000</v>
      </c>
      <c r="AI137">
        <v>60</v>
      </c>
      <c r="AJ137">
        <f t="shared" si="180"/>
        <v>0</v>
      </c>
      <c r="AK137">
        <f t="shared" si="181"/>
        <v>53674</v>
      </c>
      <c r="AL137">
        <v>45900</v>
      </c>
      <c r="AM137">
        <f t="shared" si="182"/>
        <v>6426.0000000000009</v>
      </c>
      <c r="AN137">
        <f t="shared" si="183"/>
        <v>5508</v>
      </c>
      <c r="AO137">
        <v>400</v>
      </c>
      <c r="AP137">
        <v>500</v>
      </c>
      <c r="AQ137">
        <f t="shared" si="184"/>
        <v>58734</v>
      </c>
      <c r="AR137">
        <v>5000</v>
      </c>
      <c r="AS137">
        <v>60</v>
      </c>
      <c r="AT137">
        <f t="shared" si="185"/>
        <v>0</v>
      </c>
      <c r="AU137">
        <f t="shared" si="186"/>
        <v>53674</v>
      </c>
      <c r="AV137">
        <v>47300</v>
      </c>
      <c r="AW137">
        <f t="shared" si="187"/>
        <v>6622.0000000000009</v>
      </c>
      <c r="AX137">
        <f t="shared" si="188"/>
        <v>1836</v>
      </c>
      <c r="AY137">
        <f t="shared" si="189"/>
        <v>5676</v>
      </c>
      <c r="AZ137">
        <v>400</v>
      </c>
      <c r="BA137">
        <v>500</v>
      </c>
      <c r="BB137">
        <f t="shared" si="190"/>
        <v>62334</v>
      </c>
      <c r="BC137">
        <v>5000</v>
      </c>
      <c r="BD137">
        <v>60</v>
      </c>
      <c r="BE137">
        <f t="shared" si="191"/>
        <v>0</v>
      </c>
      <c r="BF137">
        <f t="shared" si="192"/>
        <v>57274</v>
      </c>
      <c r="BG137">
        <v>47300</v>
      </c>
      <c r="BH137">
        <f t="shared" si="193"/>
        <v>6622.0000000000009</v>
      </c>
      <c r="BI137">
        <f t="shared" si="194"/>
        <v>5676</v>
      </c>
      <c r="BJ137">
        <v>400</v>
      </c>
      <c r="BK137">
        <v>500</v>
      </c>
      <c r="BL137">
        <f t="shared" si="195"/>
        <v>60498</v>
      </c>
      <c r="BM137">
        <v>5000</v>
      </c>
      <c r="BN137">
        <v>60</v>
      </c>
      <c r="BO137">
        <f t="shared" si="196"/>
        <v>0</v>
      </c>
      <c r="BP137">
        <f t="shared" si="197"/>
        <v>55438</v>
      </c>
      <c r="BQ137">
        <v>47300</v>
      </c>
      <c r="BR137">
        <f t="shared" si="198"/>
        <v>6622.0000000000009</v>
      </c>
      <c r="BS137">
        <f t="shared" si="199"/>
        <v>5676</v>
      </c>
      <c r="BT137">
        <v>400</v>
      </c>
      <c r="BU137">
        <v>500</v>
      </c>
      <c r="BV137">
        <f t="shared" si="200"/>
        <v>60498</v>
      </c>
      <c r="BW137">
        <v>5000</v>
      </c>
      <c r="BX137">
        <v>60</v>
      </c>
      <c r="BY137">
        <f t="shared" si="201"/>
        <v>0</v>
      </c>
      <c r="BZ137">
        <f t="shared" si="202"/>
        <v>55438</v>
      </c>
      <c r="CA137">
        <v>47300</v>
      </c>
      <c r="CB137">
        <f t="shared" si="203"/>
        <v>6622.0000000000009</v>
      </c>
      <c r="CC137">
        <f t="shared" si="204"/>
        <v>5676</v>
      </c>
      <c r="CD137">
        <v>400</v>
      </c>
      <c r="CE137">
        <v>500</v>
      </c>
      <c r="CF137">
        <f t="shared" si="205"/>
        <v>60498</v>
      </c>
      <c r="CG137">
        <v>5000</v>
      </c>
      <c r="CH137">
        <v>60</v>
      </c>
      <c r="CI137">
        <f t="shared" si="206"/>
        <v>0</v>
      </c>
      <c r="CJ137">
        <f t="shared" si="207"/>
        <v>55438</v>
      </c>
      <c r="CK137">
        <v>47300</v>
      </c>
      <c r="CL137">
        <f t="shared" si="208"/>
        <v>6622.0000000000009</v>
      </c>
      <c r="CM137">
        <f t="shared" si="209"/>
        <v>5676</v>
      </c>
      <c r="CN137">
        <v>400</v>
      </c>
      <c r="CO137">
        <v>500</v>
      </c>
      <c r="CP137">
        <f t="shared" si="210"/>
        <v>60498</v>
      </c>
      <c r="CQ137">
        <v>5000</v>
      </c>
      <c r="CR137">
        <v>60</v>
      </c>
      <c r="CS137">
        <f t="shared" si="211"/>
        <v>0</v>
      </c>
      <c r="CT137">
        <f t="shared" si="212"/>
        <v>55438</v>
      </c>
      <c r="CU137">
        <v>47300</v>
      </c>
      <c r="CV137">
        <f t="shared" si="213"/>
        <v>6622.0000000000009</v>
      </c>
      <c r="CW137">
        <f t="shared" si="214"/>
        <v>5676</v>
      </c>
      <c r="CX137">
        <v>400</v>
      </c>
      <c r="CY137">
        <v>500</v>
      </c>
      <c r="CZ137">
        <f t="shared" si="215"/>
        <v>60498</v>
      </c>
      <c r="DA137">
        <v>5000</v>
      </c>
      <c r="DB137">
        <v>60</v>
      </c>
      <c r="DC137">
        <f t="shared" si="216"/>
        <v>0</v>
      </c>
      <c r="DD137">
        <f t="shared" si="217"/>
        <v>55438</v>
      </c>
      <c r="DE137">
        <v>47300</v>
      </c>
      <c r="DF137">
        <f t="shared" si="218"/>
        <v>6622.0000000000009</v>
      </c>
      <c r="DG137">
        <f t="shared" si="219"/>
        <v>5676</v>
      </c>
      <c r="DH137">
        <v>400</v>
      </c>
      <c r="DI137">
        <v>500</v>
      </c>
      <c r="DJ137">
        <f t="shared" si="220"/>
        <v>60498</v>
      </c>
      <c r="DK137">
        <v>5000</v>
      </c>
      <c r="DL137">
        <v>60</v>
      </c>
      <c r="DM137">
        <f t="shared" si="221"/>
        <v>0</v>
      </c>
      <c r="DN137">
        <f t="shared" si="222"/>
        <v>55438</v>
      </c>
      <c r="DO137">
        <v>47300</v>
      </c>
      <c r="DP137">
        <f t="shared" si="223"/>
        <v>6622.0000000000009</v>
      </c>
      <c r="DQ137">
        <f t="shared" si="224"/>
        <v>5676</v>
      </c>
      <c r="DR137">
        <v>400</v>
      </c>
      <c r="DS137">
        <v>500</v>
      </c>
      <c r="DT137">
        <f t="shared" si="225"/>
        <v>60498</v>
      </c>
      <c r="DU137">
        <v>5000</v>
      </c>
      <c r="DV137">
        <v>60</v>
      </c>
      <c r="DW137">
        <f t="shared" si="226"/>
        <v>0</v>
      </c>
      <c r="DX137">
        <f t="shared" si="227"/>
        <v>55438</v>
      </c>
      <c r="DY137">
        <f t="shared" si="228"/>
        <v>717084</v>
      </c>
      <c r="DZ137">
        <f t="shared" si="160"/>
        <v>0</v>
      </c>
      <c r="EA137">
        <f t="shared" si="161"/>
        <v>50000</v>
      </c>
      <c r="EB137">
        <v>0</v>
      </c>
      <c r="EC137">
        <f t="shared" si="162"/>
        <v>667084</v>
      </c>
      <c r="ED137">
        <f t="shared" si="163"/>
        <v>60000</v>
      </c>
      <c r="EE137">
        <f t="shared" si="164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165"/>
        <v>60720</v>
      </c>
      <c r="EQ137">
        <f t="shared" si="229"/>
        <v>60720</v>
      </c>
      <c r="ER137">
        <f t="shared" si="166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230"/>
        <v>50000</v>
      </c>
      <c r="FA137">
        <f t="shared" si="231"/>
        <v>556364</v>
      </c>
      <c r="FB137">
        <f t="shared" si="232"/>
        <v>12500</v>
      </c>
      <c r="FC137">
        <f t="shared" si="233"/>
        <v>5636</v>
      </c>
      <c r="FD137">
        <f t="shared" si="234"/>
        <v>18136</v>
      </c>
      <c r="FE137">
        <f t="shared" si="235"/>
        <v>18136</v>
      </c>
      <c r="FF137">
        <f t="shared" si="236"/>
        <v>725.44</v>
      </c>
      <c r="FG137">
        <f t="shared" si="237"/>
        <v>18861</v>
      </c>
      <c r="FH137">
        <v>0</v>
      </c>
      <c r="FI137">
        <f t="shared" si="238"/>
        <v>18861</v>
      </c>
      <c r="FJ137" t="b">
        <f t="shared" si="239"/>
        <v>1</v>
      </c>
    </row>
    <row r="138" spans="1:166" x14ac:dyDescent="0.25">
      <c r="A138">
        <f>_xlfn.AGGREGATE(3,5,$B$2:B138)</f>
        <v>51</v>
      </c>
      <c r="B138" t="s">
        <v>396</v>
      </c>
      <c r="C138" t="s">
        <v>397</v>
      </c>
      <c r="D138" t="s">
        <v>803</v>
      </c>
      <c r="E138" t="s">
        <v>846</v>
      </c>
      <c r="F138">
        <v>0</v>
      </c>
      <c r="G138">
        <v>6000</v>
      </c>
      <c r="H138">
        <v>32500</v>
      </c>
      <c r="I138">
        <f t="shared" si="167"/>
        <v>3250</v>
      </c>
      <c r="J138">
        <f t="shared" si="168"/>
        <v>3900</v>
      </c>
      <c r="K138">
        <v>0</v>
      </c>
      <c r="L138">
        <v>500</v>
      </c>
      <c r="M138">
        <f t="shared" si="169"/>
        <v>40150</v>
      </c>
      <c r="N138">
        <v>3000</v>
      </c>
      <c r="O138">
        <v>0</v>
      </c>
      <c r="P138">
        <f t="shared" si="170"/>
        <v>200</v>
      </c>
      <c r="Q138">
        <f t="shared" si="171"/>
        <v>36950</v>
      </c>
      <c r="R138">
        <v>32500</v>
      </c>
      <c r="S138">
        <f t="shared" si="172"/>
        <v>3250</v>
      </c>
      <c r="T138">
        <f t="shared" si="173"/>
        <v>3900</v>
      </c>
      <c r="U138">
        <v>0</v>
      </c>
      <c r="V138">
        <v>500</v>
      </c>
      <c r="W138">
        <f t="shared" si="174"/>
        <v>40150</v>
      </c>
      <c r="X138">
        <v>3000</v>
      </c>
      <c r="Y138">
        <v>0</v>
      </c>
      <c r="Z138">
        <f t="shared" si="175"/>
        <v>200</v>
      </c>
      <c r="AA138">
        <f t="shared" si="176"/>
        <v>36950</v>
      </c>
      <c r="AB138">
        <v>32500</v>
      </c>
      <c r="AC138">
        <f t="shared" si="177"/>
        <v>4550</v>
      </c>
      <c r="AD138">
        <f t="shared" si="178"/>
        <v>3900</v>
      </c>
      <c r="AE138">
        <v>0</v>
      </c>
      <c r="AF138">
        <v>500</v>
      </c>
      <c r="AG138">
        <f t="shared" si="179"/>
        <v>41450</v>
      </c>
      <c r="AH138">
        <v>3000</v>
      </c>
      <c r="AI138">
        <v>0</v>
      </c>
      <c r="AJ138">
        <f t="shared" si="180"/>
        <v>200</v>
      </c>
      <c r="AK138">
        <f t="shared" si="181"/>
        <v>38250</v>
      </c>
      <c r="AL138">
        <v>32500</v>
      </c>
      <c r="AM138">
        <f t="shared" si="182"/>
        <v>4550</v>
      </c>
      <c r="AN138">
        <f t="shared" si="183"/>
        <v>3900</v>
      </c>
      <c r="AO138">
        <v>0</v>
      </c>
      <c r="AP138">
        <v>500</v>
      </c>
      <c r="AQ138">
        <f t="shared" si="184"/>
        <v>41450</v>
      </c>
      <c r="AR138">
        <v>3000</v>
      </c>
      <c r="AS138">
        <v>0</v>
      </c>
      <c r="AT138">
        <f t="shared" si="185"/>
        <v>200</v>
      </c>
      <c r="AU138">
        <f t="shared" si="186"/>
        <v>38250</v>
      </c>
      <c r="AV138">
        <v>34500</v>
      </c>
      <c r="AW138">
        <f t="shared" si="187"/>
        <v>4830.0000000000009</v>
      </c>
      <c r="AX138">
        <f t="shared" si="188"/>
        <v>1300</v>
      </c>
      <c r="AY138">
        <f t="shared" si="189"/>
        <v>4140</v>
      </c>
      <c r="AZ138">
        <v>0</v>
      </c>
      <c r="BA138">
        <v>500</v>
      </c>
      <c r="BB138">
        <f t="shared" si="190"/>
        <v>45270</v>
      </c>
      <c r="BC138">
        <v>3000</v>
      </c>
      <c r="BD138">
        <v>0</v>
      </c>
      <c r="BE138">
        <f t="shared" si="191"/>
        <v>200</v>
      </c>
      <c r="BF138">
        <f t="shared" si="192"/>
        <v>42070</v>
      </c>
      <c r="BG138">
        <v>34500</v>
      </c>
      <c r="BH138">
        <f t="shared" si="193"/>
        <v>4830.0000000000009</v>
      </c>
      <c r="BI138">
        <f t="shared" si="194"/>
        <v>4140</v>
      </c>
      <c r="BJ138">
        <v>0</v>
      </c>
      <c r="BK138">
        <v>500</v>
      </c>
      <c r="BL138">
        <f t="shared" si="195"/>
        <v>43970</v>
      </c>
      <c r="BM138">
        <v>3000</v>
      </c>
      <c r="BN138">
        <v>0</v>
      </c>
      <c r="BO138">
        <f t="shared" si="196"/>
        <v>200</v>
      </c>
      <c r="BP138">
        <f t="shared" si="197"/>
        <v>40770</v>
      </c>
      <c r="BQ138">
        <v>34500</v>
      </c>
      <c r="BR138">
        <f t="shared" si="198"/>
        <v>4830.0000000000009</v>
      </c>
      <c r="BS138">
        <f t="shared" si="199"/>
        <v>4140</v>
      </c>
      <c r="BT138">
        <v>0</v>
      </c>
      <c r="BU138">
        <v>500</v>
      </c>
      <c r="BV138">
        <f t="shared" si="200"/>
        <v>43970</v>
      </c>
      <c r="BW138">
        <v>3000</v>
      </c>
      <c r="BX138">
        <v>0</v>
      </c>
      <c r="BY138">
        <f t="shared" si="201"/>
        <v>200</v>
      </c>
      <c r="BZ138">
        <f t="shared" si="202"/>
        <v>40770</v>
      </c>
      <c r="CA138">
        <v>34500</v>
      </c>
      <c r="CB138">
        <f t="shared" si="203"/>
        <v>4830.0000000000009</v>
      </c>
      <c r="CC138">
        <f t="shared" si="204"/>
        <v>4140</v>
      </c>
      <c r="CD138">
        <v>0</v>
      </c>
      <c r="CE138">
        <v>500</v>
      </c>
      <c r="CF138">
        <f t="shared" si="205"/>
        <v>43970</v>
      </c>
      <c r="CG138">
        <v>3000</v>
      </c>
      <c r="CH138">
        <v>0</v>
      </c>
      <c r="CI138">
        <f t="shared" si="206"/>
        <v>200</v>
      </c>
      <c r="CJ138">
        <f t="shared" si="207"/>
        <v>40770</v>
      </c>
      <c r="CK138">
        <v>34500</v>
      </c>
      <c r="CL138">
        <f t="shared" si="208"/>
        <v>4830.0000000000009</v>
      </c>
      <c r="CM138">
        <f t="shared" si="209"/>
        <v>4140</v>
      </c>
      <c r="CN138">
        <v>0</v>
      </c>
      <c r="CO138">
        <v>500</v>
      </c>
      <c r="CP138">
        <f t="shared" si="210"/>
        <v>43970</v>
      </c>
      <c r="CQ138">
        <v>3000</v>
      </c>
      <c r="CR138">
        <v>0</v>
      </c>
      <c r="CS138">
        <f t="shared" si="211"/>
        <v>200</v>
      </c>
      <c r="CT138">
        <f t="shared" si="212"/>
        <v>40770</v>
      </c>
      <c r="CU138">
        <v>34500</v>
      </c>
      <c r="CV138">
        <f t="shared" si="213"/>
        <v>4830.0000000000009</v>
      </c>
      <c r="CW138">
        <f t="shared" si="214"/>
        <v>4140</v>
      </c>
      <c r="CX138">
        <v>0</v>
      </c>
      <c r="CY138">
        <v>500</v>
      </c>
      <c r="CZ138">
        <f t="shared" si="215"/>
        <v>43970</v>
      </c>
      <c r="DA138">
        <v>3000</v>
      </c>
      <c r="DB138">
        <v>0</v>
      </c>
      <c r="DC138">
        <f t="shared" si="216"/>
        <v>200</v>
      </c>
      <c r="DD138">
        <f t="shared" si="217"/>
        <v>40770</v>
      </c>
      <c r="DE138">
        <v>34500</v>
      </c>
      <c r="DF138">
        <f t="shared" si="218"/>
        <v>4830.0000000000009</v>
      </c>
      <c r="DG138">
        <f t="shared" si="219"/>
        <v>4140</v>
      </c>
      <c r="DH138">
        <v>0</v>
      </c>
      <c r="DI138">
        <v>500</v>
      </c>
      <c r="DJ138">
        <f t="shared" si="220"/>
        <v>43970</v>
      </c>
      <c r="DK138">
        <v>3000</v>
      </c>
      <c r="DL138">
        <v>0</v>
      </c>
      <c r="DM138">
        <f t="shared" si="221"/>
        <v>200</v>
      </c>
      <c r="DN138">
        <f t="shared" si="222"/>
        <v>40770</v>
      </c>
      <c r="DO138">
        <v>34500</v>
      </c>
      <c r="DP138">
        <f t="shared" si="223"/>
        <v>4830.0000000000009</v>
      </c>
      <c r="DQ138">
        <f t="shared" si="224"/>
        <v>4140</v>
      </c>
      <c r="DR138">
        <v>0</v>
      </c>
      <c r="DS138">
        <v>500</v>
      </c>
      <c r="DT138">
        <f t="shared" si="225"/>
        <v>43970</v>
      </c>
      <c r="DU138">
        <v>3000</v>
      </c>
      <c r="DV138">
        <v>0</v>
      </c>
      <c r="DW138">
        <f t="shared" si="226"/>
        <v>200</v>
      </c>
      <c r="DX138">
        <f t="shared" si="227"/>
        <v>40770</v>
      </c>
      <c r="DY138">
        <f t="shared" si="228"/>
        <v>522260</v>
      </c>
      <c r="DZ138">
        <f t="shared" si="160"/>
        <v>2400</v>
      </c>
      <c r="EA138">
        <f t="shared" si="161"/>
        <v>50000</v>
      </c>
      <c r="EB138">
        <v>0</v>
      </c>
      <c r="EC138">
        <f t="shared" si="162"/>
        <v>469860</v>
      </c>
      <c r="ED138">
        <f t="shared" si="163"/>
        <v>36000</v>
      </c>
      <c r="EE138">
        <f t="shared" si="164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165"/>
        <v>36000</v>
      </c>
      <c r="EQ138">
        <f t="shared" si="229"/>
        <v>36000</v>
      </c>
      <c r="ER138">
        <f t="shared" si="166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230"/>
        <v>0</v>
      </c>
      <c r="FA138">
        <f t="shared" si="231"/>
        <v>433860</v>
      </c>
      <c r="FB138">
        <f t="shared" si="232"/>
        <v>9193</v>
      </c>
      <c r="FC138">
        <f t="shared" si="233"/>
        <v>0</v>
      </c>
      <c r="FD138">
        <f t="shared" si="234"/>
        <v>9193</v>
      </c>
      <c r="FE138">
        <f t="shared" si="235"/>
        <v>0</v>
      </c>
      <c r="FF138">
        <f t="shared" si="236"/>
        <v>0</v>
      </c>
      <c r="FG138">
        <f t="shared" si="237"/>
        <v>0</v>
      </c>
      <c r="FH138">
        <v>0</v>
      </c>
      <c r="FI138">
        <f t="shared" si="238"/>
        <v>0</v>
      </c>
      <c r="FJ138" t="b">
        <f t="shared" si="239"/>
        <v>1</v>
      </c>
    </row>
    <row r="139" spans="1:166" x14ac:dyDescent="0.25">
      <c r="A139">
        <f>_xlfn.AGGREGATE(3,5,$B$2:B139)</f>
        <v>52</v>
      </c>
      <c r="B139" t="s">
        <v>398</v>
      </c>
      <c r="C139" t="s">
        <v>399</v>
      </c>
      <c r="D139" t="s">
        <v>803</v>
      </c>
      <c r="E139" t="s">
        <v>846</v>
      </c>
      <c r="F139">
        <v>0</v>
      </c>
      <c r="G139">
        <v>6000</v>
      </c>
      <c r="H139">
        <v>32500</v>
      </c>
      <c r="I139">
        <f t="shared" si="167"/>
        <v>3250</v>
      </c>
      <c r="J139">
        <f t="shared" si="168"/>
        <v>3900</v>
      </c>
      <c r="K139">
        <v>0</v>
      </c>
      <c r="L139">
        <v>0</v>
      </c>
      <c r="M139">
        <f t="shared" si="169"/>
        <v>39650</v>
      </c>
      <c r="N139">
        <v>3000</v>
      </c>
      <c r="O139">
        <v>0</v>
      </c>
      <c r="P139">
        <f t="shared" si="170"/>
        <v>150</v>
      </c>
      <c r="Q139">
        <f t="shared" si="171"/>
        <v>36500</v>
      </c>
      <c r="R139">
        <v>32500</v>
      </c>
      <c r="S139">
        <f t="shared" si="172"/>
        <v>3250</v>
      </c>
      <c r="T139">
        <f t="shared" si="173"/>
        <v>3900</v>
      </c>
      <c r="U139">
        <v>0</v>
      </c>
      <c r="V139">
        <v>0</v>
      </c>
      <c r="W139">
        <f t="shared" si="174"/>
        <v>39650</v>
      </c>
      <c r="X139">
        <v>3000</v>
      </c>
      <c r="Y139">
        <v>0</v>
      </c>
      <c r="Z139">
        <f t="shared" si="175"/>
        <v>150</v>
      </c>
      <c r="AA139">
        <f t="shared" si="176"/>
        <v>36500</v>
      </c>
      <c r="AB139">
        <v>32500</v>
      </c>
      <c r="AC139">
        <f t="shared" si="177"/>
        <v>4550</v>
      </c>
      <c r="AD139">
        <f t="shared" si="178"/>
        <v>3900</v>
      </c>
      <c r="AE139">
        <v>0</v>
      </c>
      <c r="AF139">
        <v>0</v>
      </c>
      <c r="AG139">
        <f t="shared" si="179"/>
        <v>40950</v>
      </c>
      <c r="AH139">
        <v>3000</v>
      </c>
      <c r="AI139">
        <v>0</v>
      </c>
      <c r="AJ139">
        <f t="shared" si="180"/>
        <v>200</v>
      </c>
      <c r="AK139">
        <f t="shared" si="181"/>
        <v>37750</v>
      </c>
      <c r="AL139">
        <v>32500</v>
      </c>
      <c r="AM139">
        <f t="shared" si="182"/>
        <v>4550</v>
      </c>
      <c r="AN139">
        <f t="shared" si="183"/>
        <v>3900</v>
      </c>
      <c r="AO139">
        <v>0</v>
      </c>
      <c r="AP139">
        <v>0</v>
      </c>
      <c r="AQ139">
        <f t="shared" si="184"/>
        <v>40950</v>
      </c>
      <c r="AR139">
        <v>3000</v>
      </c>
      <c r="AS139">
        <v>0</v>
      </c>
      <c r="AT139">
        <f t="shared" si="185"/>
        <v>200</v>
      </c>
      <c r="AU139">
        <f t="shared" si="186"/>
        <v>37750</v>
      </c>
      <c r="AV139">
        <v>33500</v>
      </c>
      <c r="AW139">
        <f t="shared" si="187"/>
        <v>4690</v>
      </c>
      <c r="AX139">
        <f t="shared" si="188"/>
        <v>1300</v>
      </c>
      <c r="AY139">
        <f t="shared" si="189"/>
        <v>4020</v>
      </c>
      <c r="AZ139">
        <v>0</v>
      </c>
      <c r="BA139">
        <v>0</v>
      </c>
      <c r="BB139">
        <f t="shared" si="190"/>
        <v>43510</v>
      </c>
      <c r="BC139">
        <v>3000</v>
      </c>
      <c r="BD139">
        <v>0</v>
      </c>
      <c r="BE139">
        <f t="shared" si="191"/>
        <v>200</v>
      </c>
      <c r="BF139">
        <f t="shared" si="192"/>
        <v>40310</v>
      </c>
      <c r="BG139">
        <v>33500</v>
      </c>
      <c r="BH139">
        <f t="shared" si="193"/>
        <v>4690</v>
      </c>
      <c r="BI139">
        <f t="shared" si="194"/>
        <v>4020</v>
      </c>
      <c r="BJ139">
        <v>0</v>
      </c>
      <c r="BK139">
        <v>0</v>
      </c>
      <c r="BL139">
        <f t="shared" si="195"/>
        <v>42210</v>
      </c>
      <c r="BM139">
        <v>3000</v>
      </c>
      <c r="BN139">
        <v>0</v>
      </c>
      <c r="BO139">
        <f t="shared" si="196"/>
        <v>200</v>
      </c>
      <c r="BP139">
        <f t="shared" si="197"/>
        <v>39010</v>
      </c>
      <c r="BQ139">
        <v>33500</v>
      </c>
      <c r="BR139">
        <f t="shared" si="198"/>
        <v>4690</v>
      </c>
      <c r="BS139">
        <f t="shared" si="199"/>
        <v>4020</v>
      </c>
      <c r="BT139">
        <v>0</v>
      </c>
      <c r="BU139">
        <v>0</v>
      </c>
      <c r="BV139">
        <f t="shared" si="200"/>
        <v>42210</v>
      </c>
      <c r="BW139">
        <v>3000</v>
      </c>
      <c r="BX139">
        <v>0</v>
      </c>
      <c r="BY139">
        <f t="shared" si="201"/>
        <v>200</v>
      </c>
      <c r="BZ139">
        <f t="shared" si="202"/>
        <v>39010</v>
      </c>
      <c r="CA139">
        <v>33500</v>
      </c>
      <c r="CB139">
        <f t="shared" si="203"/>
        <v>4690</v>
      </c>
      <c r="CC139">
        <f t="shared" si="204"/>
        <v>4020</v>
      </c>
      <c r="CD139">
        <v>0</v>
      </c>
      <c r="CE139">
        <v>0</v>
      </c>
      <c r="CF139">
        <f t="shared" si="205"/>
        <v>42210</v>
      </c>
      <c r="CG139">
        <v>3000</v>
      </c>
      <c r="CH139">
        <v>0</v>
      </c>
      <c r="CI139">
        <f t="shared" si="206"/>
        <v>200</v>
      </c>
      <c r="CJ139">
        <f t="shared" si="207"/>
        <v>39010</v>
      </c>
      <c r="CK139">
        <v>33500</v>
      </c>
      <c r="CL139">
        <f t="shared" si="208"/>
        <v>4690</v>
      </c>
      <c r="CM139">
        <f t="shared" si="209"/>
        <v>4020</v>
      </c>
      <c r="CN139">
        <v>0</v>
      </c>
      <c r="CO139">
        <v>0</v>
      </c>
      <c r="CP139">
        <f t="shared" si="210"/>
        <v>42210</v>
      </c>
      <c r="CQ139">
        <v>3000</v>
      </c>
      <c r="CR139">
        <v>0</v>
      </c>
      <c r="CS139">
        <f t="shared" si="211"/>
        <v>200</v>
      </c>
      <c r="CT139">
        <f t="shared" si="212"/>
        <v>39010</v>
      </c>
      <c r="CU139">
        <v>33500</v>
      </c>
      <c r="CV139">
        <f t="shared" si="213"/>
        <v>4690</v>
      </c>
      <c r="CW139">
        <f t="shared" si="214"/>
        <v>4020</v>
      </c>
      <c r="CX139">
        <v>0</v>
      </c>
      <c r="CY139">
        <v>0</v>
      </c>
      <c r="CZ139">
        <f t="shared" si="215"/>
        <v>42210</v>
      </c>
      <c r="DA139">
        <v>3000</v>
      </c>
      <c r="DB139">
        <v>0</v>
      </c>
      <c r="DC139">
        <f t="shared" si="216"/>
        <v>200</v>
      </c>
      <c r="DD139">
        <f t="shared" si="217"/>
        <v>39010</v>
      </c>
      <c r="DE139">
        <v>33500</v>
      </c>
      <c r="DF139">
        <f t="shared" si="218"/>
        <v>4690</v>
      </c>
      <c r="DG139">
        <f t="shared" si="219"/>
        <v>4020</v>
      </c>
      <c r="DH139">
        <v>0</v>
      </c>
      <c r="DI139">
        <v>0</v>
      </c>
      <c r="DJ139">
        <f t="shared" si="220"/>
        <v>42210</v>
      </c>
      <c r="DK139">
        <v>3000</v>
      </c>
      <c r="DL139">
        <v>0</v>
      </c>
      <c r="DM139">
        <f t="shared" si="221"/>
        <v>200</v>
      </c>
      <c r="DN139">
        <f t="shared" si="222"/>
        <v>39010</v>
      </c>
      <c r="DO139">
        <v>33500</v>
      </c>
      <c r="DP139">
        <f t="shared" si="223"/>
        <v>4690</v>
      </c>
      <c r="DQ139">
        <f t="shared" si="224"/>
        <v>4020</v>
      </c>
      <c r="DR139">
        <v>0</v>
      </c>
      <c r="DS139">
        <v>0</v>
      </c>
      <c r="DT139">
        <f t="shared" si="225"/>
        <v>42210</v>
      </c>
      <c r="DU139">
        <v>3000</v>
      </c>
      <c r="DV139">
        <v>0</v>
      </c>
      <c r="DW139">
        <f t="shared" si="226"/>
        <v>200</v>
      </c>
      <c r="DX139">
        <f t="shared" si="227"/>
        <v>39010</v>
      </c>
      <c r="DY139">
        <f t="shared" si="228"/>
        <v>506180</v>
      </c>
      <c r="DZ139">
        <f t="shared" si="160"/>
        <v>2300</v>
      </c>
      <c r="EA139">
        <f t="shared" si="161"/>
        <v>50000</v>
      </c>
      <c r="EB139">
        <v>0</v>
      </c>
      <c r="EC139">
        <f t="shared" si="162"/>
        <v>453880</v>
      </c>
      <c r="ED139">
        <f t="shared" si="163"/>
        <v>36000</v>
      </c>
      <c r="EE139">
        <f t="shared" si="164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165"/>
        <v>36000</v>
      </c>
      <c r="EQ139">
        <f t="shared" si="229"/>
        <v>36000</v>
      </c>
      <c r="ER139">
        <f t="shared" si="166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230"/>
        <v>0</v>
      </c>
      <c r="FA139">
        <f t="shared" si="231"/>
        <v>417880</v>
      </c>
      <c r="FB139">
        <f t="shared" si="232"/>
        <v>8394</v>
      </c>
      <c r="FC139">
        <f t="shared" si="233"/>
        <v>0</v>
      </c>
      <c r="FD139">
        <f t="shared" si="234"/>
        <v>8394</v>
      </c>
      <c r="FE139">
        <f t="shared" si="235"/>
        <v>0</v>
      </c>
      <c r="FF139">
        <f t="shared" si="236"/>
        <v>0</v>
      </c>
      <c r="FG139">
        <f t="shared" si="237"/>
        <v>0</v>
      </c>
      <c r="FH139">
        <v>0</v>
      </c>
      <c r="FI139">
        <f t="shared" si="238"/>
        <v>0</v>
      </c>
      <c r="FJ139" t="b">
        <f t="shared" si="239"/>
        <v>1</v>
      </c>
    </row>
    <row r="140" spans="1:166" hidden="1" x14ac:dyDescent="0.25">
      <c r="A140">
        <f>_xlfn.AGGREGATE(3,5,$B$2:B140)</f>
        <v>52</v>
      </c>
      <c r="B140" t="s">
        <v>400</v>
      </c>
      <c r="C140" t="s">
        <v>401</v>
      </c>
      <c r="D140" t="s">
        <v>803</v>
      </c>
      <c r="E140" t="s">
        <v>846</v>
      </c>
      <c r="F140">
        <v>0</v>
      </c>
      <c r="G140">
        <v>0</v>
      </c>
      <c r="H140">
        <v>0</v>
      </c>
      <c r="I140">
        <f t="shared" si="167"/>
        <v>0</v>
      </c>
      <c r="J140">
        <f t="shared" si="168"/>
        <v>0</v>
      </c>
      <c r="K140">
        <v>0</v>
      </c>
      <c r="L140">
        <v>0</v>
      </c>
      <c r="M140">
        <f t="shared" si="169"/>
        <v>0</v>
      </c>
      <c r="N140">
        <v>0</v>
      </c>
      <c r="O140">
        <v>0</v>
      </c>
      <c r="P140">
        <f t="shared" si="170"/>
        <v>0</v>
      </c>
      <c r="Q140">
        <f t="shared" si="171"/>
        <v>0</v>
      </c>
      <c r="R140">
        <v>28900</v>
      </c>
      <c r="S140">
        <f t="shared" si="172"/>
        <v>2890</v>
      </c>
      <c r="T140">
        <f t="shared" si="173"/>
        <v>3468</v>
      </c>
      <c r="U140">
        <v>0</v>
      </c>
      <c r="V140">
        <v>500</v>
      </c>
      <c r="W140">
        <f t="shared" si="174"/>
        <v>35758</v>
      </c>
      <c r="X140">
        <v>0</v>
      </c>
      <c r="Y140">
        <v>0</v>
      </c>
      <c r="Z140">
        <f t="shared" si="175"/>
        <v>150</v>
      </c>
      <c r="AA140">
        <f t="shared" si="176"/>
        <v>35608</v>
      </c>
      <c r="AB140">
        <v>28900</v>
      </c>
      <c r="AC140">
        <f t="shared" si="177"/>
        <v>4046.0000000000005</v>
      </c>
      <c r="AD140">
        <f t="shared" si="178"/>
        <v>3468</v>
      </c>
      <c r="AE140">
        <v>0</v>
      </c>
      <c r="AF140">
        <v>500</v>
      </c>
      <c r="AG140">
        <f t="shared" si="179"/>
        <v>36914</v>
      </c>
      <c r="AH140">
        <v>0</v>
      </c>
      <c r="AI140">
        <v>0</v>
      </c>
      <c r="AJ140">
        <f t="shared" si="180"/>
        <v>150</v>
      </c>
      <c r="AK140">
        <f t="shared" si="181"/>
        <v>36764</v>
      </c>
      <c r="AL140">
        <v>28900</v>
      </c>
      <c r="AM140">
        <f t="shared" si="182"/>
        <v>4046.0000000000005</v>
      </c>
      <c r="AN140">
        <f t="shared" si="183"/>
        <v>3468</v>
      </c>
      <c r="AO140">
        <v>0</v>
      </c>
      <c r="AP140">
        <v>500</v>
      </c>
      <c r="AQ140">
        <f t="shared" si="184"/>
        <v>36914</v>
      </c>
      <c r="AR140">
        <v>0</v>
      </c>
      <c r="AS140">
        <v>0</v>
      </c>
      <c r="AT140">
        <f t="shared" si="185"/>
        <v>150</v>
      </c>
      <c r="AU140">
        <f t="shared" si="186"/>
        <v>36764</v>
      </c>
      <c r="AV140">
        <v>28900</v>
      </c>
      <c r="AW140">
        <f t="shared" si="187"/>
        <v>4046.0000000000005</v>
      </c>
      <c r="AX140">
        <f t="shared" si="188"/>
        <v>1156</v>
      </c>
      <c r="AY140">
        <f t="shared" si="189"/>
        <v>3468</v>
      </c>
      <c r="AZ140">
        <v>0</v>
      </c>
      <c r="BA140">
        <v>500</v>
      </c>
      <c r="BB140">
        <f t="shared" si="190"/>
        <v>38070</v>
      </c>
      <c r="BC140">
        <v>0</v>
      </c>
      <c r="BD140">
        <v>0</v>
      </c>
      <c r="BE140">
        <f t="shared" si="191"/>
        <v>150</v>
      </c>
      <c r="BF140">
        <f t="shared" si="192"/>
        <v>37920</v>
      </c>
      <c r="BG140">
        <v>28900</v>
      </c>
      <c r="BH140">
        <f t="shared" si="193"/>
        <v>4046.0000000000005</v>
      </c>
      <c r="BI140">
        <f t="shared" si="194"/>
        <v>3468</v>
      </c>
      <c r="BJ140">
        <v>0</v>
      </c>
      <c r="BK140">
        <v>500</v>
      </c>
      <c r="BL140">
        <f t="shared" si="195"/>
        <v>36914</v>
      </c>
      <c r="BM140">
        <v>0</v>
      </c>
      <c r="BN140">
        <v>0</v>
      </c>
      <c r="BO140">
        <f t="shared" si="196"/>
        <v>150</v>
      </c>
      <c r="BP140">
        <f t="shared" si="197"/>
        <v>36764</v>
      </c>
      <c r="BQ140">
        <v>28900</v>
      </c>
      <c r="BR140">
        <f t="shared" si="198"/>
        <v>4046.0000000000005</v>
      </c>
      <c r="BS140">
        <f t="shared" si="199"/>
        <v>3468</v>
      </c>
      <c r="BT140">
        <v>0</v>
      </c>
      <c r="BU140">
        <v>500</v>
      </c>
      <c r="BV140">
        <f t="shared" si="200"/>
        <v>36914</v>
      </c>
      <c r="BW140">
        <v>0</v>
      </c>
      <c r="BX140">
        <v>0</v>
      </c>
      <c r="BY140">
        <f t="shared" si="201"/>
        <v>150</v>
      </c>
      <c r="BZ140">
        <f t="shared" si="202"/>
        <v>36764</v>
      </c>
      <c r="CA140">
        <v>28900</v>
      </c>
      <c r="CB140">
        <f t="shared" si="203"/>
        <v>4046.0000000000005</v>
      </c>
      <c r="CC140">
        <f t="shared" si="204"/>
        <v>3468</v>
      </c>
      <c r="CD140">
        <v>0</v>
      </c>
      <c r="CE140">
        <v>500</v>
      </c>
      <c r="CF140">
        <f t="shared" si="205"/>
        <v>36914</v>
      </c>
      <c r="CG140">
        <v>0</v>
      </c>
      <c r="CH140">
        <v>0</v>
      </c>
      <c r="CI140">
        <f t="shared" si="206"/>
        <v>150</v>
      </c>
      <c r="CJ140">
        <f t="shared" si="207"/>
        <v>36764</v>
      </c>
      <c r="CK140">
        <v>28900</v>
      </c>
      <c r="CL140">
        <f t="shared" si="208"/>
        <v>4046.0000000000005</v>
      </c>
      <c r="CM140">
        <f t="shared" si="209"/>
        <v>3468</v>
      </c>
      <c r="CN140">
        <v>0</v>
      </c>
      <c r="CO140">
        <v>500</v>
      </c>
      <c r="CP140">
        <f t="shared" si="210"/>
        <v>36914</v>
      </c>
      <c r="CQ140">
        <v>0</v>
      </c>
      <c r="CR140">
        <v>0</v>
      </c>
      <c r="CS140">
        <f t="shared" si="211"/>
        <v>150</v>
      </c>
      <c r="CT140">
        <f t="shared" si="212"/>
        <v>36764</v>
      </c>
      <c r="CU140">
        <v>28900</v>
      </c>
      <c r="CV140">
        <f t="shared" si="213"/>
        <v>4046.0000000000005</v>
      </c>
      <c r="CW140">
        <f t="shared" si="214"/>
        <v>3468</v>
      </c>
      <c r="CX140">
        <v>0</v>
      </c>
      <c r="CY140">
        <v>500</v>
      </c>
      <c r="CZ140">
        <f t="shared" si="215"/>
        <v>36914</v>
      </c>
      <c r="DA140">
        <v>0</v>
      </c>
      <c r="DB140">
        <v>0</v>
      </c>
      <c r="DC140">
        <f t="shared" si="216"/>
        <v>150</v>
      </c>
      <c r="DD140">
        <f t="shared" si="217"/>
        <v>36764</v>
      </c>
      <c r="DE140">
        <v>28900</v>
      </c>
      <c r="DF140">
        <f t="shared" si="218"/>
        <v>4046.0000000000005</v>
      </c>
      <c r="DG140">
        <f t="shared" si="219"/>
        <v>3468</v>
      </c>
      <c r="DH140">
        <v>0</v>
      </c>
      <c r="DI140">
        <v>500</v>
      </c>
      <c r="DJ140">
        <f t="shared" si="220"/>
        <v>36914</v>
      </c>
      <c r="DK140">
        <v>0</v>
      </c>
      <c r="DL140">
        <v>0</v>
      </c>
      <c r="DM140">
        <f t="shared" si="221"/>
        <v>150</v>
      </c>
      <c r="DN140">
        <f t="shared" si="222"/>
        <v>36764</v>
      </c>
      <c r="DO140">
        <v>28900</v>
      </c>
      <c r="DP140">
        <f t="shared" si="223"/>
        <v>4046.0000000000005</v>
      </c>
      <c r="DQ140">
        <f t="shared" si="224"/>
        <v>3468</v>
      </c>
      <c r="DR140">
        <v>0</v>
      </c>
      <c r="DS140">
        <v>500</v>
      </c>
      <c r="DT140">
        <f t="shared" si="225"/>
        <v>36914</v>
      </c>
      <c r="DU140">
        <v>0</v>
      </c>
      <c r="DV140">
        <v>0</v>
      </c>
      <c r="DW140">
        <f t="shared" si="226"/>
        <v>150</v>
      </c>
      <c r="DX140">
        <f t="shared" si="227"/>
        <v>36764</v>
      </c>
      <c r="DY140">
        <f t="shared" si="228"/>
        <v>406054</v>
      </c>
      <c r="DZ140">
        <f t="shared" si="160"/>
        <v>1650</v>
      </c>
      <c r="EA140">
        <f t="shared" si="161"/>
        <v>50000</v>
      </c>
      <c r="EB140">
        <v>0</v>
      </c>
      <c r="EC140">
        <f t="shared" si="162"/>
        <v>354404</v>
      </c>
      <c r="ED140">
        <f t="shared" si="163"/>
        <v>0</v>
      </c>
      <c r="EE140">
        <f t="shared" si="164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165"/>
        <v>0</v>
      </c>
      <c r="EQ140">
        <f t="shared" si="229"/>
        <v>0</v>
      </c>
      <c r="ER140">
        <f t="shared" si="166"/>
        <v>354404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230"/>
        <v>0</v>
      </c>
      <c r="FA140">
        <f t="shared" si="231"/>
        <v>354404</v>
      </c>
      <c r="FB140">
        <f t="shared" si="232"/>
        <v>5220</v>
      </c>
      <c r="FC140">
        <f t="shared" si="233"/>
        <v>0</v>
      </c>
      <c r="FD140">
        <f t="shared" si="234"/>
        <v>5220</v>
      </c>
      <c r="FE140">
        <f t="shared" si="235"/>
        <v>0</v>
      </c>
      <c r="FF140">
        <f t="shared" si="236"/>
        <v>0</v>
      </c>
      <c r="FG140">
        <f t="shared" si="237"/>
        <v>0</v>
      </c>
      <c r="FH140">
        <v>0</v>
      </c>
      <c r="FI140">
        <f t="shared" si="238"/>
        <v>0</v>
      </c>
      <c r="FJ140" t="b">
        <f t="shared" si="239"/>
        <v>0</v>
      </c>
    </row>
    <row r="141" spans="1:166" hidden="1" x14ac:dyDescent="0.25">
      <c r="A141">
        <f>_xlfn.AGGREGATE(3,5,$B$2:B141)</f>
        <v>52</v>
      </c>
      <c r="B141" t="s">
        <v>402</v>
      </c>
      <c r="C141" t="s">
        <v>403</v>
      </c>
      <c r="D141" t="s">
        <v>803</v>
      </c>
      <c r="E141" t="s">
        <v>846</v>
      </c>
      <c r="F141">
        <v>0</v>
      </c>
      <c r="G141">
        <v>0</v>
      </c>
      <c r="H141">
        <v>0</v>
      </c>
      <c r="I141">
        <f t="shared" si="167"/>
        <v>0</v>
      </c>
      <c r="J141">
        <f t="shared" si="168"/>
        <v>0</v>
      </c>
      <c r="K141">
        <v>0</v>
      </c>
      <c r="L141">
        <v>0</v>
      </c>
      <c r="M141">
        <f t="shared" si="169"/>
        <v>0</v>
      </c>
      <c r="N141">
        <v>0</v>
      </c>
      <c r="O141">
        <v>0</v>
      </c>
      <c r="P141">
        <f t="shared" si="170"/>
        <v>0</v>
      </c>
      <c r="Q141">
        <f t="shared" si="171"/>
        <v>0</v>
      </c>
      <c r="R141">
        <v>0</v>
      </c>
      <c r="S141">
        <f t="shared" si="172"/>
        <v>0</v>
      </c>
      <c r="T141">
        <f t="shared" si="173"/>
        <v>0</v>
      </c>
      <c r="U141">
        <v>0</v>
      </c>
      <c r="V141">
        <v>0</v>
      </c>
      <c r="W141">
        <f t="shared" si="174"/>
        <v>0</v>
      </c>
      <c r="X141">
        <v>0</v>
      </c>
      <c r="Y141">
        <v>0</v>
      </c>
      <c r="Z141">
        <f t="shared" si="175"/>
        <v>0</v>
      </c>
      <c r="AA141">
        <f t="shared" si="176"/>
        <v>0</v>
      </c>
      <c r="AB141">
        <v>0</v>
      </c>
      <c r="AC141">
        <f t="shared" si="177"/>
        <v>0</v>
      </c>
      <c r="AD141">
        <f t="shared" si="178"/>
        <v>0</v>
      </c>
      <c r="AE141">
        <v>0</v>
      </c>
      <c r="AF141">
        <v>0</v>
      </c>
      <c r="AG141">
        <f t="shared" si="179"/>
        <v>0</v>
      </c>
      <c r="AH141">
        <v>0</v>
      </c>
      <c r="AI141">
        <v>0</v>
      </c>
      <c r="AJ141">
        <f t="shared" si="180"/>
        <v>0</v>
      </c>
      <c r="AK141">
        <f t="shared" si="181"/>
        <v>0</v>
      </c>
      <c r="AL141">
        <v>0</v>
      </c>
      <c r="AM141">
        <f t="shared" si="182"/>
        <v>0</v>
      </c>
      <c r="AN141">
        <f t="shared" si="183"/>
        <v>0</v>
      </c>
      <c r="AO141">
        <v>0</v>
      </c>
      <c r="AP141">
        <v>0</v>
      </c>
      <c r="AQ141">
        <f t="shared" si="184"/>
        <v>0</v>
      </c>
      <c r="AR141">
        <v>0</v>
      </c>
      <c r="AS141">
        <v>0</v>
      </c>
      <c r="AT141">
        <f t="shared" si="185"/>
        <v>0</v>
      </c>
      <c r="AU141">
        <f t="shared" si="186"/>
        <v>0</v>
      </c>
      <c r="AV141">
        <v>0</v>
      </c>
      <c r="AW141">
        <f t="shared" si="187"/>
        <v>0</v>
      </c>
      <c r="AX141">
        <f t="shared" si="188"/>
        <v>0</v>
      </c>
      <c r="AY141">
        <f t="shared" si="189"/>
        <v>0</v>
      </c>
      <c r="AZ141">
        <v>0</v>
      </c>
      <c r="BA141">
        <v>0</v>
      </c>
      <c r="BB141">
        <f t="shared" si="190"/>
        <v>0</v>
      </c>
      <c r="BC141">
        <v>0</v>
      </c>
      <c r="BD141">
        <v>0</v>
      </c>
      <c r="BE141">
        <f t="shared" si="191"/>
        <v>0</v>
      </c>
      <c r="BF141">
        <f t="shared" si="192"/>
        <v>0</v>
      </c>
      <c r="BG141">
        <v>0</v>
      </c>
      <c r="BH141">
        <f t="shared" si="193"/>
        <v>0</v>
      </c>
      <c r="BI141">
        <f t="shared" si="194"/>
        <v>0</v>
      </c>
      <c r="BJ141">
        <v>0</v>
      </c>
      <c r="BK141">
        <v>0</v>
      </c>
      <c r="BL141">
        <f t="shared" si="195"/>
        <v>0</v>
      </c>
      <c r="BM141">
        <v>0</v>
      </c>
      <c r="BN141">
        <v>0</v>
      </c>
      <c r="BO141">
        <f t="shared" si="196"/>
        <v>0</v>
      </c>
      <c r="BP141">
        <f t="shared" si="197"/>
        <v>0</v>
      </c>
      <c r="BQ141">
        <v>0</v>
      </c>
      <c r="BR141">
        <f t="shared" si="198"/>
        <v>0</v>
      </c>
      <c r="BS141">
        <f t="shared" si="199"/>
        <v>0</v>
      </c>
      <c r="BT141">
        <v>0</v>
      </c>
      <c r="BU141">
        <v>0</v>
      </c>
      <c r="BV141">
        <f t="shared" si="200"/>
        <v>0</v>
      </c>
      <c r="BW141">
        <v>0</v>
      </c>
      <c r="BX141">
        <v>0</v>
      </c>
      <c r="BY141">
        <f t="shared" si="201"/>
        <v>0</v>
      </c>
      <c r="BZ141">
        <f t="shared" si="202"/>
        <v>0</v>
      </c>
      <c r="CA141">
        <v>0</v>
      </c>
      <c r="CB141">
        <f t="shared" si="203"/>
        <v>0</v>
      </c>
      <c r="CC141">
        <f t="shared" si="204"/>
        <v>0</v>
      </c>
      <c r="CD141">
        <v>0</v>
      </c>
      <c r="CE141">
        <v>0</v>
      </c>
      <c r="CF141">
        <f t="shared" si="205"/>
        <v>0</v>
      </c>
      <c r="CG141">
        <v>0</v>
      </c>
      <c r="CH141">
        <v>0</v>
      </c>
      <c r="CI141">
        <f t="shared" si="206"/>
        <v>0</v>
      </c>
      <c r="CJ141">
        <f t="shared" si="207"/>
        <v>0</v>
      </c>
      <c r="CK141">
        <v>0</v>
      </c>
      <c r="CL141">
        <f t="shared" si="208"/>
        <v>0</v>
      </c>
      <c r="CM141">
        <f t="shared" si="209"/>
        <v>0</v>
      </c>
      <c r="CN141">
        <v>0</v>
      </c>
      <c r="CO141">
        <v>0</v>
      </c>
      <c r="CP141">
        <f t="shared" si="210"/>
        <v>0</v>
      </c>
      <c r="CQ141">
        <v>0</v>
      </c>
      <c r="CR141">
        <v>0</v>
      </c>
      <c r="CS141">
        <f t="shared" si="211"/>
        <v>0</v>
      </c>
      <c r="CT141">
        <f t="shared" si="212"/>
        <v>0</v>
      </c>
      <c r="CU141">
        <v>0</v>
      </c>
      <c r="CV141">
        <f t="shared" si="213"/>
        <v>0</v>
      </c>
      <c r="CW141">
        <f t="shared" si="214"/>
        <v>0</v>
      </c>
      <c r="CX141">
        <v>0</v>
      </c>
      <c r="CY141">
        <v>0</v>
      </c>
      <c r="CZ141">
        <f t="shared" si="215"/>
        <v>0</v>
      </c>
      <c r="DA141">
        <v>0</v>
      </c>
      <c r="DB141">
        <v>0</v>
      </c>
      <c r="DC141">
        <f t="shared" si="216"/>
        <v>0</v>
      </c>
      <c r="DD141">
        <f t="shared" si="217"/>
        <v>0</v>
      </c>
      <c r="DE141">
        <v>0</v>
      </c>
      <c r="DF141">
        <f t="shared" si="218"/>
        <v>0</v>
      </c>
      <c r="DG141">
        <f t="shared" si="219"/>
        <v>0</v>
      </c>
      <c r="DH141">
        <v>0</v>
      </c>
      <c r="DI141">
        <v>0</v>
      </c>
      <c r="DJ141">
        <f t="shared" si="220"/>
        <v>0</v>
      </c>
      <c r="DK141">
        <v>0</v>
      </c>
      <c r="DL141">
        <v>0</v>
      </c>
      <c r="DM141">
        <f t="shared" si="221"/>
        <v>0</v>
      </c>
      <c r="DN141">
        <f t="shared" si="222"/>
        <v>0</v>
      </c>
      <c r="DO141">
        <v>0</v>
      </c>
      <c r="DP141">
        <f t="shared" si="223"/>
        <v>0</v>
      </c>
      <c r="DQ141">
        <f t="shared" si="224"/>
        <v>0</v>
      </c>
      <c r="DR141">
        <v>0</v>
      </c>
      <c r="DS141">
        <v>0</v>
      </c>
      <c r="DT141">
        <f t="shared" si="225"/>
        <v>0</v>
      </c>
      <c r="DU141">
        <v>0</v>
      </c>
      <c r="DV141">
        <v>0</v>
      </c>
      <c r="DW141">
        <f t="shared" si="226"/>
        <v>0</v>
      </c>
      <c r="DX141">
        <f t="shared" si="227"/>
        <v>0</v>
      </c>
      <c r="DY141">
        <f t="shared" si="228"/>
        <v>0</v>
      </c>
      <c r="DZ141">
        <f t="shared" si="160"/>
        <v>0</v>
      </c>
      <c r="EA141">
        <f t="shared" si="161"/>
        <v>0</v>
      </c>
      <c r="EB141">
        <v>0</v>
      </c>
      <c r="EC141">
        <f t="shared" si="162"/>
        <v>0</v>
      </c>
      <c r="ED141">
        <f t="shared" si="163"/>
        <v>0</v>
      </c>
      <c r="EE141">
        <f t="shared" si="164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165"/>
        <v>0</v>
      </c>
      <c r="EQ141">
        <f t="shared" si="229"/>
        <v>0</v>
      </c>
      <c r="ER141">
        <f t="shared" si="166"/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230"/>
        <v>0</v>
      </c>
      <c r="FA141">
        <f t="shared" si="231"/>
        <v>0</v>
      </c>
      <c r="FB141">
        <f t="shared" si="232"/>
        <v>0</v>
      </c>
      <c r="FC141">
        <f t="shared" si="233"/>
        <v>0</v>
      </c>
      <c r="FD141">
        <f t="shared" si="234"/>
        <v>0</v>
      </c>
      <c r="FE141">
        <f t="shared" si="235"/>
        <v>0</v>
      </c>
      <c r="FF141">
        <f t="shared" si="236"/>
        <v>0</v>
      </c>
      <c r="FG141">
        <f t="shared" si="237"/>
        <v>0</v>
      </c>
      <c r="FH141">
        <v>0</v>
      </c>
      <c r="FI141">
        <f t="shared" si="238"/>
        <v>0</v>
      </c>
      <c r="FJ141" t="b">
        <f t="shared" si="239"/>
        <v>0</v>
      </c>
    </row>
    <row r="142" spans="1:166" x14ac:dyDescent="0.25">
      <c r="A142">
        <f>_xlfn.AGGREGATE(3,5,$B$2:B142)</f>
        <v>53</v>
      </c>
      <c r="B142" t="s">
        <v>404</v>
      </c>
      <c r="C142" t="s">
        <v>405</v>
      </c>
      <c r="D142" t="s">
        <v>804</v>
      </c>
      <c r="E142" t="s">
        <v>846</v>
      </c>
      <c r="F142">
        <v>0</v>
      </c>
      <c r="G142">
        <v>6000</v>
      </c>
      <c r="H142">
        <v>32500</v>
      </c>
      <c r="I142">
        <f t="shared" si="167"/>
        <v>3250</v>
      </c>
      <c r="J142">
        <f t="shared" si="168"/>
        <v>3900</v>
      </c>
      <c r="K142">
        <v>400</v>
      </c>
      <c r="L142">
        <v>500</v>
      </c>
      <c r="M142">
        <f t="shared" si="169"/>
        <v>40550</v>
      </c>
      <c r="N142">
        <v>7000</v>
      </c>
      <c r="O142">
        <v>0</v>
      </c>
      <c r="P142">
        <f t="shared" si="170"/>
        <v>200</v>
      </c>
      <c r="Q142">
        <f t="shared" si="171"/>
        <v>33350</v>
      </c>
      <c r="R142">
        <v>32500</v>
      </c>
      <c r="S142">
        <f t="shared" si="172"/>
        <v>3250</v>
      </c>
      <c r="T142">
        <f t="shared" si="173"/>
        <v>3900</v>
      </c>
      <c r="U142">
        <v>400</v>
      </c>
      <c r="V142">
        <v>500</v>
      </c>
      <c r="W142">
        <f t="shared" si="174"/>
        <v>40550</v>
      </c>
      <c r="X142">
        <v>7000</v>
      </c>
      <c r="Y142">
        <v>0</v>
      </c>
      <c r="Z142">
        <f t="shared" si="175"/>
        <v>200</v>
      </c>
      <c r="AA142">
        <f t="shared" si="176"/>
        <v>33350</v>
      </c>
      <c r="AB142">
        <v>32500</v>
      </c>
      <c r="AC142">
        <f t="shared" si="177"/>
        <v>4550</v>
      </c>
      <c r="AD142">
        <f t="shared" si="178"/>
        <v>3900</v>
      </c>
      <c r="AE142">
        <v>400</v>
      </c>
      <c r="AF142">
        <v>500</v>
      </c>
      <c r="AG142">
        <f t="shared" si="179"/>
        <v>41850</v>
      </c>
      <c r="AH142">
        <v>7000</v>
      </c>
      <c r="AI142">
        <v>0</v>
      </c>
      <c r="AJ142">
        <f t="shared" si="180"/>
        <v>200</v>
      </c>
      <c r="AK142">
        <f t="shared" si="181"/>
        <v>34650</v>
      </c>
      <c r="AL142">
        <v>32500</v>
      </c>
      <c r="AM142">
        <f t="shared" si="182"/>
        <v>4550</v>
      </c>
      <c r="AN142">
        <f t="shared" si="183"/>
        <v>3900</v>
      </c>
      <c r="AO142">
        <v>400</v>
      </c>
      <c r="AP142">
        <v>500</v>
      </c>
      <c r="AQ142">
        <f t="shared" si="184"/>
        <v>41850</v>
      </c>
      <c r="AR142">
        <v>7000</v>
      </c>
      <c r="AS142">
        <v>0</v>
      </c>
      <c r="AT142">
        <f t="shared" si="185"/>
        <v>200</v>
      </c>
      <c r="AU142">
        <f t="shared" si="186"/>
        <v>34650</v>
      </c>
      <c r="AV142">
        <v>34500</v>
      </c>
      <c r="AW142">
        <f t="shared" si="187"/>
        <v>4830.0000000000009</v>
      </c>
      <c r="AX142">
        <f t="shared" si="188"/>
        <v>1300</v>
      </c>
      <c r="AY142">
        <f t="shared" si="189"/>
        <v>4140</v>
      </c>
      <c r="AZ142">
        <v>400</v>
      </c>
      <c r="BA142">
        <v>500</v>
      </c>
      <c r="BB142">
        <f t="shared" si="190"/>
        <v>45670</v>
      </c>
      <c r="BC142">
        <v>7000</v>
      </c>
      <c r="BD142">
        <v>0</v>
      </c>
      <c r="BE142">
        <f t="shared" si="191"/>
        <v>200</v>
      </c>
      <c r="BF142">
        <f t="shared" si="192"/>
        <v>38470</v>
      </c>
      <c r="BG142">
        <v>34500</v>
      </c>
      <c r="BH142">
        <f t="shared" si="193"/>
        <v>4830.0000000000009</v>
      </c>
      <c r="BI142">
        <f t="shared" si="194"/>
        <v>4140</v>
      </c>
      <c r="BJ142">
        <v>400</v>
      </c>
      <c r="BK142">
        <v>500</v>
      </c>
      <c r="BL142">
        <f t="shared" si="195"/>
        <v>44370</v>
      </c>
      <c r="BM142">
        <v>7000</v>
      </c>
      <c r="BN142">
        <v>0</v>
      </c>
      <c r="BO142">
        <f t="shared" si="196"/>
        <v>200</v>
      </c>
      <c r="BP142">
        <f t="shared" si="197"/>
        <v>37170</v>
      </c>
      <c r="BQ142">
        <v>34500</v>
      </c>
      <c r="BR142">
        <f t="shared" si="198"/>
        <v>4830.0000000000009</v>
      </c>
      <c r="BS142">
        <f t="shared" si="199"/>
        <v>4140</v>
      </c>
      <c r="BT142">
        <v>400</v>
      </c>
      <c r="BU142">
        <v>500</v>
      </c>
      <c r="BV142">
        <f t="shared" si="200"/>
        <v>44370</v>
      </c>
      <c r="BW142">
        <v>7000</v>
      </c>
      <c r="BX142">
        <v>0</v>
      </c>
      <c r="BY142">
        <f t="shared" si="201"/>
        <v>200</v>
      </c>
      <c r="BZ142">
        <f t="shared" si="202"/>
        <v>37170</v>
      </c>
      <c r="CA142">
        <v>34500</v>
      </c>
      <c r="CB142">
        <f t="shared" si="203"/>
        <v>4830.0000000000009</v>
      </c>
      <c r="CC142">
        <f t="shared" si="204"/>
        <v>4140</v>
      </c>
      <c r="CD142">
        <v>400</v>
      </c>
      <c r="CE142">
        <v>500</v>
      </c>
      <c r="CF142">
        <f t="shared" si="205"/>
        <v>44370</v>
      </c>
      <c r="CG142">
        <v>7000</v>
      </c>
      <c r="CH142">
        <v>0</v>
      </c>
      <c r="CI142">
        <f t="shared" si="206"/>
        <v>200</v>
      </c>
      <c r="CJ142">
        <f t="shared" si="207"/>
        <v>37170</v>
      </c>
      <c r="CK142">
        <v>34500</v>
      </c>
      <c r="CL142">
        <f t="shared" si="208"/>
        <v>4830.0000000000009</v>
      </c>
      <c r="CM142">
        <f t="shared" si="209"/>
        <v>4140</v>
      </c>
      <c r="CN142">
        <v>400</v>
      </c>
      <c r="CO142">
        <v>500</v>
      </c>
      <c r="CP142">
        <f t="shared" si="210"/>
        <v>44370</v>
      </c>
      <c r="CQ142">
        <v>7000</v>
      </c>
      <c r="CR142">
        <v>0</v>
      </c>
      <c r="CS142">
        <f t="shared" si="211"/>
        <v>200</v>
      </c>
      <c r="CT142">
        <f t="shared" si="212"/>
        <v>37170</v>
      </c>
      <c r="CU142">
        <v>34500</v>
      </c>
      <c r="CV142">
        <f t="shared" si="213"/>
        <v>4830.0000000000009</v>
      </c>
      <c r="CW142">
        <f t="shared" si="214"/>
        <v>4140</v>
      </c>
      <c r="CX142">
        <v>400</v>
      </c>
      <c r="CY142">
        <v>500</v>
      </c>
      <c r="CZ142">
        <f t="shared" si="215"/>
        <v>44370</v>
      </c>
      <c r="DA142">
        <v>7000</v>
      </c>
      <c r="DB142">
        <v>0</v>
      </c>
      <c r="DC142">
        <f t="shared" si="216"/>
        <v>200</v>
      </c>
      <c r="DD142">
        <f t="shared" si="217"/>
        <v>37170</v>
      </c>
      <c r="DE142">
        <v>34500</v>
      </c>
      <c r="DF142">
        <f t="shared" si="218"/>
        <v>4830.0000000000009</v>
      </c>
      <c r="DG142">
        <f t="shared" si="219"/>
        <v>4140</v>
      </c>
      <c r="DH142">
        <v>400</v>
      </c>
      <c r="DI142">
        <v>500</v>
      </c>
      <c r="DJ142">
        <f t="shared" si="220"/>
        <v>44370</v>
      </c>
      <c r="DK142">
        <v>7000</v>
      </c>
      <c r="DL142">
        <v>0</v>
      </c>
      <c r="DM142">
        <f t="shared" si="221"/>
        <v>200</v>
      </c>
      <c r="DN142">
        <f t="shared" si="222"/>
        <v>37170</v>
      </c>
      <c r="DO142">
        <v>34500</v>
      </c>
      <c r="DP142">
        <f t="shared" si="223"/>
        <v>4830.0000000000009</v>
      </c>
      <c r="DQ142">
        <f t="shared" si="224"/>
        <v>4140</v>
      </c>
      <c r="DR142">
        <v>400</v>
      </c>
      <c r="DS142">
        <v>500</v>
      </c>
      <c r="DT142">
        <f t="shared" si="225"/>
        <v>44370</v>
      </c>
      <c r="DU142">
        <v>7000</v>
      </c>
      <c r="DV142">
        <v>0</v>
      </c>
      <c r="DW142">
        <f t="shared" si="226"/>
        <v>200</v>
      </c>
      <c r="DX142">
        <f t="shared" si="227"/>
        <v>37170</v>
      </c>
      <c r="DY142">
        <f t="shared" si="228"/>
        <v>527060</v>
      </c>
      <c r="DZ142">
        <f t="shared" si="160"/>
        <v>2400</v>
      </c>
      <c r="EA142">
        <f t="shared" si="161"/>
        <v>50000</v>
      </c>
      <c r="EB142">
        <v>0</v>
      </c>
      <c r="EC142">
        <f t="shared" si="162"/>
        <v>474660</v>
      </c>
      <c r="ED142">
        <f t="shared" si="163"/>
        <v>84000</v>
      </c>
      <c r="EE142">
        <f t="shared" si="164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165"/>
        <v>84000</v>
      </c>
      <c r="EQ142">
        <f t="shared" si="229"/>
        <v>84000</v>
      </c>
      <c r="ER142">
        <f t="shared" si="166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230"/>
        <v>0</v>
      </c>
      <c r="FA142">
        <f t="shared" si="231"/>
        <v>390660</v>
      </c>
      <c r="FB142">
        <f t="shared" si="232"/>
        <v>7033</v>
      </c>
      <c r="FC142">
        <f t="shared" si="233"/>
        <v>0</v>
      </c>
      <c r="FD142">
        <f t="shared" si="234"/>
        <v>7033</v>
      </c>
      <c r="FE142">
        <f t="shared" si="235"/>
        <v>0</v>
      </c>
      <c r="FF142">
        <f t="shared" si="236"/>
        <v>0</v>
      </c>
      <c r="FG142">
        <f t="shared" si="237"/>
        <v>0</v>
      </c>
      <c r="FH142">
        <v>0</v>
      </c>
      <c r="FI142">
        <f t="shared" si="238"/>
        <v>0</v>
      </c>
      <c r="FJ142" t="b">
        <f t="shared" si="239"/>
        <v>1</v>
      </c>
    </row>
    <row r="143" spans="1:166" hidden="1" x14ac:dyDescent="0.25">
      <c r="A143">
        <f>_xlfn.AGGREGATE(3,5,$B$2:B143)</f>
        <v>53</v>
      </c>
      <c r="B143" t="s">
        <v>406</v>
      </c>
      <c r="C143" t="s">
        <v>407</v>
      </c>
      <c r="D143" t="s">
        <v>804</v>
      </c>
      <c r="E143" t="s">
        <v>846</v>
      </c>
      <c r="F143">
        <v>0</v>
      </c>
      <c r="G143">
        <v>6000</v>
      </c>
      <c r="H143">
        <v>29800</v>
      </c>
      <c r="I143">
        <f t="shared" si="167"/>
        <v>2980</v>
      </c>
      <c r="J143">
        <f t="shared" si="168"/>
        <v>3576</v>
      </c>
      <c r="K143">
        <v>0</v>
      </c>
      <c r="L143">
        <v>500</v>
      </c>
      <c r="M143">
        <f t="shared" si="169"/>
        <v>36856</v>
      </c>
      <c r="N143">
        <v>2000</v>
      </c>
      <c r="O143">
        <v>0</v>
      </c>
      <c r="P143">
        <f t="shared" si="170"/>
        <v>150</v>
      </c>
      <c r="Q143">
        <f t="shared" si="171"/>
        <v>34706</v>
      </c>
      <c r="R143">
        <v>29800</v>
      </c>
      <c r="S143">
        <f t="shared" si="172"/>
        <v>2980</v>
      </c>
      <c r="T143">
        <f t="shared" si="173"/>
        <v>3576</v>
      </c>
      <c r="U143">
        <v>0</v>
      </c>
      <c r="V143">
        <v>500</v>
      </c>
      <c r="W143">
        <f t="shared" si="174"/>
        <v>36856</v>
      </c>
      <c r="X143">
        <v>2000</v>
      </c>
      <c r="Y143">
        <v>0</v>
      </c>
      <c r="Z143">
        <f t="shared" si="175"/>
        <v>150</v>
      </c>
      <c r="AA143">
        <f t="shared" si="176"/>
        <v>34706</v>
      </c>
      <c r="AB143">
        <v>29800</v>
      </c>
      <c r="AC143">
        <f t="shared" si="177"/>
        <v>4172</v>
      </c>
      <c r="AD143">
        <f t="shared" si="178"/>
        <v>3576</v>
      </c>
      <c r="AE143">
        <v>0</v>
      </c>
      <c r="AF143">
        <v>500</v>
      </c>
      <c r="AG143">
        <f t="shared" si="179"/>
        <v>38048</v>
      </c>
      <c r="AH143">
        <v>2000</v>
      </c>
      <c r="AI143">
        <v>0</v>
      </c>
      <c r="AJ143">
        <f t="shared" si="180"/>
        <v>150</v>
      </c>
      <c r="AK143">
        <f t="shared" si="181"/>
        <v>35898</v>
      </c>
      <c r="AL143">
        <v>29800</v>
      </c>
      <c r="AM143">
        <f t="shared" si="182"/>
        <v>4172</v>
      </c>
      <c r="AN143">
        <f t="shared" si="183"/>
        <v>3576</v>
      </c>
      <c r="AO143">
        <v>0</v>
      </c>
      <c r="AP143">
        <v>500</v>
      </c>
      <c r="AQ143">
        <f t="shared" si="184"/>
        <v>38048</v>
      </c>
      <c r="AR143">
        <v>2000</v>
      </c>
      <c r="AS143">
        <v>0</v>
      </c>
      <c r="AT143">
        <f t="shared" si="185"/>
        <v>150</v>
      </c>
      <c r="AU143">
        <f t="shared" si="186"/>
        <v>35898</v>
      </c>
      <c r="AV143">
        <v>30700</v>
      </c>
      <c r="AW143">
        <f t="shared" si="187"/>
        <v>4298</v>
      </c>
      <c r="AX143">
        <f t="shared" si="188"/>
        <v>1192</v>
      </c>
      <c r="AY143">
        <f t="shared" si="189"/>
        <v>3684</v>
      </c>
      <c r="AZ143">
        <v>0</v>
      </c>
      <c r="BA143">
        <v>500</v>
      </c>
      <c r="BB143">
        <f t="shared" si="190"/>
        <v>40374</v>
      </c>
      <c r="BC143">
        <v>2000</v>
      </c>
      <c r="BD143">
        <v>0</v>
      </c>
      <c r="BE143">
        <f t="shared" si="191"/>
        <v>200</v>
      </c>
      <c r="BF143">
        <f t="shared" si="192"/>
        <v>38174</v>
      </c>
      <c r="BG143">
        <v>30700</v>
      </c>
      <c r="BH143">
        <f t="shared" si="193"/>
        <v>4298</v>
      </c>
      <c r="BI143">
        <f t="shared" si="194"/>
        <v>3684</v>
      </c>
      <c r="BJ143">
        <v>0</v>
      </c>
      <c r="BK143">
        <v>500</v>
      </c>
      <c r="BL143">
        <f t="shared" si="195"/>
        <v>39182</v>
      </c>
      <c r="BM143">
        <v>2000</v>
      </c>
      <c r="BN143">
        <v>0</v>
      </c>
      <c r="BO143">
        <f t="shared" si="196"/>
        <v>150</v>
      </c>
      <c r="BP143">
        <f t="shared" si="197"/>
        <v>37032</v>
      </c>
      <c r="BQ143">
        <v>30700</v>
      </c>
      <c r="BR143">
        <f t="shared" si="198"/>
        <v>4298</v>
      </c>
      <c r="BS143">
        <f t="shared" si="199"/>
        <v>3684</v>
      </c>
      <c r="BT143">
        <v>0</v>
      </c>
      <c r="BU143">
        <v>500</v>
      </c>
      <c r="BV143">
        <f t="shared" si="200"/>
        <v>39182</v>
      </c>
      <c r="BW143">
        <v>2000</v>
      </c>
      <c r="BX143">
        <v>0</v>
      </c>
      <c r="BY143">
        <f t="shared" si="201"/>
        <v>150</v>
      </c>
      <c r="BZ143">
        <f t="shared" si="202"/>
        <v>37032</v>
      </c>
      <c r="CA143">
        <v>30700</v>
      </c>
      <c r="CB143">
        <f t="shared" si="203"/>
        <v>4298</v>
      </c>
      <c r="CC143">
        <f t="shared" si="204"/>
        <v>3684</v>
      </c>
      <c r="CD143">
        <v>0</v>
      </c>
      <c r="CE143">
        <v>500</v>
      </c>
      <c r="CF143">
        <f t="shared" si="205"/>
        <v>39182</v>
      </c>
      <c r="CG143">
        <v>2000</v>
      </c>
      <c r="CH143">
        <v>0</v>
      </c>
      <c r="CI143">
        <f t="shared" si="206"/>
        <v>150</v>
      </c>
      <c r="CJ143">
        <f t="shared" si="207"/>
        <v>37032</v>
      </c>
      <c r="CK143">
        <v>30700</v>
      </c>
      <c r="CL143">
        <f t="shared" si="208"/>
        <v>4298</v>
      </c>
      <c r="CM143">
        <f t="shared" si="209"/>
        <v>3684</v>
      </c>
      <c r="CN143">
        <v>0</v>
      </c>
      <c r="CO143">
        <v>500</v>
      </c>
      <c r="CP143">
        <f t="shared" si="210"/>
        <v>39182</v>
      </c>
      <c r="CQ143">
        <v>2000</v>
      </c>
      <c r="CR143">
        <v>0</v>
      </c>
      <c r="CS143">
        <f t="shared" si="211"/>
        <v>150</v>
      </c>
      <c r="CT143">
        <f t="shared" si="212"/>
        <v>37032</v>
      </c>
      <c r="CU143">
        <v>30700</v>
      </c>
      <c r="CV143">
        <f t="shared" si="213"/>
        <v>4298</v>
      </c>
      <c r="CW143">
        <f t="shared" si="214"/>
        <v>3684</v>
      </c>
      <c r="CX143">
        <v>0</v>
      </c>
      <c r="CY143">
        <v>500</v>
      </c>
      <c r="CZ143">
        <f t="shared" si="215"/>
        <v>39182</v>
      </c>
      <c r="DA143">
        <v>2000</v>
      </c>
      <c r="DB143">
        <v>0</v>
      </c>
      <c r="DC143">
        <f t="shared" si="216"/>
        <v>150</v>
      </c>
      <c r="DD143">
        <f t="shared" si="217"/>
        <v>37032</v>
      </c>
      <c r="DE143">
        <v>30700</v>
      </c>
      <c r="DF143">
        <f t="shared" si="218"/>
        <v>4298</v>
      </c>
      <c r="DG143">
        <f t="shared" si="219"/>
        <v>3684</v>
      </c>
      <c r="DH143">
        <v>0</v>
      </c>
      <c r="DI143">
        <v>500</v>
      </c>
      <c r="DJ143">
        <f t="shared" si="220"/>
        <v>39182</v>
      </c>
      <c r="DK143">
        <v>2000</v>
      </c>
      <c r="DL143">
        <v>0</v>
      </c>
      <c r="DM143">
        <f t="shared" si="221"/>
        <v>150</v>
      </c>
      <c r="DN143">
        <f t="shared" si="222"/>
        <v>37032</v>
      </c>
      <c r="DO143">
        <v>30700</v>
      </c>
      <c r="DP143">
        <f t="shared" si="223"/>
        <v>4298</v>
      </c>
      <c r="DQ143">
        <f t="shared" si="224"/>
        <v>3684</v>
      </c>
      <c r="DR143">
        <v>0</v>
      </c>
      <c r="DS143">
        <v>500</v>
      </c>
      <c r="DT143">
        <f t="shared" si="225"/>
        <v>39182</v>
      </c>
      <c r="DU143">
        <v>2000</v>
      </c>
      <c r="DV143">
        <v>0</v>
      </c>
      <c r="DW143">
        <f t="shared" si="226"/>
        <v>150</v>
      </c>
      <c r="DX143">
        <f t="shared" si="227"/>
        <v>37032</v>
      </c>
      <c r="DY143">
        <f t="shared" si="228"/>
        <v>470456</v>
      </c>
      <c r="DZ143">
        <f t="shared" si="160"/>
        <v>1850</v>
      </c>
      <c r="EA143">
        <f t="shared" si="161"/>
        <v>50000</v>
      </c>
      <c r="EB143">
        <v>0</v>
      </c>
      <c r="EC143">
        <f t="shared" si="162"/>
        <v>418606</v>
      </c>
      <c r="ED143">
        <f t="shared" si="163"/>
        <v>24000</v>
      </c>
      <c r="EE143">
        <f t="shared" si="164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165"/>
        <v>24000</v>
      </c>
      <c r="EQ143">
        <f t="shared" si="229"/>
        <v>24000</v>
      </c>
      <c r="ER143">
        <f t="shared" si="166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230"/>
        <v>0</v>
      </c>
      <c r="FA143">
        <f t="shared" si="231"/>
        <v>394606</v>
      </c>
      <c r="FB143">
        <f t="shared" si="232"/>
        <v>7230</v>
      </c>
      <c r="FC143">
        <f t="shared" si="233"/>
        <v>0</v>
      </c>
      <c r="FD143">
        <f t="shared" si="234"/>
        <v>7230</v>
      </c>
      <c r="FE143">
        <f t="shared" si="235"/>
        <v>0</v>
      </c>
      <c r="FF143">
        <f t="shared" si="236"/>
        <v>0</v>
      </c>
      <c r="FG143">
        <f t="shared" si="237"/>
        <v>0</v>
      </c>
      <c r="FH143">
        <v>0</v>
      </c>
      <c r="FI143">
        <f t="shared" si="238"/>
        <v>0</v>
      </c>
      <c r="FJ143" t="b">
        <f t="shared" si="239"/>
        <v>0</v>
      </c>
    </row>
    <row r="144" spans="1:166" hidden="1" x14ac:dyDescent="0.25">
      <c r="A144">
        <f>_xlfn.AGGREGATE(3,5,$B$2:B144)</f>
        <v>53</v>
      </c>
      <c r="B144" t="s">
        <v>408</v>
      </c>
      <c r="C144" t="s">
        <v>409</v>
      </c>
      <c r="D144" t="s">
        <v>804</v>
      </c>
      <c r="E144" t="s">
        <v>846</v>
      </c>
      <c r="F144">
        <v>0</v>
      </c>
      <c r="G144">
        <v>0</v>
      </c>
      <c r="H144">
        <v>0</v>
      </c>
      <c r="I144">
        <f t="shared" si="167"/>
        <v>0</v>
      </c>
      <c r="J144">
        <f t="shared" si="168"/>
        <v>0</v>
      </c>
      <c r="K144">
        <v>0</v>
      </c>
      <c r="L144">
        <v>0</v>
      </c>
      <c r="M144">
        <f t="shared" si="169"/>
        <v>0</v>
      </c>
      <c r="N144">
        <v>0</v>
      </c>
      <c r="O144">
        <v>0</v>
      </c>
      <c r="P144">
        <f t="shared" si="170"/>
        <v>0</v>
      </c>
      <c r="Q144">
        <f t="shared" si="171"/>
        <v>0</v>
      </c>
      <c r="R144">
        <v>28900</v>
      </c>
      <c r="S144">
        <f t="shared" si="172"/>
        <v>2890</v>
      </c>
      <c r="T144">
        <f t="shared" si="173"/>
        <v>3468</v>
      </c>
      <c r="U144">
        <v>0</v>
      </c>
      <c r="V144">
        <v>0</v>
      </c>
      <c r="W144">
        <f t="shared" si="174"/>
        <v>35258</v>
      </c>
      <c r="X144">
        <v>0</v>
      </c>
      <c r="Y144">
        <v>0</v>
      </c>
      <c r="Z144">
        <f t="shared" si="175"/>
        <v>150</v>
      </c>
      <c r="AA144">
        <f t="shared" si="176"/>
        <v>35108</v>
      </c>
      <c r="AB144">
        <v>28900</v>
      </c>
      <c r="AC144">
        <f t="shared" si="177"/>
        <v>4046.0000000000005</v>
      </c>
      <c r="AD144">
        <f t="shared" si="178"/>
        <v>3468</v>
      </c>
      <c r="AE144">
        <v>0</v>
      </c>
      <c r="AF144">
        <v>0</v>
      </c>
      <c r="AG144">
        <f t="shared" si="179"/>
        <v>36414</v>
      </c>
      <c r="AH144">
        <v>0</v>
      </c>
      <c r="AI144">
        <v>0</v>
      </c>
      <c r="AJ144">
        <f t="shared" si="180"/>
        <v>150</v>
      </c>
      <c r="AK144">
        <f t="shared" si="181"/>
        <v>36264</v>
      </c>
      <c r="AL144">
        <v>28900</v>
      </c>
      <c r="AM144">
        <f t="shared" si="182"/>
        <v>4046.0000000000005</v>
      </c>
      <c r="AN144">
        <f t="shared" si="183"/>
        <v>3468</v>
      </c>
      <c r="AO144">
        <v>0</v>
      </c>
      <c r="AP144">
        <v>0</v>
      </c>
      <c r="AQ144">
        <f t="shared" si="184"/>
        <v>36414</v>
      </c>
      <c r="AR144">
        <v>0</v>
      </c>
      <c r="AS144">
        <v>0</v>
      </c>
      <c r="AT144">
        <f t="shared" si="185"/>
        <v>150</v>
      </c>
      <c r="AU144">
        <f t="shared" si="186"/>
        <v>36264</v>
      </c>
      <c r="AV144">
        <v>28900</v>
      </c>
      <c r="AW144">
        <f t="shared" si="187"/>
        <v>4046.0000000000005</v>
      </c>
      <c r="AX144">
        <f t="shared" si="188"/>
        <v>1156</v>
      </c>
      <c r="AY144">
        <f t="shared" si="189"/>
        <v>3468</v>
      </c>
      <c r="AZ144">
        <v>0</v>
      </c>
      <c r="BA144">
        <v>0</v>
      </c>
      <c r="BB144">
        <f t="shared" si="190"/>
        <v>37570</v>
      </c>
      <c r="BC144">
        <v>0</v>
      </c>
      <c r="BD144">
        <v>0</v>
      </c>
      <c r="BE144">
        <f t="shared" si="191"/>
        <v>150</v>
      </c>
      <c r="BF144">
        <f t="shared" si="192"/>
        <v>37420</v>
      </c>
      <c r="BG144">
        <v>28900</v>
      </c>
      <c r="BH144">
        <f t="shared" si="193"/>
        <v>4046.0000000000005</v>
      </c>
      <c r="BI144">
        <f t="shared" si="194"/>
        <v>3468</v>
      </c>
      <c r="BJ144">
        <v>0</v>
      </c>
      <c r="BK144">
        <v>0</v>
      </c>
      <c r="BL144">
        <f t="shared" si="195"/>
        <v>36414</v>
      </c>
      <c r="BM144">
        <v>0</v>
      </c>
      <c r="BN144">
        <v>0</v>
      </c>
      <c r="BO144">
        <f t="shared" si="196"/>
        <v>150</v>
      </c>
      <c r="BP144">
        <f t="shared" si="197"/>
        <v>36264</v>
      </c>
      <c r="BQ144">
        <v>28900</v>
      </c>
      <c r="BR144">
        <f t="shared" si="198"/>
        <v>4046.0000000000005</v>
      </c>
      <c r="BS144">
        <f t="shared" si="199"/>
        <v>3468</v>
      </c>
      <c r="BT144">
        <v>0</v>
      </c>
      <c r="BU144">
        <v>0</v>
      </c>
      <c r="BV144">
        <f t="shared" si="200"/>
        <v>36414</v>
      </c>
      <c r="BW144">
        <v>0</v>
      </c>
      <c r="BX144">
        <v>0</v>
      </c>
      <c r="BY144">
        <f t="shared" si="201"/>
        <v>150</v>
      </c>
      <c r="BZ144">
        <f t="shared" si="202"/>
        <v>36264</v>
      </c>
      <c r="CA144">
        <v>28900</v>
      </c>
      <c r="CB144">
        <f t="shared" si="203"/>
        <v>4046.0000000000005</v>
      </c>
      <c r="CC144">
        <f t="shared" si="204"/>
        <v>3468</v>
      </c>
      <c r="CD144">
        <v>0</v>
      </c>
      <c r="CE144">
        <v>0</v>
      </c>
      <c r="CF144">
        <f t="shared" si="205"/>
        <v>36414</v>
      </c>
      <c r="CG144">
        <v>0</v>
      </c>
      <c r="CH144">
        <v>0</v>
      </c>
      <c r="CI144">
        <f t="shared" si="206"/>
        <v>150</v>
      </c>
      <c r="CJ144">
        <f t="shared" si="207"/>
        <v>36264</v>
      </c>
      <c r="CK144">
        <v>28900</v>
      </c>
      <c r="CL144">
        <f t="shared" si="208"/>
        <v>4046.0000000000005</v>
      </c>
      <c r="CM144">
        <f t="shared" si="209"/>
        <v>3468</v>
      </c>
      <c r="CN144">
        <v>0</v>
      </c>
      <c r="CO144">
        <v>0</v>
      </c>
      <c r="CP144">
        <f t="shared" si="210"/>
        <v>36414</v>
      </c>
      <c r="CQ144">
        <v>0</v>
      </c>
      <c r="CR144">
        <v>0</v>
      </c>
      <c r="CS144">
        <f t="shared" si="211"/>
        <v>150</v>
      </c>
      <c r="CT144">
        <f t="shared" si="212"/>
        <v>36264</v>
      </c>
      <c r="CU144">
        <v>28900</v>
      </c>
      <c r="CV144">
        <f t="shared" si="213"/>
        <v>4046.0000000000005</v>
      </c>
      <c r="CW144">
        <f t="shared" si="214"/>
        <v>3468</v>
      </c>
      <c r="CX144">
        <v>0</v>
      </c>
      <c r="CY144">
        <v>0</v>
      </c>
      <c r="CZ144">
        <f t="shared" si="215"/>
        <v>36414</v>
      </c>
      <c r="DA144">
        <v>0</v>
      </c>
      <c r="DB144">
        <v>0</v>
      </c>
      <c r="DC144">
        <f t="shared" si="216"/>
        <v>150</v>
      </c>
      <c r="DD144">
        <f t="shared" si="217"/>
        <v>36264</v>
      </c>
      <c r="DE144">
        <v>28900</v>
      </c>
      <c r="DF144">
        <f t="shared" si="218"/>
        <v>4046.0000000000005</v>
      </c>
      <c r="DG144">
        <f t="shared" si="219"/>
        <v>3468</v>
      </c>
      <c r="DH144">
        <v>0</v>
      </c>
      <c r="DI144">
        <v>0</v>
      </c>
      <c r="DJ144">
        <f t="shared" si="220"/>
        <v>36414</v>
      </c>
      <c r="DK144">
        <v>0</v>
      </c>
      <c r="DL144">
        <v>0</v>
      </c>
      <c r="DM144">
        <f t="shared" si="221"/>
        <v>150</v>
      </c>
      <c r="DN144">
        <f t="shared" si="222"/>
        <v>36264</v>
      </c>
      <c r="DO144">
        <v>28900</v>
      </c>
      <c r="DP144">
        <f t="shared" si="223"/>
        <v>4046.0000000000005</v>
      </c>
      <c r="DQ144">
        <f t="shared" si="224"/>
        <v>3468</v>
      </c>
      <c r="DR144">
        <v>0</v>
      </c>
      <c r="DS144">
        <v>0</v>
      </c>
      <c r="DT144">
        <f t="shared" si="225"/>
        <v>36414</v>
      </c>
      <c r="DU144">
        <v>0</v>
      </c>
      <c r="DV144">
        <v>0</v>
      </c>
      <c r="DW144">
        <f t="shared" si="226"/>
        <v>150</v>
      </c>
      <c r="DX144">
        <f t="shared" si="227"/>
        <v>36264</v>
      </c>
      <c r="DY144">
        <f t="shared" si="228"/>
        <v>400554</v>
      </c>
      <c r="DZ144">
        <f t="shared" si="160"/>
        <v>1650</v>
      </c>
      <c r="EA144">
        <f t="shared" si="161"/>
        <v>50000</v>
      </c>
      <c r="EB144">
        <v>0</v>
      </c>
      <c r="EC144">
        <f t="shared" si="162"/>
        <v>348904</v>
      </c>
      <c r="ED144">
        <f t="shared" si="163"/>
        <v>0</v>
      </c>
      <c r="EE144">
        <f t="shared" si="164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165"/>
        <v>0</v>
      </c>
      <c r="EQ144">
        <f t="shared" si="229"/>
        <v>0</v>
      </c>
      <c r="ER144">
        <f t="shared" si="166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230"/>
        <v>0</v>
      </c>
      <c r="FA144">
        <f t="shared" si="231"/>
        <v>348904</v>
      </c>
      <c r="FB144">
        <f t="shared" si="232"/>
        <v>4945</v>
      </c>
      <c r="FC144">
        <f t="shared" si="233"/>
        <v>0</v>
      </c>
      <c r="FD144">
        <f t="shared" si="234"/>
        <v>4945</v>
      </c>
      <c r="FE144">
        <f t="shared" si="235"/>
        <v>0</v>
      </c>
      <c r="FF144">
        <f t="shared" si="236"/>
        <v>0</v>
      </c>
      <c r="FG144">
        <f t="shared" si="237"/>
        <v>0</v>
      </c>
      <c r="FH144">
        <v>0</v>
      </c>
      <c r="FI144">
        <f t="shared" si="238"/>
        <v>0</v>
      </c>
      <c r="FJ144" t="b">
        <f t="shared" si="239"/>
        <v>0</v>
      </c>
    </row>
    <row r="145" spans="1:166" x14ac:dyDescent="0.25">
      <c r="A145">
        <f>_xlfn.AGGREGATE(3,5,$B$2:B145)</f>
        <v>54</v>
      </c>
      <c r="B145" t="s">
        <v>410</v>
      </c>
      <c r="C145" t="s">
        <v>411</v>
      </c>
      <c r="D145" t="s">
        <v>805</v>
      </c>
      <c r="E145" t="s">
        <v>846</v>
      </c>
      <c r="F145">
        <v>0</v>
      </c>
      <c r="G145">
        <v>0</v>
      </c>
      <c r="H145">
        <v>47300</v>
      </c>
      <c r="I145">
        <f t="shared" si="167"/>
        <v>4730</v>
      </c>
      <c r="J145">
        <f t="shared" si="168"/>
        <v>5676</v>
      </c>
      <c r="K145">
        <v>400</v>
      </c>
      <c r="L145">
        <v>500</v>
      </c>
      <c r="M145">
        <f t="shared" si="169"/>
        <v>58606</v>
      </c>
      <c r="N145">
        <v>7000</v>
      </c>
      <c r="O145">
        <v>0</v>
      </c>
      <c r="P145">
        <f t="shared" si="170"/>
        <v>200</v>
      </c>
      <c r="Q145">
        <f t="shared" si="171"/>
        <v>51406</v>
      </c>
      <c r="R145">
        <v>47300</v>
      </c>
      <c r="S145">
        <f t="shared" si="172"/>
        <v>4730</v>
      </c>
      <c r="T145">
        <f t="shared" si="173"/>
        <v>5676</v>
      </c>
      <c r="U145">
        <v>400</v>
      </c>
      <c r="V145">
        <v>500</v>
      </c>
      <c r="W145">
        <f t="shared" si="174"/>
        <v>58606</v>
      </c>
      <c r="X145">
        <v>7000</v>
      </c>
      <c r="Y145">
        <v>0</v>
      </c>
      <c r="Z145">
        <f t="shared" si="175"/>
        <v>200</v>
      </c>
      <c r="AA145">
        <f t="shared" si="176"/>
        <v>51406</v>
      </c>
      <c r="AB145">
        <v>47300</v>
      </c>
      <c r="AC145">
        <f t="shared" si="177"/>
        <v>6622.0000000000009</v>
      </c>
      <c r="AD145">
        <f t="shared" si="178"/>
        <v>5676</v>
      </c>
      <c r="AE145">
        <v>400</v>
      </c>
      <c r="AF145">
        <v>500</v>
      </c>
      <c r="AG145">
        <f t="shared" si="179"/>
        <v>60498</v>
      </c>
      <c r="AH145">
        <v>7000</v>
      </c>
      <c r="AI145">
        <v>0</v>
      </c>
      <c r="AJ145">
        <f t="shared" si="180"/>
        <v>200</v>
      </c>
      <c r="AK145">
        <f t="shared" si="181"/>
        <v>53298</v>
      </c>
      <c r="AL145">
        <v>47300</v>
      </c>
      <c r="AM145">
        <f t="shared" si="182"/>
        <v>6622.0000000000009</v>
      </c>
      <c r="AN145">
        <f t="shared" si="183"/>
        <v>5676</v>
      </c>
      <c r="AO145">
        <v>400</v>
      </c>
      <c r="AP145">
        <v>500</v>
      </c>
      <c r="AQ145">
        <f t="shared" si="184"/>
        <v>60498</v>
      </c>
      <c r="AR145">
        <v>7000</v>
      </c>
      <c r="AS145">
        <v>0</v>
      </c>
      <c r="AT145">
        <f t="shared" si="185"/>
        <v>200</v>
      </c>
      <c r="AU145">
        <f t="shared" si="186"/>
        <v>53298</v>
      </c>
      <c r="AV145">
        <v>48700</v>
      </c>
      <c r="AW145">
        <f t="shared" si="187"/>
        <v>6818.0000000000009</v>
      </c>
      <c r="AX145">
        <f t="shared" si="188"/>
        <v>1892</v>
      </c>
      <c r="AY145">
        <f t="shared" si="189"/>
        <v>5844</v>
      </c>
      <c r="AZ145">
        <v>400</v>
      </c>
      <c r="BA145">
        <v>500</v>
      </c>
      <c r="BB145">
        <f t="shared" si="190"/>
        <v>64154</v>
      </c>
      <c r="BC145">
        <v>7000</v>
      </c>
      <c r="BD145">
        <v>0</v>
      </c>
      <c r="BE145">
        <f t="shared" si="191"/>
        <v>200</v>
      </c>
      <c r="BF145">
        <f t="shared" si="192"/>
        <v>56954</v>
      </c>
      <c r="BG145">
        <v>48700</v>
      </c>
      <c r="BH145">
        <f t="shared" si="193"/>
        <v>6818.0000000000009</v>
      </c>
      <c r="BI145">
        <f t="shared" si="194"/>
        <v>5844</v>
      </c>
      <c r="BJ145">
        <v>400</v>
      </c>
      <c r="BK145">
        <v>500</v>
      </c>
      <c r="BL145">
        <f t="shared" si="195"/>
        <v>62262</v>
      </c>
      <c r="BM145">
        <v>7000</v>
      </c>
      <c r="BN145">
        <v>0</v>
      </c>
      <c r="BO145">
        <f t="shared" si="196"/>
        <v>200</v>
      </c>
      <c r="BP145">
        <f t="shared" si="197"/>
        <v>55062</v>
      </c>
      <c r="BQ145">
        <v>48700</v>
      </c>
      <c r="BR145">
        <f t="shared" si="198"/>
        <v>6818.0000000000009</v>
      </c>
      <c r="BS145">
        <f t="shared" si="199"/>
        <v>5844</v>
      </c>
      <c r="BT145">
        <v>400</v>
      </c>
      <c r="BU145">
        <v>500</v>
      </c>
      <c r="BV145">
        <f t="shared" si="200"/>
        <v>62262</v>
      </c>
      <c r="BW145">
        <v>7000</v>
      </c>
      <c r="BX145">
        <v>0</v>
      </c>
      <c r="BY145">
        <f t="shared" si="201"/>
        <v>200</v>
      </c>
      <c r="BZ145">
        <f t="shared" si="202"/>
        <v>55062</v>
      </c>
      <c r="CA145">
        <v>48700</v>
      </c>
      <c r="CB145">
        <f t="shared" si="203"/>
        <v>6818.0000000000009</v>
      </c>
      <c r="CC145">
        <f t="shared" si="204"/>
        <v>5844</v>
      </c>
      <c r="CD145">
        <v>400</v>
      </c>
      <c r="CE145">
        <v>500</v>
      </c>
      <c r="CF145">
        <f t="shared" si="205"/>
        <v>62262</v>
      </c>
      <c r="CG145">
        <v>7000</v>
      </c>
      <c r="CH145">
        <v>0</v>
      </c>
      <c r="CI145">
        <f t="shared" si="206"/>
        <v>200</v>
      </c>
      <c r="CJ145">
        <f t="shared" si="207"/>
        <v>55062</v>
      </c>
      <c r="CK145">
        <v>48700</v>
      </c>
      <c r="CL145">
        <f t="shared" si="208"/>
        <v>6818.0000000000009</v>
      </c>
      <c r="CM145">
        <f t="shared" si="209"/>
        <v>5844</v>
      </c>
      <c r="CN145">
        <v>400</v>
      </c>
      <c r="CO145">
        <v>500</v>
      </c>
      <c r="CP145">
        <f t="shared" si="210"/>
        <v>62262</v>
      </c>
      <c r="CQ145">
        <v>7000</v>
      </c>
      <c r="CR145">
        <v>0</v>
      </c>
      <c r="CS145">
        <f t="shared" si="211"/>
        <v>200</v>
      </c>
      <c r="CT145">
        <f t="shared" si="212"/>
        <v>55062</v>
      </c>
      <c r="CU145">
        <v>48700</v>
      </c>
      <c r="CV145">
        <f t="shared" si="213"/>
        <v>6818.0000000000009</v>
      </c>
      <c r="CW145">
        <f t="shared" si="214"/>
        <v>5844</v>
      </c>
      <c r="CX145">
        <v>400</v>
      </c>
      <c r="CY145">
        <v>500</v>
      </c>
      <c r="CZ145">
        <f t="shared" si="215"/>
        <v>62262</v>
      </c>
      <c r="DA145">
        <v>7000</v>
      </c>
      <c r="DB145">
        <v>0</v>
      </c>
      <c r="DC145">
        <f t="shared" si="216"/>
        <v>200</v>
      </c>
      <c r="DD145">
        <f t="shared" si="217"/>
        <v>55062</v>
      </c>
      <c r="DE145">
        <v>48700</v>
      </c>
      <c r="DF145">
        <f t="shared" si="218"/>
        <v>6818.0000000000009</v>
      </c>
      <c r="DG145">
        <f t="shared" si="219"/>
        <v>5844</v>
      </c>
      <c r="DH145">
        <v>400</v>
      </c>
      <c r="DI145">
        <v>500</v>
      </c>
      <c r="DJ145">
        <f t="shared" si="220"/>
        <v>62262</v>
      </c>
      <c r="DK145">
        <v>7000</v>
      </c>
      <c r="DL145">
        <v>0</v>
      </c>
      <c r="DM145">
        <f t="shared" si="221"/>
        <v>200</v>
      </c>
      <c r="DN145">
        <f t="shared" si="222"/>
        <v>55062</v>
      </c>
      <c r="DO145">
        <v>48700</v>
      </c>
      <c r="DP145">
        <f t="shared" si="223"/>
        <v>6818.0000000000009</v>
      </c>
      <c r="DQ145">
        <f t="shared" si="224"/>
        <v>5844</v>
      </c>
      <c r="DR145">
        <v>400</v>
      </c>
      <c r="DS145">
        <v>500</v>
      </c>
      <c r="DT145">
        <f t="shared" si="225"/>
        <v>62262</v>
      </c>
      <c r="DU145">
        <v>7000</v>
      </c>
      <c r="DV145">
        <v>0</v>
      </c>
      <c r="DW145">
        <f t="shared" si="226"/>
        <v>200</v>
      </c>
      <c r="DX145">
        <f t="shared" si="227"/>
        <v>55062</v>
      </c>
      <c r="DY145">
        <f t="shared" si="228"/>
        <v>738196</v>
      </c>
      <c r="DZ145">
        <f t="shared" si="160"/>
        <v>2400</v>
      </c>
      <c r="EA145">
        <f t="shared" si="161"/>
        <v>50000</v>
      </c>
      <c r="EB145">
        <v>0</v>
      </c>
      <c r="EC145">
        <f t="shared" si="162"/>
        <v>685796</v>
      </c>
      <c r="ED145">
        <f t="shared" si="163"/>
        <v>84000</v>
      </c>
      <c r="EE145">
        <f t="shared" si="164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165"/>
        <v>84000</v>
      </c>
      <c r="EQ145">
        <f t="shared" si="229"/>
        <v>84000</v>
      </c>
      <c r="ER145">
        <f t="shared" si="166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230"/>
        <v>0</v>
      </c>
      <c r="FA145">
        <f t="shared" si="231"/>
        <v>601796</v>
      </c>
      <c r="FB145">
        <f t="shared" si="232"/>
        <v>12500</v>
      </c>
      <c r="FC145">
        <f t="shared" si="233"/>
        <v>10180</v>
      </c>
      <c r="FD145">
        <f t="shared" si="234"/>
        <v>22680</v>
      </c>
      <c r="FE145">
        <f t="shared" si="235"/>
        <v>22680</v>
      </c>
      <c r="FF145">
        <f t="shared" si="236"/>
        <v>907.2</v>
      </c>
      <c r="FG145">
        <f t="shared" si="237"/>
        <v>23587</v>
      </c>
      <c r="FH145">
        <v>0</v>
      </c>
      <c r="FI145">
        <f t="shared" si="238"/>
        <v>23587</v>
      </c>
      <c r="FJ145" t="b">
        <f t="shared" si="239"/>
        <v>1</v>
      </c>
    </row>
    <row r="146" spans="1:166" x14ac:dyDescent="0.25">
      <c r="A146">
        <f>_xlfn.AGGREGATE(3,5,$B$2:B146)</f>
        <v>55</v>
      </c>
      <c r="B146" t="s">
        <v>412</v>
      </c>
      <c r="C146" t="s">
        <v>413</v>
      </c>
      <c r="D146" t="s">
        <v>805</v>
      </c>
      <c r="E146" t="s">
        <v>846</v>
      </c>
      <c r="F146">
        <v>50000</v>
      </c>
      <c r="G146">
        <v>6000</v>
      </c>
      <c r="H146">
        <v>36600</v>
      </c>
      <c r="I146">
        <f t="shared" si="167"/>
        <v>3660</v>
      </c>
      <c r="J146">
        <f t="shared" si="168"/>
        <v>4392</v>
      </c>
      <c r="K146">
        <v>0</v>
      </c>
      <c r="L146">
        <v>0</v>
      </c>
      <c r="M146">
        <f t="shared" si="169"/>
        <v>44652</v>
      </c>
      <c r="N146">
        <v>2500</v>
      </c>
      <c r="O146">
        <v>0</v>
      </c>
      <c r="P146">
        <f t="shared" si="170"/>
        <v>0</v>
      </c>
      <c r="Q146">
        <f t="shared" si="171"/>
        <v>42152</v>
      </c>
      <c r="R146">
        <v>36600</v>
      </c>
      <c r="S146">
        <f t="shared" si="172"/>
        <v>3660</v>
      </c>
      <c r="T146">
        <f t="shared" si="173"/>
        <v>4392</v>
      </c>
      <c r="U146">
        <v>0</v>
      </c>
      <c r="V146">
        <v>0</v>
      </c>
      <c r="W146">
        <f t="shared" si="174"/>
        <v>44652</v>
      </c>
      <c r="X146">
        <v>2500</v>
      </c>
      <c r="Y146">
        <v>0</v>
      </c>
      <c r="Z146">
        <f t="shared" si="175"/>
        <v>0</v>
      </c>
      <c r="AA146">
        <f t="shared" si="176"/>
        <v>42152</v>
      </c>
      <c r="AB146">
        <v>36600</v>
      </c>
      <c r="AC146">
        <f t="shared" si="177"/>
        <v>5124.0000000000009</v>
      </c>
      <c r="AD146">
        <f t="shared" si="178"/>
        <v>4392</v>
      </c>
      <c r="AE146">
        <v>0</v>
      </c>
      <c r="AF146">
        <v>0</v>
      </c>
      <c r="AG146">
        <f t="shared" si="179"/>
        <v>46116</v>
      </c>
      <c r="AH146">
        <v>2500</v>
      </c>
      <c r="AI146">
        <v>0</v>
      </c>
      <c r="AJ146">
        <f t="shared" si="180"/>
        <v>0</v>
      </c>
      <c r="AK146">
        <f t="shared" si="181"/>
        <v>43616</v>
      </c>
      <c r="AL146">
        <v>36600</v>
      </c>
      <c r="AM146">
        <f t="shared" si="182"/>
        <v>5124.0000000000009</v>
      </c>
      <c r="AN146">
        <f t="shared" si="183"/>
        <v>4392</v>
      </c>
      <c r="AO146">
        <v>0</v>
      </c>
      <c r="AP146">
        <v>0</v>
      </c>
      <c r="AQ146">
        <f t="shared" si="184"/>
        <v>46116</v>
      </c>
      <c r="AR146">
        <v>2500</v>
      </c>
      <c r="AS146">
        <v>0</v>
      </c>
      <c r="AT146">
        <f t="shared" si="185"/>
        <v>0</v>
      </c>
      <c r="AU146">
        <f t="shared" si="186"/>
        <v>43616</v>
      </c>
      <c r="AV146">
        <v>37700</v>
      </c>
      <c r="AW146">
        <f t="shared" si="187"/>
        <v>5278.0000000000009</v>
      </c>
      <c r="AX146">
        <f t="shared" si="188"/>
        <v>1464</v>
      </c>
      <c r="AY146">
        <f t="shared" si="189"/>
        <v>4524</v>
      </c>
      <c r="AZ146">
        <v>0</v>
      </c>
      <c r="BA146">
        <v>0</v>
      </c>
      <c r="BB146">
        <f t="shared" si="190"/>
        <v>48966</v>
      </c>
      <c r="BC146">
        <v>2500</v>
      </c>
      <c r="BD146">
        <v>0</v>
      </c>
      <c r="BE146">
        <f t="shared" si="191"/>
        <v>0</v>
      </c>
      <c r="BF146">
        <f t="shared" si="192"/>
        <v>46466</v>
      </c>
      <c r="BG146">
        <v>37700</v>
      </c>
      <c r="BH146">
        <f t="shared" si="193"/>
        <v>5278.0000000000009</v>
      </c>
      <c r="BI146">
        <f t="shared" si="194"/>
        <v>4524</v>
      </c>
      <c r="BJ146">
        <v>0</v>
      </c>
      <c r="BK146">
        <v>0</v>
      </c>
      <c r="BL146">
        <f t="shared" si="195"/>
        <v>47502</v>
      </c>
      <c r="BM146">
        <v>2500</v>
      </c>
      <c r="BN146">
        <v>0</v>
      </c>
      <c r="BO146">
        <f t="shared" si="196"/>
        <v>0</v>
      </c>
      <c r="BP146">
        <f t="shared" si="197"/>
        <v>45002</v>
      </c>
      <c r="BQ146">
        <v>37700</v>
      </c>
      <c r="BR146">
        <f t="shared" si="198"/>
        <v>5278.0000000000009</v>
      </c>
      <c r="BS146">
        <f t="shared" si="199"/>
        <v>4524</v>
      </c>
      <c r="BT146">
        <v>0</v>
      </c>
      <c r="BU146">
        <v>0</v>
      </c>
      <c r="BV146">
        <f t="shared" si="200"/>
        <v>47502</v>
      </c>
      <c r="BW146">
        <v>2500</v>
      </c>
      <c r="BX146">
        <v>0</v>
      </c>
      <c r="BY146">
        <f t="shared" si="201"/>
        <v>0</v>
      </c>
      <c r="BZ146">
        <f t="shared" si="202"/>
        <v>45002</v>
      </c>
      <c r="CA146">
        <v>37700</v>
      </c>
      <c r="CB146">
        <f t="shared" si="203"/>
        <v>5278.0000000000009</v>
      </c>
      <c r="CC146">
        <f t="shared" si="204"/>
        <v>4524</v>
      </c>
      <c r="CD146">
        <v>0</v>
      </c>
      <c r="CE146">
        <v>0</v>
      </c>
      <c r="CF146">
        <f t="shared" si="205"/>
        <v>47502</v>
      </c>
      <c r="CG146">
        <v>2500</v>
      </c>
      <c r="CH146">
        <v>0</v>
      </c>
      <c r="CI146">
        <f t="shared" si="206"/>
        <v>0</v>
      </c>
      <c r="CJ146">
        <f t="shared" si="207"/>
        <v>45002</v>
      </c>
      <c r="CK146">
        <v>37700</v>
      </c>
      <c r="CL146">
        <f t="shared" si="208"/>
        <v>5278.0000000000009</v>
      </c>
      <c r="CM146">
        <f t="shared" si="209"/>
        <v>4524</v>
      </c>
      <c r="CN146">
        <v>0</v>
      </c>
      <c r="CO146">
        <v>0</v>
      </c>
      <c r="CP146">
        <f t="shared" si="210"/>
        <v>47502</v>
      </c>
      <c r="CQ146">
        <v>2500</v>
      </c>
      <c r="CR146">
        <v>0</v>
      </c>
      <c r="CS146">
        <f t="shared" si="211"/>
        <v>0</v>
      </c>
      <c r="CT146">
        <f t="shared" si="212"/>
        <v>45002</v>
      </c>
      <c r="CU146">
        <v>37700</v>
      </c>
      <c r="CV146">
        <f t="shared" si="213"/>
        <v>5278.0000000000009</v>
      </c>
      <c r="CW146">
        <f t="shared" si="214"/>
        <v>4524</v>
      </c>
      <c r="CX146">
        <v>0</v>
      </c>
      <c r="CY146">
        <v>0</v>
      </c>
      <c r="CZ146">
        <f t="shared" si="215"/>
        <v>47502</v>
      </c>
      <c r="DA146">
        <v>2500</v>
      </c>
      <c r="DB146">
        <v>0</v>
      </c>
      <c r="DC146">
        <f t="shared" si="216"/>
        <v>0</v>
      </c>
      <c r="DD146">
        <f t="shared" si="217"/>
        <v>45002</v>
      </c>
      <c r="DE146">
        <v>37700</v>
      </c>
      <c r="DF146">
        <f t="shared" si="218"/>
        <v>5278.0000000000009</v>
      </c>
      <c r="DG146">
        <f t="shared" si="219"/>
        <v>4524</v>
      </c>
      <c r="DH146">
        <v>0</v>
      </c>
      <c r="DI146">
        <v>0</v>
      </c>
      <c r="DJ146">
        <f t="shared" si="220"/>
        <v>47502</v>
      </c>
      <c r="DK146">
        <v>2500</v>
      </c>
      <c r="DL146">
        <v>0</v>
      </c>
      <c r="DM146">
        <f t="shared" si="221"/>
        <v>0</v>
      </c>
      <c r="DN146">
        <f t="shared" si="222"/>
        <v>45002</v>
      </c>
      <c r="DO146">
        <v>37700</v>
      </c>
      <c r="DP146">
        <f t="shared" si="223"/>
        <v>5278.0000000000009</v>
      </c>
      <c r="DQ146">
        <f t="shared" si="224"/>
        <v>4524</v>
      </c>
      <c r="DR146">
        <v>0</v>
      </c>
      <c r="DS146">
        <v>0</v>
      </c>
      <c r="DT146">
        <f t="shared" si="225"/>
        <v>47502</v>
      </c>
      <c r="DU146">
        <v>2500</v>
      </c>
      <c r="DV146">
        <v>0</v>
      </c>
      <c r="DW146">
        <f t="shared" si="226"/>
        <v>0</v>
      </c>
      <c r="DX146">
        <f t="shared" si="227"/>
        <v>45002</v>
      </c>
      <c r="DY146">
        <f t="shared" si="228"/>
        <v>569016</v>
      </c>
      <c r="DZ146">
        <f t="shared" si="160"/>
        <v>0</v>
      </c>
      <c r="EA146">
        <f t="shared" si="161"/>
        <v>50000</v>
      </c>
      <c r="EB146">
        <v>0</v>
      </c>
      <c r="EC146">
        <f t="shared" si="162"/>
        <v>519016</v>
      </c>
      <c r="ED146">
        <f t="shared" si="163"/>
        <v>30000</v>
      </c>
      <c r="EE146">
        <f t="shared" si="164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165"/>
        <v>30000</v>
      </c>
      <c r="EQ146">
        <f t="shared" si="229"/>
        <v>30000</v>
      </c>
      <c r="ER146">
        <f t="shared" si="166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230"/>
        <v>50000</v>
      </c>
      <c r="FA146">
        <f t="shared" si="231"/>
        <v>439016</v>
      </c>
      <c r="FB146">
        <f t="shared" si="232"/>
        <v>9451</v>
      </c>
      <c r="FC146">
        <f t="shared" si="233"/>
        <v>0</v>
      </c>
      <c r="FD146">
        <f t="shared" si="234"/>
        <v>9451</v>
      </c>
      <c r="FE146">
        <f t="shared" si="235"/>
        <v>0</v>
      </c>
      <c r="FF146">
        <f t="shared" si="236"/>
        <v>0</v>
      </c>
      <c r="FG146">
        <f t="shared" si="237"/>
        <v>0</v>
      </c>
      <c r="FH146">
        <v>0</v>
      </c>
      <c r="FI146">
        <f t="shared" si="238"/>
        <v>0</v>
      </c>
      <c r="FJ146" t="b">
        <f t="shared" si="239"/>
        <v>1</v>
      </c>
    </row>
    <row r="147" spans="1:166" x14ac:dyDescent="0.25">
      <c r="A147">
        <f>_xlfn.AGGREGATE(3,5,$B$2:B147)</f>
        <v>56</v>
      </c>
      <c r="B147" t="s">
        <v>414</v>
      </c>
      <c r="C147" t="s">
        <v>415</v>
      </c>
      <c r="D147" t="s">
        <v>805</v>
      </c>
      <c r="E147" t="s">
        <v>846</v>
      </c>
      <c r="F147">
        <v>0</v>
      </c>
      <c r="G147">
        <v>6000</v>
      </c>
      <c r="H147">
        <v>36600</v>
      </c>
      <c r="I147">
        <f t="shared" si="167"/>
        <v>3660</v>
      </c>
      <c r="J147">
        <f t="shared" si="168"/>
        <v>4392</v>
      </c>
      <c r="K147">
        <v>0</v>
      </c>
      <c r="L147">
        <v>500</v>
      </c>
      <c r="M147">
        <f t="shared" si="169"/>
        <v>45152</v>
      </c>
      <c r="N147">
        <v>2500</v>
      </c>
      <c r="O147">
        <v>0</v>
      </c>
      <c r="P147">
        <f t="shared" si="170"/>
        <v>200</v>
      </c>
      <c r="Q147">
        <f t="shared" si="171"/>
        <v>42452</v>
      </c>
      <c r="R147">
        <v>36600</v>
      </c>
      <c r="S147">
        <f t="shared" si="172"/>
        <v>3660</v>
      </c>
      <c r="T147">
        <f t="shared" si="173"/>
        <v>4392</v>
      </c>
      <c r="U147">
        <v>0</v>
      </c>
      <c r="V147">
        <v>500</v>
      </c>
      <c r="W147">
        <f t="shared" si="174"/>
        <v>45152</v>
      </c>
      <c r="X147">
        <v>2500</v>
      </c>
      <c r="Y147">
        <v>0</v>
      </c>
      <c r="Z147">
        <f t="shared" si="175"/>
        <v>200</v>
      </c>
      <c r="AA147">
        <f t="shared" si="176"/>
        <v>42452</v>
      </c>
      <c r="AB147">
        <v>36600</v>
      </c>
      <c r="AC147">
        <f t="shared" si="177"/>
        <v>5124.0000000000009</v>
      </c>
      <c r="AD147">
        <f t="shared" si="178"/>
        <v>4392</v>
      </c>
      <c r="AE147">
        <v>0</v>
      </c>
      <c r="AF147">
        <v>500</v>
      </c>
      <c r="AG147">
        <f t="shared" si="179"/>
        <v>46616</v>
      </c>
      <c r="AH147">
        <v>2500</v>
      </c>
      <c r="AI147">
        <v>0</v>
      </c>
      <c r="AJ147">
        <f t="shared" si="180"/>
        <v>200</v>
      </c>
      <c r="AK147">
        <f t="shared" si="181"/>
        <v>43916</v>
      </c>
      <c r="AL147">
        <v>36600</v>
      </c>
      <c r="AM147">
        <f t="shared" si="182"/>
        <v>5124.0000000000009</v>
      </c>
      <c r="AN147">
        <f t="shared" si="183"/>
        <v>4392</v>
      </c>
      <c r="AO147">
        <v>0</v>
      </c>
      <c r="AP147">
        <v>500</v>
      </c>
      <c r="AQ147">
        <f t="shared" si="184"/>
        <v>46616</v>
      </c>
      <c r="AR147">
        <v>2500</v>
      </c>
      <c r="AS147">
        <v>0</v>
      </c>
      <c r="AT147">
        <f t="shared" si="185"/>
        <v>200</v>
      </c>
      <c r="AU147">
        <f t="shared" si="186"/>
        <v>43916</v>
      </c>
      <c r="AV147">
        <v>37700</v>
      </c>
      <c r="AW147">
        <f t="shared" si="187"/>
        <v>5278.0000000000009</v>
      </c>
      <c r="AX147">
        <f t="shared" si="188"/>
        <v>1464</v>
      </c>
      <c r="AY147">
        <f t="shared" si="189"/>
        <v>4524</v>
      </c>
      <c r="AZ147">
        <v>0</v>
      </c>
      <c r="BA147">
        <v>500</v>
      </c>
      <c r="BB147">
        <f t="shared" si="190"/>
        <v>49466</v>
      </c>
      <c r="BC147">
        <v>2500</v>
      </c>
      <c r="BD147">
        <v>0</v>
      </c>
      <c r="BE147">
        <f t="shared" si="191"/>
        <v>200</v>
      </c>
      <c r="BF147">
        <f t="shared" si="192"/>
        <v>46766</v>
      </c>
      <c r="BG147">
        <v>37700</v>
      </c>
      <c r="BH147">
        <f t="shared" si="193"/>
        <v>5278.0000000000009</v>
      </c>
      <c r="BI147">
        <f t="shared" si="194"/>
        <v>4524</v>
      </c>
      <c r="BJ147">
        <v>0</v>
      </c>
      <c r="BK147">
        <v>500</v>
      </c>
      <c r="BL147">
        <f t="shared" si="195"/>
        <v>48002</v>
      </c>
      <c r="BM147">
        <v>2500</v>
      </c>
      <c r="BN147">
        <v>0</v>
      </c>
      <c r="BO147">
        <f t="shared" si="196"/>
        <v>200</v>
      </c>
      <c r="BP147">
        <f t="shared" si="197"/>
        <v>45302</v>
      </c>
      <c r="BQ147">
        <v>37700</v>
      </c>
      <c r="BR147">
        <f t="shared" si="198"/>
        <v>5278.0000000000009</v>
      </c>
      <c r="BS147">
        <f t="shared" si="199"/>
        <v>4524</v>
      </c>
      <c r="BT147">
        <v>0</v>
      </c>
      <c r="BU147">
        <v>500</v>
      </c>
      <c r="BV147">
        <f t="shared" si="200"/>
        <v>48002</v>
      </c>
      <c r="BW147">
        <v>2500</v>
      </c>
      <c r="BX147">
        <v>0</v>
      </c>
      <c r="BY147">
        <f t="shared" si="201"/>
        <v>200</v>
      </c>
      <c r="BZ147">
        <f t="shared" si="202"/>
        <v>45302</v>
      </c>
      <c r="CA147">
        <v>37700</v>
      </c>
      <c r="CB147">
        <f t="shared" si="203"/>
        <v>5278.0000000000009</v>
      </c>
      <c r="CC147">
        <f t="shared" si="204"/>
        <v>4524</v>
      </c>
      <c r="CD147">
        <v>0</v>
      </c>
      <c r="CE147">
        <v>500</v>
      </c>
      <c r="CF147">
        <f t="shared" si="205"/>
        <v>48002</v>
      </c>
      <c r="CG147">
        <v>2500</v>
      </c>
      <c r="CH147">
        <v>0</v>
      </c>
      <c r="CI147">
        <f t="shared" si="206"/>
        <v>200</v>
      </c>
      <c r="CJ147">
        <f t="shared" si="207"/>
        <v>45302</v>
      </c>
      <c r="CK147">
        <v>37700</v>
      </c>
      <c r="CL147">
        <f t="shared" si="208"/>
        <v>5278.0000000000009</v>
      </c>
      <c r="CM147">
        <f t="shared" si="209"/>
        <v>4524</v>
      </c>
      <c r="CN147">
        <v>0</v>
      </c>
      <c r="CO147">
        <v>500</v>
      </c>
      <c r="CP147">
        <f t="shared" si="210"/>
        <v>48002</v>
      </c>
      <c r="CQ147">
        <v>2500</v>
      </c>
      <c r="CR147">
        <v>0</v>
      </c>
      <c r="CS147">
        <f t="shared" si="211"/>
        <v>200</v>
      </c>
      <c r="CT147">
        <f t="shared" si="212"/>
        <v>45302</v>
      </c>
      <c r="CU147">
        <v>37700</v>
      </c>
      <c r="CV147">
        <f t="shared" si="213"/>
        <v>5278.0000000000009</v>
      </c>
      <c r="CW147">
        <f t="shared" si="214"/>
        <v>4524</v>
      </c>
      <c r="CX147">
        <v>0</v>
      </c>
      <c r="CY147">
        <v>500</v>
      </c>
      <c r="CZ147">
        <f t="shared" si="215"/>
        <v>48002</v>
      </c>
      <c r="DA147">
        <v>2500</v>
      </c>
      <c r="DB147">
        <v>0</v>
      </c>
      <c r="DC147">
        <f t="shared" si="216"/>
        <v>200</v>
      </c>
      <c r="DD147">
        <f t="shared" si="217"/>
        <v>45302</v>
      </c>
      <c r="DE147">
        <v>37700</v>
      </c>
      <c r="DF147">
        <f t="shared" si="218"/>
        <v>5278.0000000000009</v>
      </c>
      <c r="DG147">
        <f t="shared" si="219"/>
        <v>4524</v>
      </c>
      <c r="DH147">
        <v>0</v>
      </c>
      <c r="DI147">
        <v>500</v>
      </c>
      <c r="DJ147">
        <f t="shared" si="220"/>
        <v>48002</v>
      </c>
      <c r="DK147">
        <v>2500</v>
      </c>
      <c r="DL147">
        <v>0</v>
      </c>
      <c r="DM147">
        <f t="shared" si="221"/>
        <v>200</v>
      </c>
      <c r="DN147">
        <f t="shared" si="222"/>
        <v>45302</v>
      </c>
      <c r="DO147">
        <v>37700</v>
      </c>
      <c r="DP147">
        <f t="shared" si="223"/>
        <v>5278.0000000000009</v>
      </c>
      <c r="DQ147">
        <f t="shared" si="224"/>
        <v>4524</v>
      </c>
      <c r="DR147">
        <v>0</v>
      </c>
      <c r="DS147">
        <v>500</v>
      </c>
      <c r="DT147">
        <f t="shared" si="225"/>
        <v>48002</v>
      </c>
      <c r="DU147">
        <v>2500</v>
      </c>
      <c r="DV147">
        <v>0</v>
      </c>
      <c r="DW147">
        <f t="shared" si="226"/>
        <v>200</v>
      </c>
      <c r="DX147">
        <f t="shared" si="227"/>
        <v>45302</v>
      </c>
      <c r="DY147">
        <f t="shared" si="228"/>
        <v>575016</v>
      </c>
      <c r="DZ147">
        <f t="shared" si="160"/>
        <v>2400</v>
      </c>
      <c r="EA147">
        <f t="shared" si="161"/>
        <v>50000</v>
      </c>
      <c r="EB147">
        <v>0</v>
      </c>
      <c r="EC147">
        <f t="shared" si="162"/>
        <v>522616</v>
      </c>
      <c r="ED147">
        <f t="shared" si="163"/>
        <v>30000</v>
      </c>
      <c r="EE147">
        <f t="shared" si="164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165"/>
        <v>30000</v>
      </c>
      <c r="EQ147">
        <f t="shared" si="229"/>
        <v>30000</v>
      </c>
      <c r="ER147">
        <f t="shared" si="166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230"/>
        <v>0</v>
      </c>
      <c r="FA147">
        <f t="shared" si="231"/>
        <v>492616</v>
      </c>
      <c r="FB147">
        <f t="shared" si="232"/>
        <v>12131</v>
      </c>
      <c r="FC147">
        <f t="shared" si="233"/>
        <v>0</v>
      </c>
      <c r="FD147">
        <f t="shared" si="234"/>
        <v>12131</v>
      </c>
      <c r="FE147">
        <f t="shared" si="235"/>
        <v>0</v>
      </c>
      <c r="FF147">
        <f t="shared" si="236"/>
        <v>0</v>
      </c>
      <c r="FG147">
        <f t="shared" si="237"/>
        <v>0</v>
      </c>
      <c r="FH147">
        <v>0</v>
      </c>
      <c r="FI147">
        <f t="shared" si="238"/>
        <v>0</v>
      </c>
      <c r="FJ147" t="b">
        <f t="shared" si="239"/>
        <v>1</v>
      </c>
    </row>
    <row r="148" spans="1:166" hidden="1" x14ac:dyDescent="0.25">
      <c r="A148">
        <f>_xlfn.AGGREGATE(3,5,$B$2:B148)</f>
        <v>56</v>
      </c>
      <c r="B148" t="s">
        <v>416</v>
      </c>
      <c r="C148" t="s">
        <v>417</v>
      </c>
      <c r="D148" t="s">
        <v>806</v>
      </c>
      <c r="E148" t="s">
        <v>847</v>
      </c>
      <c r="F148">
        <v>0</v>
      </c>
      <c r="G148">
        <v>0</v>
      </c>
      <c r="H148">
        <v>45900</v>
      </c>
      <c r="I148">
        <f t="shared" si="167"/>
        <v>4590</v>
      </c>
      <c r="J148">
        <f t="shared" si="168"/>
        <v>5508</v>
      </c>
      <c r="K148">
        <v>400</v>
      </c>
      <c r="L148">
        <v>0</v>
      </c>
      <c r="M148">
        <f t="shared" si="169"/>
        <v>56398</v>
      </c>
      <c r="N148">
        <v>3000</v>
      </c>
      <c r="O148">
        <v>60</v>
      </c>
      <c r="P148">
        <f t="shared" si="170"/>
        <v>200</v>
      </c>
      <c r="Q148">
        <f t="shared" si="171"/>
        <v>53138</v>
      </c>
      <c r="R148">
        <v>45900</v>
      </c>
      <c r="S148">
        <f t="shared" si="172"/>
        <v>4590</v>
      </c>
      <c r="T148">
        <f t="shared" si="173"/>
        <v>5508</v>
      </c>
      <c r="U148">
        <v>400</v>
      </c>
      <c r="V148">
        <v>0</v>
      </c>
      <c r="W148">
        <f t="shared" si="174"/>
        <v>56398</v>
      </c>
      <c r="X148">
        <v>3000</v>
      </c>
      <c r="Y148">
        <v>60</v>
      </c>
      <c r="Z148">
        <f t="shared" si="175"/>
        <v>200</v>
      </c>
      <c r="AA148">
        <f t="shared" si="176"/>
        <v>53138</v>
      </c>
      <c r="AB148">
        <v>45900</v>
      </c>
      <c r="AC148">
        <f t="shared" si="177"/>
        <v>6426.0000000000009</v>
      </c>
      <c r="AD148">
        <f t="shared" si="178"/>
        <v>5508</v>
      </c>
      <c r="AE148">
        <v>400</v>
      </c>
      <c r="AF148">
        <v>0</v>
      </c>
      <c r="AG148">
        <f t="shared" si="179"/>
        <v>58234</v>
      </c>
      <c r="AH148">
        <v>3000</v>
      </c>
      <c r="AI148">
        <v>60</v>
      </c>
      <c r="AJ148">
        <f t="shared" si="180"/>
        <v>200</v>
      </c>
      <c r="AK148">
        <f t="shared" si="181"/>
        <v>54974</v>
      </c>
      <c r="AL148">
        <v>45900</v>
      </c>
      <c r="AM148">
        <f t="shared" si="182"/>
        <v>6426.0000000000009</v>
      </c>
      <c r="AN148">
        <f t="shared" si="183"/>
        <v>5508</v>
      </c>
      <c r="AO148">
        <v>400</v>
      </c>
      <c r="AP148">
        <v>0</v>
      </c>
      <c r="AQ148">
        <f t="shared" si="184"/>
        <v>58234</v>
      </c>
      <c r="AR148">
        <v>3000</v>
      </c>
      <c r="AS148">
        <v>60</v>
      </c>
      <c r="AT148">
        <f t="shared" si="185"/>
        <v>200</v>
      </c>
      <c r="AU148">
        <f t="shared" si="186"/>
        <v>54974</v>
      </c>
      <c r="AV148">
        <v>47300</v>
      </c>
      <c r="AW148">
        <f t="shared" si="187"/>
        <v>6622.0000000000009</v>
      </c>
      <c r="AX148">
        <f t="shared" si="188"/>
        <v>1836</v>
      </c>
      <c r="AY148">
        <f t="shared" si="189"/>
        <v>5676</v>
      </c>
      <c r="AZ148">
        <v>400</v>
      </c>
      <c r="BA148">
        <v>0</v>
      </c>
      <c r="BB148">
        <f t="shared" si="190"/>
        <v>61834</v>
      </c>
      <c r="BC148">
        <v>3000</v>
      </c>
      <c r="BD148">
        <v>60</v>
      </c>
      <c r="BE148">
        <f t="shared" si="191"/>
        <v>200</v>
      </c>
      <c r="BF148">
        <f t="shared" si="192"/>
        <v>58574</v>
      </c>
      <c r="BG148">
        <v>47300</v>
      </c>
      <c r="BH148">
        <f t="shared" si="193"/>
        <v>6622.0000000000009</v>
      </c>
      <c r="BI148">
        <f t="shared" si="194"/>
        <v>5676</v>
      </c>
      <c r="BJ148">
        <v>400</v>
      </c>
      <c r="BK148">
        <v>0</v>
      </c>
      <c r="BL148">
        <f t="shared" si="195"/>
        <v>59998</v>
      </c>
      <c r="BM148">
        <v>3000</v>
      </c>
      <c r="BN148">
        <v>60</v>
      </c>
      <c r="BO148">
        <f t="shared" si="196"/>
        <v>200</v>
      </c>
      <c r="BP148">
        <f t="shared" si="197"/>
        <v>56738</v>
      </c>
      <c r="BQ148">
        <v>47300</v>
      </c>
      <c r="BR148">
        <f t="shared" si="198"/>
        <v>6622.0000000000009</v>
      </c>
      <c r="BS148">
        <f t="shared" si="199"/>
        <v>5676</v>
      </c>
      <c r="BT148">
        <v>400</v>
      </c>
      <c r="BU148">
        <v>0</v>
      </c>
      <c r="BV148">
        <f t="shared" si="200"/>
        <v>59998</v>
      </c>
      <c r="BW148">
        <v>3000</v>
      </c>
      <c r="BX148">
        <v>60</v>
      </c>
      <c r="BY148">
        <f t="shared" si="201"/>
        <v>200</v>
      </c>
      <c r="BZ148">
        <f t="shared" si="202"/>
        <v>56738</v>
      </c>
      <c r="CA148">
        <v>47300</v>
      </c>
      <c r="CB148">
        <f t="shared" si="203"/>
        <v>6622.0000000000009</v>
      </c>
      <c r="CC148">
        <f t="shared" si="204"/>
        <v>5676</v>
      </c>
      <c r="CD148">
        <v>400</v>
      </c>
      <c r="CE148">
        <v>0</v>
      </c>
      <c r="CF148">
        <f t="shared" si="205"/>
        <v>59998</v>
      </c>
      <c r="CG148">
        <v>3000</v>
      </c>
      <c r="CH148">
        <v>60</v>
      </c>
      <c r="CI148">
        <f t="shared" si="206"/>
        <v>200</v>
      </c>
      <c r="CJ148">
        <f t="shared" si="207"/>
        <v>56738</v>
      </c>
      <c r="CK148">
        <v>47300</v>
      </c>
      <c r="CL148">
        <f t="shared" si="208"/>
        <v>6622.0000000000009</v>
      </c>
      <c r="CM148">
        <f t="shared" si="209"/>
        <v>5676</v>
      </c>
      <c r="CN148">
        <v>400</v>
      </c>
      <c r="CO148">
        <v>0</v>
      </c>
      <c r="CP148">
        <f t="shared" si="210"/>
        <v>59998</v>
      </c>
      <c r="CQ148">
        <v>3000</v>
      </c>
      <c r="CR148">
        <v>60</v>
      </c>
      <c r="CS148">
        <f t="shared" si="211"/>
        <v>200</v>
      </c>
      <c r="CT148">
        <f t="shared" si="212"/>
        <v>56738</v>
      </c>
      <c r="CU148">
        <v>47300</v>
      </c>
      <c r="CV148">
        <f t="shared" si="213"/>
        <v>6622.0000000000009</v>
      </c>
      <c r="CW148">
        <f t="shared" si="214"/>
        <v>5676</v>
      </c>
      <c r="CX148">
        <v>400</v>
      </c>
      <c r="CY148">
        <v>0</v>
      </c>
      <c r="CZ148">
        <f t="shared" si="215"/>
        <v>59998</v>
      </c>
      <c r="DA148">
        <v>3000</v>
      </c>
      <c r="DB148">
        <v>60</v>
      </c>
      <c r="DC148">
        <f t="shared" si="216"/>
        <v>200</v>
      </c>
      <c r="DD148">
        <f t="shared" si="217"/>
        <v>56738</v>
      </c>
      <c r="DE148">
        <v>47300</v>
      </c>
      <c r="DF148">
        <f t="shared" si="218"/>
        <v>6622.0000000000009</v>
      </c>
      <c r="DG148">
        <f t="shared" si="219"/>
        <v>5676</v>
      </c>
      <c r="DH148">
        <v>400</v>
      </c>
      <c r="DI148">
        <v>0</v>
      </c>
      <c r="DJ148">
        <f t="shared" si="220"/>
        <v>59998</v>
      </c>
      <c r="DK148">
        <v>3000</v>
      </c>
      <c r="DL148">
        <v>60</v>
      </c>
      <c r="DM148">
        <f t="shared" si="221"/>
        <v>200</v>
      </c>
      <c r="DN148">
        <f t="shared" si="222"/>
        <v>56738</v>
      </c>
      <c r="DO148">
        <v>47300</v>
      </c>
      <c r="DP148">
        <f t="shared" si="223"/>
        <v>6622.0000000000009</v>
      </c>
      <c r="DQ148">
        <f t="shared" si="224"/>
        <v>5676</v>
      </c>
      <c r="DR148">
        <v>400</v>
      </c>
      <c r="DS148">
        <v>0</v>
      </c>
      <c r="DT148">
        <f t="shared" si="225"/>
        <v>59998</v>
      </c>
      <c r="DU148">
        <v>3000</v>
      </c>
      <c r="DV148">
        <v>60</v>
      </c>
      <c r="DW148">
        <f t="shared" si="226"/>
        <v>200</v>
      </c>
      <c r="DX148">
        <f t="shared" si="227"/>
        <v>56738</v>
      </c>
      <c r="DY148">
        <f t="shared" si="228"/>
        <v>711084</v>
      </c>
      <c r="DZ148">
        <f t="shared" si="160"/>
        <v>2400</v>
      </c>
      <c r="EA148">
        <f t="shared" si="161"/>
        <v>50000</v>
      </c>
      <c r="EB148">
        <v>0</v>
      </c>
      <c r="EC148">
        <f t="shared" si="162"/>
        <v>658684</v>
      </c>
      <c r="ED148">
        <f t="shared" si="163"/>
        <v>36000</v>
      </c>
      <c r="EE148">
        <f t="shared" si="164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165"/>
        <v>36720</v>
      </c>
      <c r="EQ148">
        <f t="shared" si="229"/>
        <v>36720</v>
      </c>
      <c r="ER148">
        <f t="shared" si="166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230"/>
        <v>0</v>
      </c>
      <c r="FA148">
        <f t="shared" si="231"/>
        <v>621964</v>
      </c>
      <c r="FB148">
        <f t="shared" si="232"/>
        <v>12500</v>
      </c>
      <c r="FC148">
        <f t="shared" si="233"/>
        <v>12196</v>
      </c>
      <c r="FD148">
        <f t="shared" si="234"/>
        <v>24696</v>
      </c>
      <c r="FE148">
        <f t="shared" si="235"/>
        <v>24696</v>
      </c>
      <c r="FF148">
        <f t="shared" si="236"/>
        <v>987.84</v>
      </c>
      <c r="FG148">
        <f t="shared" si="237"/>
        <v>25684</v>
      </c>
      <c r="FH148">
        <v>0</v>
      </c>
      <c r="FI148">
        <f t="shared" si="238"/>
        <v>25684</v>
      </c>
      <c r="FJ148" t="b">
        <f t="shared" si="239"/>
        <v>1</v>
      </c>
    </row>
    <row r="149" spans="1:166" hidden="1" x14ac:dyDescent="0.25">
      <c r="A149">
        <f>_xlfn.AGGREGATE(3,5,$B$2:B149)</f>
        <v>56</v>
      </c>
      <c r="B149" t="s">
        <v>418</v>
      </c>
      <c r="C149" t="s">
        <v>419</v>
      </c>
      <c r="D149" t="s">
        <v>806</v>
      </c>
      <c r="E149" t="s">
        <v>846</v>
      </c>
      <c r="F149">
        <v>0</v>
      </c>
      <c r="G149">
        <v>6000</v>
      </c>
      <c r="H149">
        <v>26200</v>
      </c>
      <c r="I149">
        <f t="shared" si="167"/>
        <v>2620</v>
      </c>
      <c r="J149">
        <f t="shared" si="168"/>
        <v>3144</v>
      </c>
      <c r="K149">
        <v>0</v>
      </c>
      <c r="L149">
        <v>500</v>
      </c>
      <c r="M149">
        <f t="shared" si="169"/>
        <v>32464</v>
      </c>
      <c r="N149">
        <v>2000</v>
      </c>
      <c r="O149">
        <v>0</v>
      </c>
      <c r="P149">
        <f t="shared" si="170"/>
        <v>150</v>
      </c>
      <c r="Q149">
        <f t="shared" si="171"/>
        <v>30314</v>
      </c>
      <c r="R149">
        <v>26200</v>
      </c>
      <c r="S149">
        <f t="shared" si="172"/>
        <v>2620</v>
      </c>
      <c r="T149">
        <f t="shared" si="173"/>
        <v>3144</v>
      </c>
      <c r="U149">
        <v>0</v>
      </c>
      <c r="V149">
        <v>500</v>
      </c>
      <c r="W149">
        <f t="shared" si="174"/>
        <v>32464</v>
      </c>
      <c r="X149">
        <v>2000</v>
      </c>
      <c r="Y149">
        <v>0</v>
      </c>
      <c r="Z149">
        <f t="shared" si="175"/>
        <v>150</v>
      </c>
      <c r="AA149">
        <f t="shared" si="176"/>
        <v>30314</v>
      </c>
      <c r="AB149">
        <v>26200</v>
      </c>
      <c r="AC149">
        <f t="shared" si="177"/>
        <v>3668.0000000000005</v>
      </c>
      <c r="AD149">
        <f t="shared" si="178"/>
        <v>3144</v>
      </c>
      <c r="AE149">
        <v>0</v>
      </c>
      <c r="AF149">
        <v>500</v>
      </c>
      <c r="AG149">
        <f t="shared" si="179"/>
        <v>33512</v>
      </c>
      <c r="AH149">
        <v>2000</v>
      </c>
      <c r="AI149">
        <v>0</v>
      </c>
      <c r="AJ149">
        <f t="shared" si="180"/>
        <v>150</v>
      </c>
      <c r="AK149">
        <f t="shared" si="181"/>
        <v>31362</v>
      </c>
      <c r="AL149">
        <v>26200</v>
      </c>
      <c r="AM149">
        <f t="shared" si="182"/>
        <v>3668.0000000000005</v>
      </c>
      <c r="AN149">
        <f t="shared" si="183"/>
        <v>3144</v>
      </c>
      <c r="AO149">
        <v>0</v>
      </c>
      <c r="AP149">
        <v>500</v>
      </c>
      <c r="AQ149">
        <f t="shared" si="184"/>
        <v>33512</v>
      </c>
      <c r="AR149">
        <v>2000</v>
      </c>
      <c r="AS149">
        <v>0</v>
      </c>
      <c r="AT149">
        <f t="shared" si="185"/>
        <v>150</v>
      </c>
      <c r="AU149">
        <f t="shared" si="186"/>
        <v>31362</v>
      </c>
      <c r="AV149">
        <v>27000</v>
      </c>
      <c r="AW149">
        <f t="shared" si="187"/>
        <v>3780.0000000000005</v>
      </c>
      <c r="AX149">
        <f t="shared" si="188"/>
        <v>1048</v>
      </c>
      <c r="AY149">
        <f t="shared" si="189"/>
        <v>3240</v>
      </c>
      <c r="AZ149">
        <v>0</v>
      </c>
      <c r="BA149">
        <v>500</v>
      </c>
      <c r="BB149">
        <f t="shared" si="190"/>
        <v>35568</v>
      </c>
      <c r="BC149">
        <v>2000</v>
      </c>
      <c r="BD149">
        <v>0</v>
      </c>
      <c r="BE149">
        <f t="shared" si="191"/>
        <v>150</v>
      </c>
      <c r="BF149">
        <f t="shared" si="192"/>
        <v>33418</v>
      </c>
      <c r="BG149">
        <v>27000</v>
      </c>
      <c r="BH149">
        <f t="shared" si="193"/>
        <v>3780.0000000000005</v>
      </c>
      <c r="BI149">
        <f t="shared" si="194"/>
        <v>3240</v>
      </c>
      <c r="BJ149">
        <v>0</v>
      </c>
      <c r="BK149">
        <v>500</v>
      </c>
      <c r="BL149">
        <f t="shared" si="195"/>
        <v>34520</v>
      </c>
      <c r="BM149">
        <v>2000</v>
      </c>
      <c r="BN149">
        <v>0</v>
      </c>
      <c r="BO149">
        <f t="shared" si="196"/>
        <v>150</v>
      </c>
      <c r="BP149">
        <f t="shared" si="197"/>
        <v>32370</v>
      </c>
      <c r="BQ149">
        <v>27000</v>
      </c>
      <c r="BR149">
        <f t="shared" si="198"/>
        <v>3780.0000000000005</v>
      </c>
      <c r="BS149">
        <f t="shared" si="199"/>
        <v>3240</v>
      </c>
      <c r="BT149">
        <v>0</v>
      </c>
      <c r="BU149">
        <v>500</v>
      </c>
      <c r="BV149">
        <f t="shared" si="200"/>
        <v>34520</v>
      </c>
      <c r="BW149">
        <v>2000</v>
      </c>
      <c r="BX149">
        <v>0</v>
      </c>
      <c r="BY149">
        <f t="shared" si="201"/>
        <v>150</v>
      </c>
      <c r="BZ149">
        <f t="shared" si="202"/>
        <v>32370</v>
      </c>
      <c r="CA149">
        <v>27000</v>
      </c>
      <c r="CB149">
        <f t="shared" si="203"/>
        <v>3780.0000000000005</v>
      </c>
      <c r="CC149">
        <f t="shared" si="204"/>
        <v>3240</v>
      </c>
      <c r="CD149">
        <v>0</v>
      </c>
      <c r="CE149">
        <v>500</v>
      </c>
      <c r="CF149">
        <f t="shared" si="205"/>
        <v>34520</v>
      </c>
      <c r="CG149">
        <v>2000</v>
      </c>
      <c r="CH149">
        <v>0</v>
      </c>
      <c r="CI149">
        <f t="shared" si="206"/>
        <v>150</v>
      </c>
      <c r="CJ149">
        <f t="shared" si="207"/>
        <v>32370</v>
      </c>
      <c r="CK149">
        <v>27000</v>
      </c>
      <c r="CL149">
        <f t="shared" si="208"/>
        <v>3780.0000000000005</v>
      </c>
      <c r="CM149">
        <f t="shared" si="209"/>
        <v>3240</v>
      </c>
      <c r="CN149">
        <v>0</v>
      </c>
      <c r="CO149">
        <v>500</v>
      </c>
      <c r="CP149">
        <f t="shared" si="210"/>
        <v>34520</v>
      </c>
      <c r="CQ149">
        <v>2000</v>
      </c>
      <c r="CR149">
        <v>0</v>
      </c>
      <c r="CS149">
        <f t="shared" si="211"/>
        <v>150</v>
      </c>
      <c r="CT149">
        <f t="shared" si="212"/>
        <v>32370</v>
      </c>
      <c r="CU149">
        <v>27000</v>
      </c>
      <c r="CV149">
        <f t="shared" si="213"/>
        <v>3780.0000000000005</v>
      </c>
      <c r="CW149">
        <f t="shared" si="214"/>
        <v>3240</v>
      </c>
      <c r="CX149">
        <v>0</v>
      </c>
      <c r="CY149">
        <v>500</v>
      </c>
      <c r="CZ149">
        <f t="shared" si="215"/>
        <v>34520</v>
      </c>
      <c r="DA149">
        <v>2000</v>
      </c>
      <c r="DB149">
        <v>0</v>
      </c>
      <c r="DC149">
        <f t="shared" si="216"/>
        <v>150</v>
      </c>
      <c r="DD149">
        <f t="shared" si="217"/>
        <v>32370</v>
      </c>
      <c r="DE149">
        <v>27000</v>
      </c>
      <c r="DF149">
        <f t="shared" si="218"/>
        <v>3780.0000000000005</v>
      </c>
      <c r="DG149">
        <f t="shared" si="219"/>
        <v>3240</v>
      </c>
      <c r="DH149">
        <v>0</v>
      </c>
      <c r="DI149">
        <v>500</v>
      </c>
      <c r="DJ149">
        <f t="shared" si="220"/>
        <v>34520</v>
      </c>
      <c r="DK149">
        <v>2000</v>
      </c>
      <c r="DL149">
        <v>0</v>
      </c>
      <c r="DM149">
        <f t="shared" si="221"/>
        <v>150</v>
      </c>
      <c r="DN149">
        <f t="shared" si="222"/>
        <v>32370</v>
      </c>
      <c r="DO149">
        <v>27000</v>
      </c>
      <c r="DP149">
        <f t="shared" si="223"/>
        <v>3780.0000000000005</v>
      </c>
      <c r="DQ149">
        <f t="shared" si="224"/>
        <v>3240</v>
      </c>
      <c r="DR149">
        <v>0</v>
      </c>
      <c r="DS149">
        <v>500</v>
      </c>
      <c r="DT149">
        <f t="shared" si="225"/>
        <v>34520</v>
      </c>
      <c r="DU149">
        <v>2000</v>
      </c>
      <c r="DV149">
        <v>0</v>
      </c>
      <c r="DW149">
        <f t="shared" si="226"/>
        <v>150</v>
      </c>
      <c r="DX149">
        <f t="shared" si="227"/>
        <v>32370</v>
      </c>
      <c r="DY149">
        <f t="shared" si="228"/>
        <v>415160</v>
      </c>
      <c r="DZ149">
        <f t="shared" si="160"/>
        <v>1800</v>
      </c>
      <c r="EA149">
        <f t="shared" si="161"/>
        <v>50000</v>
      </c>
      <c r="EB149">
        <v>0</v>
      </c>
      <c r="EC149">
        <f t="shared" si="162"/>
        <v>363360</v>
      </c>
      <c r="ED149">
        <f t="shared" si="163"/>
        <v>24000</v>
      </c>
      <c r="EE149">
        <f t="shared" si="164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165"/>
        <v>24000</v>
      </c>
      <c r="EQ149">
        <f t="shared" si="229"/>
        <v>24000</v>
      </c>
      <c r="ER149">
        <f t="shared" si="166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230"/>
        <v>0</v>
      </c>
      <c r="FA149">
        <f t="shared" si="231"/>
        <v>339360</v>
      </c>
      <c r="FB149">
        <f t="shared" si="232"/>
        <v>4468</v>
      </c>
      <c r="FC149">
        <f t="shared" si="233"/>
        <v>0</v>
      </c>
      <c r="FD149">
        <f t="shared" si="234"/>
        <v>4468</v>
      </c>
      <c r="FE149">
        <f t="shared" si="235"/>
        <v>0</v>
      </c>
      <c r="FF149">
        <f t="shared" si="236"/>
        <v>0</v>
      </c>
      <c r="FG149">
        <f t="shared" si="237"/>
        <v>0</v>
      </c>
      <c r="FH149">
        <v>0</v>
      </c>
      <c r="FI149">
        <f t="shared" si="238"/>
        <v>0</v>
      </c>
      <c r="FJ149" t="b">
        <f t="shared" si="239"/>
        <v>0</v>
      </c>
    </row>
    <row r="150" spans="1:166" hidden="1" x14ac:dyDescent="0.25">
      <c r="A150">
        <f>_xlfn.AGGREGATE(3,5,$B$2:B150)</f>
        <v>56</v>
      </c>
      <c r="B150" t="s">
        <v>420</v>
      </c>
      <c r="C150" t="s">
        <v>421</v>
      </c>
      <c r="D150" t="s">
        <v>806</v>
      </c>
      <c r="E150" t="s">
        <v>846</v>
      </c>
      <c r="F150">
        <v>0</v>
      </c>
      <c r="G150">
        <v>6000</v>
      </c>
      <c r="H150">
        <v>26200</v>
      </c>
      <c r="I150">
        <f t="shared" si="167"/>
        <v>2620</v>
      </c>
      <c r="J150">
        <f t="shared" si="168"/>
        <v>3144</v>
      </c>
      <c r="K150">
        <v>0</v>
      </c>
      <c r="L150">
        <v>500</v>
      </c>
      <c r="M150">
        <f t="shared" si="169"/>
        <v>32464</v>
      </c>
      <c r="N150">
        <v>2000</v>
      </c>
      <c r="O150">
        <v>0</v>
      </c>
      <c r="P150">
        <f t="shared" si="170"/>
        <v>150</v>
      </c>
      <c r="Q150">
        <f t="shared" si="171"/>
        <v>30314</v>
      </c>
      <c r="R150">
        <v>26200</v>
      </c>
      <c r="S150">
        <f t="shared" si="172"/>
        <v>2620</v>
      </c>
      <c r="T150">
        <f t="shared" si="173"/>
        <v>3144</v>
      </c>
      <c r="U150">
        <v>0</v>
      </c>
      <c r="V150">
        <v>500</v>
      </c>
      <c r="W150">
        <f t="shared" si="174"/>
        <v>32464</v>
      </c>
      <c r="X150">
        <v>2000</v>
      </c>
      <c r="Y150">
        <v>0</v>
      </c>
      <c r="Z150">
        <f t="shared" si="175"/>
        <v>150</v>
      </c>
      <c r="AA150">
        <f t="shared" si="176"/>
        <v>30314</v>
      </c>
      <c r="AB150">
        <v>26200</v>
      </c>
      <c r="AC150">
        <f t="shared" si="177"/>
        <v>3668.0000000000005</v>
      </c>
      <c r="AD150">
        <f t="shared" si="178"/>
        <v>3144</v>
      </c>
      <c r="AE150">
        <v>0</v>
      </c>
      <c r="AF150">
        <v>500</v>
      </c>
      <c r="AG150">
        <f t="shared" si="179"/>
        <v>33512</v>
      </c>
      <c r="AH150">
        <v>2000</v>
      </c>
      <c r="AI150">
        <v>0</v>
      </c>
      <c r="AJ150">
        <f t="shared" si="180"/>
        <v>150</v>
      </c>
      <c r="AK150">
        <f t="shared" si="181"/>
        <v>31362</v>
      </c>
      <c r="AL150">
        <v>26200</v>
      </c>
      <c r="AM150">
        <f t="shared" si="182"/>
        <v>3668.0000000000005</v>
      </c>
      <c r="AN150">
        <f t="shared" si="183"/>
        <v>3144</v>
      </c>
      <c r="AO150">
        <v>0</v>
      </c>
      <c r="AP150">
        <v>500</v>
      </c>
      <c r="AQ150">
        <f t="shared" si="184"/>
        <v>33512</v>
      </c>
      <c r="AR150">
        <v>2000</v>
      </c>
      <c r="AS150">
        <v>0</v>
      </c>
      <c r="AT150">
        <f t="shared" si="185"/>
        <v>150</v>
      </c>
      <c r="AU150">
        <f t="shared" si="186"/>
        <v>31362</v>
      </c>
      <c r="AV150">
        <v>27000</v>
      </c>
      <c r="AW150">
        <f t="shared" si="187"/>
        <v>3780.0000000000005</v>
      </c>
      <c r="AX150">
        <f t="shared" si="188"/>
        <v>1048</v>
      </c>
      <c r="AY150">
        <f t="shared" si="189"/>
        <v>3240</v>
      </c>
      <c r="AZ150">
        <v>0</v>
      </c>
      <c r="BA150">
        <v>500</v>
      </c>
      <c r="BB150">
        <f t="shared" si="190"/>
        <v>35568</v>
      </c>
      <c r="BC150">
        <v>2000</v>
      </c>
      <c r="BD150">
        <v>0</v>
      </c>
      <c r="BE150">
        <f t="shared" si="191"/>
        <v>150</v>
      </c>
      <c r="BF150">
        <f t="shared" si="192"/>
        <v>33418</v>
      </c>
      <c r="BG150">
        <v>27000</v>
      </c>
      <c r="BH150">
        <f t="shared" si="193"/>
        <v>3780.0000000000005</v>
      </c>
      <c r="BI150">
        <f t="shared" si="194"/>
        <v>3240</v>
      </c>
      <c r="BJ150">
        <v>0</v>
      </c>
      <c r="BK150">
        <v>500</v>
      </c>
      <c r="BL150">
        <f t="shared" si="195"/>
        <v>34520</v>
      </c>
      <c r="BM150">
        <v>2000</v>
      </c>
      <c r="BN150">
        <v>0</v>
      </c>
      <c r="BO150">
        <f t="shared" si="196"/>
        <v>150</v>
      </c>
      <c r="BP150">
        <f t="shared" si="197"/>
        <v>32370</v>
      </c>
      <c r="BQ150">
        <v>27000</v>
      </c>
      <c r="BR150">
        <f t="shared" si="198"/>
        <v>3780.0000000000005</v>
      </c>
      <c r="BS150">
        <f t="shared" si="199"/>
        <v>3240</v>
      </c>
      <c r="BT150">
        <v>0</v>
      </c>
      <c r="BU150">
        <v>500</v>
      </c>
      <c r="BV150">
        <f t="shared" si="200"/>
        <v>34520</v>
      </c>
      <c r="BW150">
        <v>2000</v>
      </c>
      <c r="BX150">
        <v>0</v>
      </c>
      <c r="BY150">
        <f t="shared" si="201"/>
        <v>150</v>
      </c>
      <c r="BZ150">
        <f t="shared" si="202"/>
        <v>32370</v>
      </c>
      <c r="CA150">
        <v>27000</v>
      </c>
      <c r="CB150">
        <f t="shared" si="203"/>
        <v>3780.0000000000005</v>
      </c>
      <c r="CC150">
        <f t="shared" si="204"/>
        <v>3240</v>
      </c>
      <c r="CD150">
        <v>0</v>
      </c>
      <c r="CE150">
        <v>500</v>
      </c>
      <c r="CF150">
        <f t="shared" si="205"/>
        <v>34520</v>
      </c>
      <c r="CG150">
        <v>2000</v>
      </c>
      <c r="CH150">
        <v>0</v>
      </c>
      <c r="CI150">
        <f t="shared" si="206"/>
        <v>150</v>
      </c>
      <c r="CJ150">
        <f t="shared" si="207"/>
        <v>32370</v>
      </c>
      <c r="CK150">
        <v>27000</v>
      </c>
      <c r="CL150">
        <f t="shared" si="208"/>
        <v>3780.0000000000005</v>
      </c>
      <c r="CM150">
        <f t="shared" si="209"/>
        <v>3240</v>
      </c>
      <c r="CN150">
        <v>0</v>
      </c>
      <c r="CO150">
        <v>500</v>
      </c>
      <c r="CP150">
        <f t="shared" si="210"/>
        <v>34520</v>
      </c>
      <c r="CQ150">
        <v>2000</v>
      </c>
      <c r="CR150">
        <v>0</v>
      </c>
      <c r="CS150">
        <f t="shared" si="211"/>
        <v>150</v>
      </c>
      <c r="CT150">
        <f t="shared" si="212"/>
        <v>32370</v>
      </c>
      <c r="CU150">
        <v>27000</v>
      </c>
      <c r="CV150">
        <f t="shared" si="213"/>
        <v>3780.0000000000005</v>
      </c>
      <c r="CW150">
        <f t="shared" si="214"/>
        <v>3240</v>
      </c>
      <c r="CX150">
        <v>0</v>
      </c>
      <c r="CY150">
        <v>500</v>
      </c>
      <c r="CZ150">
        <f t="shared" si="215"/>
        <v>34520</v>
      </c>
      <c r="DA150">
        <v>2000</v>
      </c>
      <c r="DB150">
        <v>0</v>
      </c>
      <c r="DC150">
        <f t="shared" si="216"/>
        <v>150</v>
      </c>
      <c r="DD150">
        <f t="shared" si="217"/>
        <v>32370</v>
      </c>
      <c r="DE150">
        <v>27000</v>
      </c>
      <c r="DF150">
        <f t="shared" si="218"/>
        <v>3780.0000000000005</v>
      </c>
      <c r="DG150">
        <f t="shared" si="219"/>
        <v>3240</v>
      </c>
      <c r="DH150">
        <v>0</v>
      </c>
      <c r="DI150">
        <v>500</v>
      </c>
      <c r="DJ150">
        <f t="shared" si="220"/>
        <v>34520</v>
      </c>
      <c r="DK150">
        <v>2000</v>
      </c>
      <c r="DL150">
        <v>0</v>
      </c>
      <c r="DM150">
        <f t="shared" si="221"/>
        <v>150</v>
      </c>
      <c r="DN150">
        <f t="shared" si="222"/>
        <v>32370</v>
      </c>
      <c r="DO150">
        <v>27000</v>
      </c>
      <c r="DP150">
        <f t="shared" si="223"/>
        <v>3780.0000000000005</v>
      </c>
      <c r="DQ150">
        <f t="shared" si="224"/>
        <v>3240</v>
      </c>
      <c r="DR150">
        <v>0</v>
      </c>
      <c r="DS150">
        <v>500</v>
      </c>
      <c r="DT150">
        <f t="shared" si="225"/>
        <v>34520</v>
      </c>
      <c r="DU150">
        <v>2000</v>
      </c>
      <c r="DV150">
        <v>0</v>
      </c>
      <c r="DW150">
        <f t="shared" si="226"/>
        <v>150</v>
      </c>
      <c r="DX150">
        <f t="shared" si="227"/>
        <v>32370</v>
      </c>
      <c r="DY150">
        <f t="shared" si="228"/>
        <v>415160</v>
      </c>
      <c r="DZ150">
        <f t="shared" si="160"/>
        <v>1800</v>
      </c>
      <c r="EA150">
        <f t="shared" si="161"/>
        <v>50000</v>
      </c>
      <c r="EB150">
        <v>0</v>
      </c>
      <c r="EC150">
        <f t="shared" si="162"/>
        <v>363360</v>
      </c>
      <c r="ED150">
        <f t="shared" si="163"/>
        <v>24000</v>
      </c>
      <c r="EE150">
        <f t="shared" si="164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165"/>
        <v>24000</v>
      </c>
      <c r="EQ150">
        <f t="shared" si="229"/>
        <v>24000</v>
      </c>
      <c r="ER150">
        <f t="shared" si="166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230"/>
        <v>0</v>
      </c>
      <c r="FA150">
        <f t="shared" si="231"/>
        <v>339360</v>
      </c>
      <c r="FB150">
        <f t="shared" si="232"/>
        <v>4468</v>
      </c>
      <c r="FC150">
        <f t="shared" si="233"/>
        <v>0</v>
      </c>
      <c r="FD150">
        <f t="shared" si="234"/>
        <v>4468</v>
      </c>
      <c r="FE150">
        <f t="shared" si="235"/>
        <v>0</v>
      </c>
      <c r="FF150">
        <f t="shared" si="236"/>
        <v>0</v>
      </c>
      <c r="FG150">
        <f t="shared" si="237"/>
        <v>0</v>
      </c>
      <c r="FH150">
        <v>0</v>
      </c>
      <c r="FI150">
        <f t="shared" si="238"/>
        <v>0</v>
      </c>
      <c r="FJ150" t="b">
        <f t="shared" si="239"/>
        <v>0</v>
      </c>
    </row>
    <row r="151" spans="1:166" hidden="1" x14ac:dyDescent="0.25">
      <c r="A151">
        <f>_xlfn.AGGREGATE(3,5,$B$2:B151)</f>
        <v>56</v>
      </c>
      <c r="B151" t="s">
        <v>422</v>
      </c>
      <c r="C151" t="s">
        <v>423</v>
      </c>
      <c r="D151" t="s">
        <v>806</v>
      </c>
      <c r="E151" t="s">
        <v>846</v>
      </c>
      <c r="F151">
        <v>0</v>
      </c>
      <c r="G151">
        <v>0</v>
      </c>
      <c r="H151">
        <v>0</v>
      </c>
      <c r="I151">
        <f t="shared" si="167"/>
        <v>0</v>
      </c>
      <c r="J151">
        <f t="shared" si="168"/>
        <v>0</v>
      </c>
      <c r="K151">
        <v>0</v>
      </c>
      <c r="L151">
        <v>0</v>
      </c>
      <c r="M151">
        <f t="shared" si="169"/>
        <v>0</v>
      </c>
      <c r="N151">
        <v>0</v>
      </c>
      <c r="O151">
        <v>0</v>
      </c>
      <c r="P151">
        <f t="shared" si="170"/>
        <v>0</v>
      </c>
      <c r="Q151">
        <f t="shared" si="171"/>
        <v>0</v>
      </c>
      <c r="R151">
        <v>0</v>
      </c>
      <c r="S151">
        <f t="shared" si="172"/>
        <v>0</v>
      </c>
      <c r="T151">
        <f t="shared" si="173"/>
        <v>0</v>
      </c>
      <c r="U151">
        <v>0</v>
      </c>
      <c r="V151">
        <v>0</v>
      </c>
      <c r="W151">
        <f t="shared" si="174"/>
        <v>0</v>
      </c>
      <c r="X151">
        <v>0</v>
      </c>
      <c r="Y151">
        <v>0</v>
      </c>
      <c r="Z151">
        <f t="shared" si="175"/>
        <v>0</v>
      </c>
      <c r="AA151">
        <f t="shared" si="176"/>
        <v>0</v>
      </c>
      <c r="AB151">
        <v>0</v>
      </c>
      <c r="AC151">
        <f t="shared" si="177"/>
        <v>0</v>
      </c>
      <c r="AD151">
        <f t="shared" si="178"/>
        <v>0</v>
      </c>
      <c r="AE151">
        <v>0</v>
      </c>
      <c r="AF151">
        <v>0</v>
      </c>
      <c r="AG151">
        <f t="shared" si="179"/>
        <v>0</v>
      </c>
      <c r="AH151">
        <v>0</v>
      </c>
      <c r="AI151">
        <v>0</v>
      </c>
      <c r="AJ151">
        <f t="shared" si="180"/>
        <v>0</v>
      </c>
      <c r="AK151">
        <f t="shared" si="181"/>
        <v>0</v>
      </c>
      <c r="AL151">
        <v>0</v>
      </c>
      <c r="AM151">
        <f t="shared" si="182"/>
        <v>0</v>
      </c>
      <c r="AN151">
        <f t="shared" si="183"/>
        <v>0</v>
      </c>
      <c r="AO151">
        <v>0</v>
      </c>
      <c r="AP151">
        <v>0</v>
      </c>
      <c r="AQ151">
        <f t="shared" si="184"/>
        <v>0</v>
      </c>
      <c r="AR151">
        <v>0</v>
      </c>
      <c r="AS151">
        <v>0</v>
      </c>
      <c r="AT151">
        <f t="shared" si="185"/>
        <v>0</v>
      </c>
      <c r="AU151">
        <f t="shared" si="186"/>
        <v>0</v>
      </c>
      <c r="AV151">
        <v>0</v>
      </c>
      <c r="AW151">
        <f t="shared" si="187"/>
        <v>0</v>
      </c>
      <c r="AX151">
        <f t="shared" si="188"/>
        <v>0</v>
      </c>
      <c r="AY151">
        <f t="shared" si="189"/>
        <v>0</v>
      </c>
      <c r="AZ151">
        <v>0</v>
      </c>
      <c r="BA151">
        <v>0</v>
      </c>
      <c r="BB151">
        <f t="shared" si="190"/>
        <v>0</v>
      </c>
      <c r="BC151">
        <v>0</v>
      </c>
      <c r="BD151">
        <v>0</v>
      </c>
      <c r="BE151">
        <f t="shared" si="191"/>
        <v>0</v>
      </c>
      <c r="BF151">
        <f t="shared" si="192"/>
        <v>0</v>
      </c>
      <c r="BG151">
        <v>0</v>
      </c>
      <c r="BH151">
        <f t="shared" si="193"/>
        <v>0</v>
      </c>
      <c r="BI151">
        <f t="shared" si="194"/>
        <v>0</v>
      </c>
      <c r="BJ151">
        <v>0</v>
      </c>
      <c r="BK151">
        <v>0</v>
      </c>
      <c r="BL151">
        <f t="shared" si="195"/>
        <v>0</v>
      </c>
      <c r="BM151">
        <v>0</v>
      </c>
      <c r="BN151">
        <v>0</v>
      </c>
      <c r="BO151">
        <f t="shared" si="196"/>
        <v>0</v>
      </c>
      <c r="BP151">
        <f t="shared" si="197"/>
        <v>0</v>
      </c>
      <c r="BQ151">
        <v>0</v>
      </c>
      <c r="BR151">
        <f t="shared" si="198"/>
        <v>0</v>
      </c>
      <c r="BS151">
        <f t="shared" si="199"/>
        <v>0</v>
      </c>
      <c r="BT151">
        <v>0</v>
      </c>
      <c r="BU151">
        <v>0</v>
      </c>
      <c r="BV151">
        <f t="shared" si="200"/>
        <v>0</v>
      </c>
      <c r="BW151">
        <v>0</v>
      </c>
      <c r="BX151">
        <v>0</v>
      </c>
      <c r="BY151">
        <f t="shared" si="201"/>
        <v>0</v>
      </c>
      <c r="BZ151">
        <f t="shared" si="202"/>
        <v>0</v>
      </c>
      <c r="CA151">
        <v>0</v>
      </c>
      <c r="CB151">
        <f t="shared" si="203"/>
        <v>0</v>
      </c>
      <c r="CC151">
        <f t="shared" si="204"/>
        <v>0</v>
      </c>
      <c r="CD151">
        <v>0</v>
      </c>
      <c r="CE151">
        <v>0</v>
      </c>
      <c r="CF151">
        <f t="shared" si="205"/>
        <v>0</v>
      </c>
      <c r="CG151">
        <v>0</v>
      </c>
      <c r="CH151">
        <v>0</v>
      </c>
      <c r="CI151">
        <f t="shared" si="206"/>
        <v>0</v>
      </c>
      <c r="CJ151">
        <f t="shared" si="207"/>
        <v>0</v>
      </c>
      <c r="CK151">
        <v>0</v>
      </c>
      <c r="CL151">
        <f t="shared" si="208"/>
        <v>0</v>
      </c>
      <c r="CM151">
        <f t="shared" si="209"/>
        <v>0</v>
      </c>
      <c r="CN151">
        <v>0</v>
      </c>
      <c r="CO151">
        <v>0</v>
      </c>
      <c r="CP151">
        <f t="shared" si="210"/>
        <v>0</v>
      </c>
      <c r="CQ151">
        <v>0</v>
      </c>
      <c r="CR151">
        <v>0</v>
      </c>
      <c r="CS151">
        <f t="shared" si="211"/>
        <v>0</v>
      </c>
      <c r="CT151">
        <f t="shared" si="212"/>
        <v>0</v>
      </c>
      <c r="CU151">
        <v>0</v>
      </c>
      <c r="CV151">
        <f t="shared" si="213"/>
        <v>0</v>
      </c>
      <c r="CW151">
        <f t="shared" si="214"/>
        <v>0</v>
      </c>
      <c r="CX151">
        <v>0</v>
      </c>
      <c r="CY151">
        <v>0</v>
      </c>
      <c r="CZ151">
        <f t="shared" si="215"/>
        <v>0</v>
      </c>
      <c r="DA151">
        <v>0</v>
      </c>
      <c r="DB151">
        <v>0</v>
      </c>
      <c r="DC151">
        <f t="shared" si="216"/>
        <v>0</v>
      </c>
      <c r="DD151">
        <f t="shared" si="217"/>
        <v>0</v>
      </c>
      <c r="DE151">
        <v>0</v>
      </c>
      <c r="DF151">
        <f t="shared" si="218"/>
        <v>0</v>
      </c>
      <c r="DG151">
        <f t="shared" si="219"/>
        <v>0</v>
      </c>
      <c r="DH151">
        <v>0</v>
      </c>
      <c r="DI151">
        <v>0</v>
      </c>
      <c r="DJ151">
        <f t="shared" si="220"/>
        <v>0</v>
      </c>
      <c r="DK151">
        <v>0</v>
      </c>
      <c r="DL151">
        <v>0</v>
      </c>
      <c r="DM151">
        <f t="shared" si="221"/>
        <v>0</v>
      </c>
      <c r="DN151">
        <f t="shared" si="222"/>
        <v>0</v>
      </c>
      <c r="DO151">
        <v>0</v>
      </c>
      <c r="DP151">
        <f t="shared" si="223"/>
        <v>0</v>
      </c>
      <c r="DQ151">
        <f t="shared" si="224"/>
        <v>0</v>
      </c>
      <c r="DR151">
        <v>0</v>
      </c>
      <c r="DS151">
        <v>0</v>
      </c>
      <c r="DT151">
        <f t="shared" si="225"/>
        <v>0</v>
      </c>
      <c r="DU151">
        <v>0</v>
      </c>
      <c r="DV151">
        <v>0</v>
      </c>
      <c r="DW151">
        <f t="shared" si="226"/>
        <v>0</v>
      </c>
      <c r="DX151">
        <f t="shared" si="227"/>
        <v>0</v>
      </c>
      <c r="DY151">
        <f t="shared" si="228"/>
        <v>0</v>
      </c>
      <c r="DZ151">
        <f t="shared" si="160"/>
        <v>0</v>
      </c>
      <c r="EA151">
        <f t="shared" si="161"/>
        <v>0</v>
      </c>
      <c r="EB151">
        <v>0</v>
      </c>
      <c r="EC151">
        <f t="shared" si="162"/>
        <v>0</v>
      </c>
      <c r="ED151">
        <f t="shared" si="163"/>
        <v>0</v>
      </c>
      <c r="EE151">
        <f t="shared" si="164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165"/>
        <v>0</v>
      </c>
      <c r="EQ151">
        <f t="shared" si="229"/>
        <v>0</v>
      </c>
      <c r="ER151">
        <f t="shared" si="166"/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230"/>
        <v>0</v>
      </c>
      <c r="FA151">
        <f t="shared" si="231"/>
        <v>0</v>
      </c>
      <c r="FB151">
        <f t="shared" si="232"/>
        <v>0</v>
      </c>
      <c r="FC151">
        <f t="shared" si="233"/>
        <v>0</v>
      </c>
      <c r="FD151">
        <f t="shared" si="234"/>
        <v>0</v>
      </c>
      <c r="FE151">
        <f t="shared" si="235"/>
        <v>0</v>
      </c>
      <c r="FF151">
        <f t="shared" si="236"/>
        <v>0</v>
      </c>
      <c r="FG151">
        <f t="shared" si="237"/>
        <v>0</v>
      </c>
      <c r="FH151">
        <v>0</v>
      </c>
      <c r="FI151">
        <f t="shared" si="238"/>
        <v>0</v>
      </c>
      <c r="FJ151" t="b">
        <f t="shared" si="239"/>
        <v>0</v>
      </c>
    </row>
    <row r="152" spans="1:166" x14ac:dyDescent="0.25">
      <c r="A152">
        <f>_xlfn.AGGREGATE(3,5,$B$2:B152)</f>
        <v>57</v>
      </c>
      <c r="B152" t="s">
        <v>424</v>
      </c>
      <c r="C152" t="s">
        <v>425</v>
      </c>
      <c r="D152" t="s">
        <v>807</v>
      </c>
      <c r="E152" t="s">
        <v>846</v>
      </c>
      <c r="F152">
        <v>0</v>
      </c>
      <c r="G152">
        <v>0</v>
      </c>
      <c r="H152">
        <v>47300</v>
      </c>
      <c r="I152">
        <f t="shared" si="167"/>
        <v>4730</v>
      </c>
      <c r="J152">
        <f t="shared" si="168"/>
        <v>5676</v>
      </c>
      <c r="K152">
        <v>400</v>
      </c>
      <c r="L152">
        <v>500</v>
      </c>
      <c r="M152">
        <f t="shared" si="169"/>
        <v>58606</v>
      </c>
      <c r="N152">
        <v>7000</v>
      </c>
      <c r="O152">
        <v>0</v>
      </c>
      <c r="P152">
        <f t="shared" si="170"/>
        <v>200</v>
      </c>
      <c r="Q152">
        <f t="shared" si="171"/>
        <v>51406</v>
      </c>
      <c r="R152">
        <v>47300</v>
      </c>
      <c r="S152">
        <f t="shared" si="172"/>
        <v>4730</v>
      </c>
      <c r="T152">
        <f t="shared" si="173"/>
        <v>5676</v>
      </c>
      <c r="U152">
        <v>400</v>
      </c>
      <c r="V152">
        <v>500</v>
      </c>
      <c r="W152">
        <f t="shared" si="174"/>
        <v>58606</v>
      </c>
      <c r="X152">
        <v>7000</v>
      </c>
      <c r="Y152">
        <v>0</v>
      </c>
      <c r="Z152">
        <f t="shared" si="175"/>
        <v>200</v>
      </c>
      <c r="AA152">
        <f t="shared" si="176"/>
        <v>51406</v>
      </c>
      <c r="AB152">
        <v>47300</v>
      </c>
      <c r="AC152">
        <f t="shared" si="177"/>
        <v>6622.0000000000009</v>
      </c>
      <c r="AD152">
        <f t="shared" si="178"/>
        <v>5676</v>
      </c>
      <c r="AE152">
        <v>400</v>
      </c>
      <c r="AF152">
        <v>500</v>
      </c>
      <c r="AG152">
        <f t="shared" si="179"/>
        <v>60498</v>
      </c>
      <c r="AH152">
        <v>7000</v>
      </c>
      <c r="AI152">
        <v>0</v>
      </c>
      <c r="AJ152">
        <f t="shared" si="180"/>
        <v>200</v>
      </c>
      <c r="AK152">
        <f t="shared" si="181"/>
        <v>53298</v>
      </c>
      <c r="AL152">
        <v>47300</v>
      </c>
      <c r="AM152">
        <f t="shared" si="182"/>
        <v>6622.0000000000009</v>
      </c>
      <c r="AN152">
        <f t="shared" si="183"/>
        <v>5676</v>
      </c>
      <c r="AO152">
        <v>400</v>
      </c>
      <c r="AP152">
        <v>500</v>
      </c>
      <c r="AQ152">
        <f t="shared" si="184"/>
        <v>60498</v>
      </c>
      <c r="AR152">
        <v>7000</v>
      </c>
      <c r="AS152">
        <v>0</v>
      </c>
      <c r="AT152">
        <f t="shared" si="185"/>
        <v>200</v>
      </c>
      <c r="AU152">
        <f t="shared" si="186"/>
        <v>53298</v>
      </c>
      <c r="AV152">
        <v>48700</v>
      </c>
      <c r="AW152">
        <f t="shared" si="187"/>
        <v>6818.0000000000009</v>
      </c>
      <c r="AX152">
        <f t="shared" si="188"/>
        <v>1892</v>
      </c>
      <c r="AY152">
        <f t="shared" si="189"/>
        <v>5844</v>
      </c>
      <c r="AZ152">
        <v>400</v>
      </c>
      <c r="BA152">
        <v>500</v>
      </c>
      <c r="BB152">
        <f t="shared" si="190"/>
        <v>64154</v>
      </c>
      <c r="BC152">
        <v>7000</v>
      </c>
      <c r="BD152">
        <v>0</v>
      </c>
      <c r="BE152">
        <f t="shared" si="191"/>
        <v>200</v>
      </c>
      <c r="BF152">
        <f t="shared" si="192"/>
        <v>56954</v>
      </c>
      <c r="BG152">
        <v>48700</v>
      </c>
      <c r="BH152">
        <f t="shared" si="193"/>
        <v>6818.0000000000009</v>
      </c>
      <c r="BI152">
        <f t="shared" si="194"/>
        <v>5844</v>
      </c>
      <c r="BJ152">
        <v>400</v>
      </c>
      <c r="BK152">
        <v>500</v>
      </c>
      <c r="BL152">
        <f t="shared" si="195"/>
        <v>62262</v>
      </c>
      <c r="BM152">
        <v>7000</v>
      </c>
      <c r="BN152">
        <v>0</v>
      </c>
      <c r="BO152">
        <f t="shared" si="196"/>
        <v>200</v>
      </c>
      <c r="BP152">
        <f t="shared" si="197"/>
        <v>55062</v>
      </c>
      <c r="BQ152">
        <v>48700</v>
      </c>
      <c r="BR152">
        <f t="shared" si="198"/>
        <v>6818.0000000000009</v>
      </c>
      <c r="BS152">
        <f t="shared" si="199"/>
        <v>5844</v>
      </c>
      <c r="BT152">
        <v>400</v>
      </c>
      <c r="BU152">
        <v>500</v>
      </c>
      <c r="BV152">
        <f t="shared" si="200"/>
        <v>62262</v>
      </c>
      <c r="BW152">
        <v>7000</v>
      </c>
      <c r="BX152">
        <v>0</v>
      </c>
      <c r="BY152">
        <f t="shared" si="201"/>
        <v>200</v>
      </c>
      <c r="BZ152">
        <f t="shared" si="202"/>
        <v>55062</v>
      </c>
      <c r="CA152">
        <v>48700</v>
      </c>
      <c r="CB152">
        <f t="shared" si="203"/>
        <v>6818.0000000000009</v>
      </c>
      <c r="CC152">
        <f t="shared" si="204"/>
        <v>5844</v>
      </c>
      <c r="CD152">
        <v>400</v>
      </c>
      <c r="CE152">
        <v>500</v>
      </c>
      <c r="CF152">
        <f t="shared" si="205"/>
        <v>62262</v>
      </c>
      <c r="CG152">
        <v>7000</v>
      </c>
      <c r="CH152">
        <v>0</v>
      </c>
      <c r="CI152">
        <f t="shared" si="206"/>
        <v>200</v>
      </c>
      <c r="CJ152">
        <f t="shared" si="207"/>
        <v>55062</v>
      </c>
      <c r="CK152">
        <v>48700</v>
      </c>
      <c r="CL152">
        <f t="shared" si="208"/>
        <v>6818.0000000000009</v>
      </c>
      <c r="CM152">
        <f t="shared" si="209"/>
        <v>5844</v>
      </c>
      <c r="CN152">
        <v>400</v>
      </c>
      <c r="CO152">
        <v>500</v>
      </c>
      <c r="CP152">
        <f t="shared" si="210"/>
        <v>62262</v>
      </c>
      <c r="CQ152">
        <v>7000</v>
      </c>
      <c r="CR152">
        <v>0</v>
      </c>
      <c r="CS152">
        <f t="shared" si="211"/>
        <v>200</v>
      </c>
      <c r="CT152">
        <f t="shared" si="212"/>
        <v>55062</v>
      </c>
      <c r="CU152">
        <v>48700</v>
      </c>
      <c r="CV152">
        <f t="shared" si="213"/>
        <v>6818.0000000000009</v>
      </c>
      <c r="CW152">
        <f t="shared" si="214"/>
        <v>5844</v>
      </c>
      <c r="CX152">
        <v>400</v>
      </c>
      <c r="CY152">
        <v>500</v>
      </c>
      <c r="CZ152">
        <f t="shared" si="215"/>
        <v>62262</v>
      </c>
      <c r="DA152">
        <v>7000</v>
      </c>
      <c r="DB152">
        <v>0</v>
      </c>
      <c r="DC152">
        <f t="shared" si="216"/>
        <v>200</v>
      </c>
      <c r="DD152">
        <f t="shared" si="217"/>
        <v>55062</v>
      </c>
      <c r="DE152">
        <v>48700</v>
      </c>
      <c r="DF152">
        <f t="shared" si="218"/>
        <v>6818.0000000000009</v>
      </c>
      <c r="DG152">
        <f t="shared" si="219"/>
        <v>5844</v>
      </c>
      <c r="DH152">
        <v>400</v>
      </c>
      <c r="DI152">
        <v>500</v>
      </c>
      <c r="DJ152">
        <f t="shared" si="220"/>
        <v>62262</v>
      </c>
      <c r="DK152">
        <v>7000</v>
      </c>
      <c r="DL152">
        <v>0</v>
      </c>
      <c r="DM152">
        <f t="shared" si="221"/>
        <v>200</v>
      </c>
      <c r="DN152">
        <f t="shared" si="222"/>
        <v>55062</v>
      </c>
      <c r="DO152">
        <v>48700</v>
      </c>
      <c r="DP152">
        <f t="shared" si="223"/>
        <v>6818.0000000000009</v>
      </c>
      <c r="DQ152">
        <f t="shared" si="224"/>
        <v>5844</v>
      </c>
      <c r="DR152">
        <v>400</v>
      </c>
      <c r="DS152">
        <v>500</v>
      </c>
      <c r="DT152">
        <f t="shared" si="225"/>
        <v>62262</v>
      </c>
      <c r="DU152">
        <v>7000</v>
      </c>
      <c r="DV152">
        <v>0</v>
      </c>
      <c r="DW152">
        <f t="shared" si="226"/>
        <v>200</v>
      </c>
      <c r="DX152">
        <f t="shared" si="227"/>
        <v>55062</v>
      </c>
      <c r="DY152">
        <f t="shared" si="228"/>
        <v>738196</v>
      </c>
      <c r="DZ152">
        <f t="shared" si="160"/>
        <v>2400</v>
      </c>
      <c r="EA152">
        <f t="shared" si="161"/>
        <v>50000</v>
      </c>
      <c r="EB152">
        <v>0</v>
      </c>
      <c r="EC152">
        <f t="shared" si="162"/>
        <v>685796</v>
      </c>
      <c r="ED152">
        <f t="shared" si="163"/>
        <v>84000</v>
      </c>
      <c r="EE152">
        <f t="shared" si="164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165"/>
        <v>84000</v>
      </c>
      <c r="EQ152">
        <f t="shared" si="229"/>
        <v>84000</v>
      </c>
      <c r="ER152">
        <f t="shared" si="166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230"/>
        <v>0</v>
      </c>
      <c r="FA152">
        <f t="shared" si="231"/>
        <v>601796</v>
      </c>
      <c r="FB152">
        <f t="shared" si="232"/>
        <v>12500</v>
      </c>
      <c r="FC152">
        <f t="shared" si="233"/>
        <v>10180</v>
      </c>
      <c r="FD152">
        <f t="shared" si="234"/>
        <v>22680</v>
      </c>
      <c r="FE152">
        <f t="shared" si="235"/>
        <v>22680</v>
      </c>
      <c r="FF152">
        <f t="shared" si="236"/>
        <v>907.2</v>
      </c>
      <c r="FG152">
        <f t="shared" si="237"/>
        <v>23587</v>
      </c>
      <c r="FH152">
        <v>0</v>
      </c>
      <c r="FI152">
        <f t="shared" si="238"/>
        <v>23587</v>
      </c>
      <c r="FJ152" t="b">
        <f t="shared" si="239"/>
        <v>1</v>
      </c>
    </row>
    <row r="153" spans="1:166" x14ac:dyDescent="0.25">
      <c r="A153">
        <f>_xlfn.AGGREGATE(3,5,$B$2:B153)</f>
        <v>58</v>
      </c>
      <c r="B153" t="s">
        <v>426</v>
      </c>
      <c r="C153" t="s">
        <v>427</v>
      </c>
      <c r="D153" t="s">
        <v>807</v>
      </c>
      <c r="E153" t="s">
        <v>846</v>
      </c>
      <c r="F153">
        <v>0</v>
      </c>
      <c r="G153">
        <v>0</v>
      </c>
      <c r="H153">
        <v>44600</v>
      </c>
      <c r="I153">
        <f t="shared" si="167"/>
        <v>4460</v>
      </c>
      <c r="J153">
        <f t="shared" si="168"/>
        <v>5352</v>
      </c>
      <c r="K153">
        <v>0</v>
      </c>
      <c r="L153">
        <v>0</v>
      </c>
      <c r="M153">
        <f t="shared" si="169"/>
        <v>54412</v>
      </c>
      <c r="N153">
        <v>8000</v>
      </c>
      <c r="O153">
        <v>0</v>
      </c>
      <c r="P153">
        <f t="shared" si="170"/>
        <v>200</v>
      </c>
      <c r="Q153">
        <f t="shared" si="171"/>
        <v>46212</v>
      </c>
      <c r="R153">
        <v>44600</v>
      </c>
      <c r="S153">
        <f t="shared" si="172"/>
        <v>4460</v>
      </c>
      <c r="T153">
        <f t="shared" si="173"/>
        <v>5352</v>
      </c>
      <c r="U153">
        <v>0</v>
      </c>
      <c r="V153">
        <v>0</v>
      </c>
      <c r="W153">
        <f t="shared" si="174"/>
        <v>54412</v>
      </c>
      <c r="X153">
        <v>8000</v>
      </c>
      <c r="Y153">
        <v>0</v>
      </c>
      <c r="Z153">
        <f t="shared" si="175"/>
        <v>200</v>
      </c>
      <c r="AA153">
        <f t="shared" si="176"/>
        <v>46212</v>
      </c>
      <c r="AB153">
        <v>44600</v>
      </c>
      <c r="AC153">
        <f t="shared" si="177"/>
        <v>6244.0000000000009</v>
      </c>
      <c r="AD153">
        <f t="shared" si="178"/>
        <v>5352</v>
      </c>
      <c r="AE153">
        <v>0</v>
      </c>
      <c r="AF153">
        <v>0</v>
      </c>
      <c r="AG153">
        <f t="shared" si="179"/>
        <v>56196</v>
      </c>
      <c r="AH153">
        <v>8000</v>
      </c>
      <c r="AI153">
        <v>0</v>
      </c>
      <c r="AJ153">
        <f t="shared" si="180"/>
        <v>200</v>
      </c>
      <c r="AK153">
        <f t="shared" si="181"/>
        <v>47996</v>
      </c>
      <c r="AL153">
        <v>44600</v>
      </c>
      <c r="AM153">
        <f t="shared" si="182"/>
        <v>6244.0000000000009</v>
      </c>
      <c r="AN153">
        <f t="shared" si="183"/>
        <v>5352</v>
      </c>
      <c r="AO153">
        <v>0</v>
      </c>
      <c r="AP153">
        <v>0</v>
      </c>
      <c r="AQ153">
        <f t="shared" si="184"/>
        <v>56196</v>
      </c>
      <c r="AR153">
        <v>8000</v>
      </c>
      <c r="AS153">
        <v>0</v>
      </c>
      <c r="AT153">
        <f t="shared" si="185"/>
        <v>200</v>
      </c>
      <c r="AU153">
        <f t="shared" si="186"/>
        <v>47996</v>
      </c>
      <c r="AV153">
        <v>47300</v>
      </c>
      <c r="AW153">
        <f t="shared" si="187"/>
        <v>6622.0000000000009</v>
      </c>
      <c r="AX153">
        <f t="shared" si="188"/>
        <v>1784</v>
      </c>
      <c r="AY153">
        <f t="shared" si="189"/>
        <v>5676</v>
      </c>
      <c r="AZ153">
        <v>0</v>
      </c>
      <c r="BA153">
        <v>0</v>
      </c>
      <c r="BB153">
        <f t="shared" si="190"/>
        <v>61382</v>
      </c>
      <c r="BC153">
        <v>8000</v>
      </c>
      <c r="BD153">
        <v>0</v>
      </c>
      <c r="BE153">
        <f t="shared" si="191"/>
        <v>200</v>
      </c>
      <c r="BF153">
        <f t="shared" si="192"/>
        <v>53182</v>
      </c>
      <c r="BG153">
        <v>47300</v>
      </c>
      <c r="BH153">
        <f t="shared" si="193"/>
        <v>6622.0000000000009</v>
      </c>
      <c r="BI153">
        <f t="shared" si="194"/>
        <v>5676</v>
      </c>
      <c r="BJ153">
        <v>0</v>
      </c>
      <c r="BK153">
        <v>0</v>
      </c>
      <c r="BL153">
        <f t="shared" si="195"/>
        <v>59598</v>
      </c>
      <c r="BM153">
        <v>8000</v>
      </c>
      <c r="BN153">
        <v>0</v>
      </c>
      <c r="BO153">
        <f t="shared" si="196"/>
        <v>200</v>
      </c>
      <c r="BP153">
        <f t="shared" si="197"/>
        <v>51398</v>
      </c>
      <c r="BQ153">
        <v>47300</v>
      </c>
      <c r="BR153">
        <f t="shared" si="198"/>
        <v>6622.0000000000009</v>
      </c>
      <c r="BS153">
        <f t="shared" si="199"/>
        <v>5676</v>
      </c>
      <c r="BT153">
        <v>0</v>
      </c>
      <c r="BU153">
        <v>0</v>
      </c>
      <c r="BV153">
        <f t="shared" si="200"/>
        <v>59598</v>
      </c>
      <c r="BW153">
        <v>8000</v>
      </c>
      <c r="BX153">
        <v>0</v>
      </c>
      <c r="BY153">
        <f t="shared" si="201"/>
        <v>200</v>
      </c>
      <c r="BZ153">
        <f t="shared" si="202"/>
        <v>51398</v>
      </c>
      <c r="CA153">
        <v>47300</v>
      </c>
      <c r="CB153">
        <f t="shared" si="203"/>
        <v>6622.0000000000009</v>
      </c>
      <c r="CC153">
        <f t="shared" si="204"/>
        <v>5676</v>
      </c>
      <c r="CD153">
        <v>0</v>
      </c>
      <c r="CE153">
        <v>0</v>
      </c>
      <c r="CF153">
        <f t="shared" si="205"/>
        <v>59598</v>
      </c>
      <c r="CG153">
        <v>8000</v>
      </c>
      <c r="CH153">
        <v>0</v>
      </c>
      <c r="CI153">
        <f t="shared" si="206"/>
        <v>200</v>
      </c>
      <c r="CJ153">
        <f t="shared" si="207"/>
        <v>51398</v>
      </c>
      <c r="CK153">
        <v>47300</v>
      </c>
      <c r="CL153">
        <f t="shared" si="208"/>
        <v>6622.0000000000009</v>
      </c>
      <c r="CM153">
        <f t="shared" si="209"/>
        <v>5676</v>
      </c>
      <c r="CN153">
        <v>0</v>
      </c>
      <c r="CO153">
        <v>0</v>
      </c>
      <c r="CP153">
        <f t="shared" si="210"/>
        <v>59598</v>
      </c>
      <c r="CQ153">
        <v>8000</v>
      </c>
      <c r="CR153">
        <v>0</v>
      </c>
      <c r="CS153">
        <f t="shared" si="211"/>
        <v>200</v>
      </c>
      <c r="CT153">
        <f t="shared" si="212"/>
        <v>51398</v>
      </c>
      <c r="CU153">
        <v>47300</v>
      </c>
      <c r="CV153">
        <f t="shared" si="213"/>
        <v>6622.0000000000009</v>
      </c>
      <c r="CW153">
        <f t="shared" si="214"/>
        <v>5676</v>
      </c>
      <c r="CX153">
        <v>0</v>
      </c>
      <c r="CY153">
        <v>0</v>
      </c>
      <c r="CZ153">
        <f t="shared" si="215"/>
        <v>59598</v>
      </c>
      <c r="DA153">
        <v>8000</v>
      </c>
      <c r="DB153">
        <v>0</v>
      </c>
      <c r="DC153">
        <f t="shared" si="216"/>
        <v>200</v>
      </c>
      <c r="DD153">
        <f t="shared" si="217"/>
        <v>51398</v>
      </c>
      <c r="DE153">
        <v>47300</v>
      </c>
      <c r="DF153">
        <f t="shared" si="218"/>
        <v>6622.0000000000009</v>
      </c>
      <c r="DG153">
        <f t="shared" si="219"/>
        <v>5676</v>
      </c>
      <c r="DH153">
        <v>0</v>
      </c>
      <c r="DI153">
        <v>0</v>
      </c>
      <c r="DJ153">
        <f t="shared" si="220"/>
        <v>59598</v>
      </c>
      <c r="DK153">
        <v>8000</v>
      </c>
      <c r="DL153">
        <v>0</v>
      </c>
      <c r="DM153">
        <f t="shared" si="221"/>
        <v>200</v>
      </c>
      <c r="DN153">
        <f t="shared" si="222"/>
        <v>51398</v>
      </c>
      <c r="DO153">
        <v>47300</v>
      </c>
      <c r="DP153">
        <f t="shared" si="223"/>
        <v>6622.0000000000009</v>
      </c>
      <c r="DQ153">
        <f t="shared" si="224"/>
        <v>5676</v>
      </c>
      <c r="DR153">
        <v>0</v>
      </c>
      <c r="DS153">
        <v>0</v>
      </c>
      <c r="DT153">
        <f t="shared" si="225"/>
        <v>59598</v>
      </c>
      <c r="DU153">
        <v>8000</v>
      </c>
      <c r="DV153">
        <v>0</v>
      </c>
      <c r="DW153">
        <f t="shared" si="226"/>
        <v>200</v>
      </c>
      <c r="DX153">
        <f t="shared" si="227"/>
        <v>51398</v>
      </c>
      <c r="DY153">
        <f t="shared" si="228"/>
        <v>699784</v>
      </c>
      <c r="DZ153">
        <f t="shared" si="160"/>
        <v>2400</v>
      </c>
      <c r="EA153">
        <f t="shared" si="161"/>
        <v>50000</v>
      </c>
      <c r="EB153">
        <v>0</v>
      </c>
      <c r="EC153">
        <f t="shared" si="162"/>
        <v>647384</v>
      </c>
      <c r="ED153">
        <f t="shared" si="163"/>
        <v>96000</v>
      </c>
      <c r="EE153">
        <f t="shared" si="164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165"/>
        <v>96000</v>
      </c>
      <c r="EQ153">
        <f t="shared" si="229"/>
        <v>96000</v>
      </c>
      <c r="ER153">
        <f t="shared" si="166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230"/>
        <v>0</v>
      </c>
      <c r="FA153">
        <f t="shared" si="231"/>
        <v>551384</v>
      </c>
      <c r="FB153">
        <f t="shared" si="232"/>
        <v>12500</v>
      </c>
      <c r="FC153">
        <f t="shared" si="233"/>
        <v>5138</v>
      </c>
      <c r="FD153">
        <f t="shared" si="234"/>
        <v>17638</v>
      </c>
      <c r="FE153">
        <f t="shared" si="235"/>
        <v>17638</v>
      </c>
      <c r="FF153">
        <f t="shared" si="236"/>
        <v>705.52</v>
      </c>
      <c r="FG153">
        <f t="shared" si="237"/>
        <v>18344</v>
      </c>
      <c r="FH153">
        <v>0</v>
      </c>
      <c r="FI153">
        <f t="shared" si="238"/>
        <v>18344</v>
      </c>
      <c r="FJ153" t="b">
        <f t="shared" si="239"/>
        <v>1</v>
      </c>
    </row>
    <row r="154" spans="1:166" x14ac:dyDescent="0.25">
      <c r="A154">
        <f>_xlfn.AGGREGATE(3,5,$B$2:B154)</f>
        <v>59</v>
      </c>
      <c r="B154" t="s">
        <v>428</v>
      </c>
      <c r="C154" t="s">
        <v>429</v>
      </c>
      <c r="D154" t="s">
        <v>807</v>
      </c>
      <c r="E154" t="s">
        <v>846</v>
      </c>
      <c r="F154">
        <v>0</v>
      </c>
      <c r="G154">
        <v>6000</v>
      </c>
      <c r="H154">
        <v>36600</v>
      </c>
      <c r="I154">
        <f t="shared" si="167"/>
        <v>3660</v>
      </c>
      <c r="J154">
        <f t="shared" si="168"/>
        <v>4392</v>
      </c>
      <c r="K154">
        <v>0</v>
      </c>
      <c r="L154">
        <v>0</v>
      </c>
      <c r="M154">
        <f t="shared" si="169"/>
        <v>44652</v>
      </c>
      <c r="N154">
        <v>3000</v>
      </c>
      <c r="O154">
        <v>0</v>
      </c>
      <c r="P154">
        <f t="shared" si="170"/>
        <v>200</v>
      </c>
      <c r="Q154">
        <f t="shared" si="171"/>
        <v>41452</v>
      </c>
      <c r="R154">
        <v>36600</v>
      </c>
      <c r="S154">
        <f t="shared" si="172"/>
        <v>3660</v>
      </c>
      <c r="T154">
        <f t="shared" si="173"/>
        <v>4392</v>
      </c>
      <c r="U154">
        <v>0</v>
      </c>
      <c r="V154">
        <v>0</v>
      </c>
      <c r="W154">
        <f t="shared" si="174"/>
        <v>44652</v>
      </c>
      <c r="X154">
        <v>3000</v>
      </c>
      <c r="Y154">
        <v>0</v>
      </c>
      <c r="Z154">
        <f t="shared" si="175"/>
        <v>200</v>
      </c>
      <c r="AA154">
        <f t="shared" si="176"/>
        <v>41452</v>
      </c>
      <c r="AB154">
        <v>36600</v>
      </c>
      <c r="AC154">
        <f t="shared" si="177"/>
        <v>5124.0000000000009</v>
      </c>
      <c r="AD154">
        <f t="shared" si="178"/>
        <v>4392</v>
      </c>
      <c r="AE154">
        <v>0</v>
      </c>
      <c r="AF154">
        <v>0</v>
      </c>
      <c r="AG154">
        <f t="shared" si="179"/>
        <v>46116</v>
      </c>
      <c r="AH154">
        <v>3000</v>
      </c>
      <c r="AI154">
        <v>0</v>
      </c>
      <c r="AJ154">
        <f t="shared" si="180"/>
        <v>200</v>
      </c>
      <c r="AK154">
        <f t="shared" si="181"/>
        <v>42916</v>
      </c>
      <c r="AL154">
        <v>36600</v>
      </c>
      <c r="AM154">
        <f t="shared" si="182"/>
        <v>5124.0000000000009</v>
      </c>
      <c r="AN154">
        <f t="shared" si="183"/>
        <v>4392</v>
      </c>
      <c r="AO154">
        <v>0</v>
      </c>
      <c r="AP154">
        <v>0</v>
      </c>
      <c r="AQ154">
        <f t="shared" si="184"/>
        <v>46116</v>
      </c>
      <c r="AR154">
        <v>3000</v>
      </c>
      <c r="AS154">
        <v>0</v>
      </c>
      <c r="AT154">
        <f t="shared" si="185"/>
        <v>200</v>
      </c>
      <c r="AU154">
        <f t="shared" si="186"/>
        <v>42916</v>
      </c>
      <c r="AV154">
        <v>37700</v>
      </c>
      <c r="AW154">
        <f t="shared" si="187"/>
        <v>5278.0000000000009</v>
      </c>
      <c r="AX154">
        <f t="shared" si="188"/>
        <v>1464</v>
      </c>
      <c r="AY154">
        <f t="shared" si="189"/>
        <v>4524</v>
      </c>
      <c r="AZ154">
        <v>0</v>
      </c>
      <c r="BA154">
        <v>0</v>
      </c>
      <c r="BB154">
        <f t="shared" si="190"/>
        <v>48966</v>
      </c>
      <c r="BC154">
        <v>3000</v>
      </c>
      <c r="BD154">
        <v>0</v>
      </c>
      <c r="BE154">
        <f t="shared" si="191"/>
        <v>200</v>
      </c>
      <c r="BF154">
        <f t="shared" si="192"/>
        <v>45766</v>
      </c>
      <c r="BG154">
        <v>37700</v>
      </c>
      <c r="BH154">
        <f t="shared" si="193"/>
        <v>5278.0000000000009</v>
      </c>
      <c r="BI154">
        <f t="shared" si="194"/>
        <v>4524</v>
      </c>
      <c r="BJ154">
        <v>0</v>
      </c>
      <c r="BK154">
        <v>0</v>
      </c>
      <c r="BL154">
        <f t="shared" si="195"/>
        <v>47502</v>
      </c>
      <c r="BM154">
        <v>3000</v>
      </c>
      <c r="BN154">
        <v>0</v>
      </c>
      <c r="BO154">
        <f t="shared" si="196"/>
        <v>200</v>
      </c>
      <c r="BP154">
        <f t="shared" si="197"/>
        <v>44302</v>
      </c>
      <c r="BQ154">
        <v>37700</v>
      </c>
      <c r="BR154">
        <f t="shared" si="198"/>
        <v>5278.0000000000009</v>
      </c>
      <c r="BS154">
        <f t="shared" si="199"/>
        <v>4524</v>
      </c>
      <c r="BT154">
        <v>0</v>
      </c>
      <c r="BU154">
        <v>0</v>
      </c>
      <c r="BV154">
        <f t="shared" si="200"/>
        <v>47502</v>
      </c>
      <c r="BW154">
        <v>3000</v>
      </c>
      <c r="BX154">
        <v>0</v>
      </c>
      <c r="BY154">
        <f t="shared" si="201"/>
        <v>200</v>
      </c>
      <c r="BZ154">
        <f t="shared" si="202"/>
        <v>44302</v>
      </c>
      <c r="CA154">
        <v>37700</v>
      </c>
      <c r="CB154">
        <f t="shared" si="203"/>
        <v>5278.0000000000009</v>
      </c>
      <c r="CC154">
        <f t="shared" si="204"/>
        <v>4524</v>
      </c>
      <c r="CD154">
        <v>0</v>
      </c>
      <c r="CE154">
        <v>0</v>
      </c>
      <c r="CF154">
        <f t="shared" si="205"/>
        <v>47502</v>
      </c>
      <c r="CG154">
        <v>3000</v>
      </c>
      <c r="CH154">
        <v>0</v>
      </c>
      <c r="CI154">
        <f t="shared" si="206"/>
        <v>200</v>
      </c>
      <c r="CJ154">
        <f t="shared" si="207"/>
        <v>44302</v>
      </c>
      <c r="CK154">
        <v>37700</v>
      </c>
      <c r="CL154">
        <f t="shared" si="208"/>
        <v>5278.0000000000009</v>
      </c>
      <c r="CM154">
        <f t="shared" si="209"/>
        <v>4524</v>
      </c>
      <c r="CN154">
        <v>0</v>
      </c>
      <c r="CO154">
        <v>0</v>
      </c>
      <c r="CP154">
        <f t="shared" si="210"/>
        <v>47502</v>
      </c>
      <c r="CQ154">
        <v>3000</v>
      </c>
      <c r="CR154">
        <v>0</v>
      </c>
      <c r="CS154">
        <f t="shared" si="211"/>
        <v>200</v>
      </c>
      <c r="CT154">
        <f t="shared" si="212"/>
        <v>44302</v>
      </c>
      <c r="CU154">
        <v>37700</v>
      </c>
      <c r="CV154">
        <f t="shared" si="213"/>
        <v>5278.0000000000009</v>
      </c>
      <c r="CW154">
        <f t="shared" si="214"/>
        <v>4524</v>
      </c>
      <c r="CX154">
        <v>0</v>
      </c>
      <c r="CY154">
        <v>0</v>
      </c>
      <c r="CZ154">
        <f t="shared" si="215"/>
        <v>47502</v>
      </c>
      <c r="DA154">
        <v>3000</v>
      </c>
      <c r="DB154">
        <v>0</v>
      </c>
      <c r="DC154">
        <f t="shared" si="216"/>
        <v>200</v>
      </c>
      <c r="DD154">
        <f t="shared" si="217"/>
        <v>44302</v>
      </c>
      <c r="DE154">
        <v>37700</v>
      </c>
      <c r="DF154">
        <f t="shared" si="218"/>
        <v>5278.0000000000009</v>
      </c>
      <c r="DG154">
        <f t="shared" si="219"/>
        <v>4524</v>
      </c>
      <c r="DH154">
        <v>0</v>
      </c>
      <c r="DI154">
        <v>0</v>
      </c>
      <c r="DJ154">
        <f t="shared" si="220"/>
        <v>47502</v>
      </c>
      <c r="DK154">
        <v>3000</v>
      </c>
      <c r="DL154">
        <v>0</v>
      </c>
      <c r="DM154">
        <f t="shared" si="221"/>
        <v>200</v>
      </c>
      <c r="DN154">
        <f t="shared" si="222"/>
        <v>44302</v>
      </c>
      <c r="DO154">
        <v>37700</v>
      </c>
      <c r="DP154">
        <f t="shared" si="223"/>
        <v>5278.0000000000009</v>
      </c>
      <c r="DQ154">
        <f t="shared" si="224"/>
        <v>4524</v>
      </c>
      <c r="DR154">
        <v>0</v>
      </c>
      <c r="DS154">
        <v>0</v>
      </c>
      <c r="DT154">
        <f t="shared" si="225"/>
        <v>47502</v>
      </c>
      <c r="DU154">
        <v>3000</v>
      </c>
      <c r="DV154">
        <v>0</v>
      </c>
      <c r="DW154">
        <f t="shared" si="226"/>
        <v>200</v>
      </c>
      <c r="DX154">
        <f t="shared" si="227"/>
        <v>44302</v>
      </c>
      <c r="DY154">
        <f t="shared" si="228"/>
        <v>569016</v>
      </c>
      <c r="DZ154">
        <f t="shared" si="160"/>
        <v>2400</v>
      </c>
      <c r="EA154">
        <f t="shared" si="161"/>
        <v>50000</v>
      </c>
      <c r="EB154">
        <v>0</v>
      </c>
      <c r="EC154">
        <f t="shared" si="162"/>
        <v>516616</v>
      </c>
      <c r="ED154">
        <f t="shared" si="163"/>
        <v>36000</v>
      </c>
      <c r="EE154">
        <f t="shared" si="164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165"/>
        <v>36000</v>
      </c>
      <c r="EQ154">
        <f t="shared" si="229"/>
        <v>36000</v>
      </c>
      <c r="ER154">
        <f t="shared" si="166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230"/>
        <v>0</v>
      </c>
      <c r="FA154">
        <f t="shared" si="231"/>
        <v>480616</v>
      </c>
      <c r="FB154">
        <f t="shared" si="232"/>
        <v>11531</v>
      </c>
      <c r="FC154">
        <f t="shared" si="233"/>
        <v>0</v>
      </c>
      <c r="FD154">
        <f t="shared" si="234"/>
        <v>11531</v>
      </c>
      <c r="FE154">
        <f t="shared" si="235"/>
        <v>0</v>
      </c>
      <c r="FF154">
        <f t="shared" si="236"/>
        <v>0</v>
      </c>
      <c r="FG154">
        <f t="shared" si="237"/>
        <v>0</v>
      </c>
      <c r="FH154">
        <v>0</v>
      </c>
      <c r="FI154">
        <f t="shared" si="238"/>
        <v>0</v>
      </c>
      <c r="FJ154" t="b">
        <f t="shared" si="239"/>
        <v>1</v>
      </c>
    </row>
    <row r="155" spans="1:166" x14ac:dyDescent="0.25">
      <c r="A155">
        <f>_xlfn.AGGREGATE(3,5,$B$2:B155)</f>
        <v>60</v>
      </c>
      <c r="B155" t="s">
        <v>430</v>
      </c>
      <c r="C155" t="s">
        <v>431</v>
      </c>
      <c r="D155" t="s">
        <v>807</v>
      </c>
      <c r="E155" t="s">
        <v>846</v>
      </c>
      <c r="F155">
        <v>0</v>
      </c>
      <c r="G155">
        <v>6000</v>
      </c>
      <c r="H155">
        <v>32500</v>
      </c>
      <c r="I155">
        <f t="shared" si="167"/>
        <v>3250</v>
      </c>
      <c r="J155">
        <f t="shared" si="168"/>
        <v>3900</v>
      </c>
      <c r="K155">
        <v>0</v>
      </c>
      <c r="L155">
        <v>500</v>
      </c>
      <c r="M155">
        <f t="shared" si="169"/>
        <v>40150</v>
      </c>
      <c r="N155">
        <v>3000</v>
      </c>
      <c r="O155">
        <v>0</v>
      </c>
      <c r="P155">
        <f t="shared" si="170"/>
        <v>200</v>
      </c>
      <c r="Q155">
        <f t="shared" si="171"/>
        <v>36950</v>
      </c>
      <c r="R155">
        <v>32500</v>
      </c>
      <c r="S155">
        <f t="shared" si="172"/>
        <v>3250</v>
      </c>
      <c r="T155">
        <f t="shared" si="173"/>
        <v>3900</v>
      </c>
      <c r="U155">
        <v>0</v>
      </c>
      <c r="V155">
        <v>500</v>
      </c>
      <c r="W155">
        <f t="shared" si="174"/>
        <v>40150</v>
      </c>
      <c r="X155">
        <v>3000</v>
      </c>
      <c r="Y155">
        <v>0</v>
      </c>
      <c r="Z155">
        <f t="shared" si="175"/>
        <v>200</v>
      </c>
      <c r="AA155">
        <f t="shared" si="176"/>
        <v>36950</v>
      </c>
      <c r="AB155">
        <v>32500</v>
      </c>
      <c r="AC155">
        <f t="shared" si="177"/>
        <v>4550</v>
      </c>
      <c r="AD155">
        <f t="shared" si="178"/>
        <v>3900</v>
      </c>
      <c r="AE155">
        <v>0</v>
      </c>
      <c r="AF155">
        <v>500</v>
      </c>
      <c r="AG155">
        <f t="shared" si="179"/>
        <v>41450</v>
      </c>
      <c r="AH155">
        <v>3000</v>
      </c>
      <c r="AI155">
        <v>0</v>
      </c>
      <c r="AJ155">
        <f t="shared" si="180"/>
        <v>200</v>
      </c>
      <c r="AK155">
        <f t="shared" si="181"/>
        <v>38250</v>
      </c>
      <c r="AL155">
        <v>32500</v>
      </c>
      <c r="AM155">
        <f t="shared" si="182"/>
        <v>4550</v>
      </c>
      <c r="AN155">
        <f t="shared" si="183"/>
        <v>3900</v>
      </c>
      <c r="AO155">
        <v>0</v>
      </c>
      <c r="AP155">
        <v>500</v>
      </c>
      <c r="AQ155">
        <f t="shared" si="184"/>
        <v>41450</v>
      </c>
      <c r="AR155">
        <v>3000</v>
      </c>
      <c r="AS155">
        <v>0</v>
      </c>
      <c r="AT155">
        <f t="shared" si="185"/>
        <v>200</v>
      </c>
      <c r="AU155">
        <f t="shared" si="186"/>
        <v>38250</v>
      </c>
      <c r="AV155">
        <v>33500</v>
      </c>
      <c r="AW155">
        <f t="shared" si="187"/>
        <v>4690</v>
      </c>
      <c r="AX155">
        <f t="shared" si="188"/>
        <v>1300</v>
      </c>
      <c r="AY155">
        <f t="shared" si="189"/>
        <v>4020</v>
      </c>
      <c r="AZ155">
        <v>0</v>
      </c>
      <c r="BA155">
        <v>500</v>
      </c>
      <c r="BB155">
        <f t="shared" si="190"/>
        <v>44010</v>
      </c>
      <c r="BC155">
        <v>3000</v>
      </c>
      <c r="BD155">
        <v>0</v>
      </c>
      <c r="BE155">
        <f t="shared" si="191"/>
        <v>200</v>
      </c>
      <c r="BF155">
        <f t="shared" si="192"/>
        <v>40810</v>
      </c>
      <c r="BG155">
        <v>33500</v>
      </c>
      <c r="BH155">
        <f t="shared" si="193"/>
        <v>4690</v>
      </c>
      <c r="BI155">
        <f t="shared" si="194"/>
        <v>4020</v>
      </c>
      <c r="BJ155">
        <v>0</v>
      </c>
      <c r="BK155">
        <v>500</v>
      </c>
      <c r="BL155">
        <f t="shared" si="195"/>
        <v>42710</v>
      </c>
      <c r="BM155">
        <v>3000</v>
      </c>
      <c r="BN155">
        <v>0</v>
      </c>
      <c r="BO155">
        <f t="shared" si="196"/>
        <v>200</v>
      </c>
      <c r="BP155">
        <f t="shared" si="197"/>
        <v>39510</v>
      </c>
      <c r="BQ155">
        <v>33500</v>
      </c>
      <c r="BR155">
        <f t="shared" si="198"/>
        <v>4690</v>
      </c>
      <c r="BS155">
        <f t="shared" si="199"/>
        <v>4020</v>
      </c>
      <c r="BT155">
        <v>0</v>
      </c>
      <c r="BU155">
        <v>500</v>
      </c>
      <c r="BV155">
        <f t="shared" si="200"/>
        <v>42710</v>
      </c>
      <c r="BW155">
        <v>3000</v>
      </c>
      <c r="BX155">
        <v>0</v>
      </c>
      <c r="BY155">
        <f t="shared" si="201"/>
        <v>200</v>
      </c>
      <c r="BZ155">
        <f t="shared" si="202"/>
        <v>39510</v>
      </c>
      <c r="CA155">
        <v>33500</v>
      </c>
      <c r="CB155">
        <f t="shared" si="203"/>
        <v>4690</v>
      </c>
      <c r="CC155">
        <f t="shared" si="204"/>
        <v>4020</v>
      </c>
      <c r="CD155">
        <v>0</v>
      </c>
      <c r="CE155">
        <v>500</v>
      </c>
      <c r="CF155">
        <f t="shared" si="205"/>
        <v>42710</v>
      </c>
      <c r="CG155">
        <v>3000</v>
      </c>
      <c r="CH155">
        <v>0</v>
      </c>
      <c r="CI155">
        <f t="shared" si="206"/>
        <v>200</v>
      </c>
      <c r="CJ155">
        <f t="shared" si="207"/>
        <v>39510</v>
      </c>
      <c r="CK155">
        <v>33500</v>
      </c>
      <c r="CL155">
        <f t="shared" si="208"/>
        <v>4690</v>
      </c>
      <c r="CM155">
        <f t="shared" si="209"/>
        <v>4020</v>
      </c>
      <c r="CN155">
        <v>0</v>
      </c>
      <c r="CO155">
        <v>500</v>
      </c>
      <c r="CP155">
        <f t="shared" si="210"/>
        <v>42710</v>
      </c>
      <c r="CQ155">
        <v>3000</v>
      </c>
      <c r="CR155">
        <v>0</v>
      </c>
      <c r="CS155">
        <f t="shared" si="211"/>
        <v>200</v>
      </c>
      <c r="CT155">
        <f t="shared" si="212"/>
        <v>39510</v>
      </c>
      <c r="CU155">
        <v>33500</v>
      </c>
      <c r="CV155">
        <f t="shared" si="213"/>
        <v>4690</v>
      </c>
      <c r="CW155">
        <f t="shared" si="214"/>
        <v>4020</v>
      </c>
      <c r="CX155">
        <v>0</v>
      </c>
      <c r="CY155">
        <v>500</v>
      </c>
      <c r="CZ155">
        <f t="shared" si="215"/>
        <v>42710</v>
      </c>
      <c r="DA155">
        <v>3000</v>
      </c>
      <c r="DB155">
        <v>0</v>
      </c>
      <c r="DC155">
        <f t="shared" si="216"/>
        <v>200</v>
      </c>
      <c r="DD155">
        <f t="shared" si="217"/>
        <v>39510</v>
      </c>
      <c r="DE155">
        <v>33500</v>
      </c>
      <c r="DF155">
        <f t="shared" si="218"/>
        <v>4690</v>
      </c>
      <c r="DG155">
        <f t="shared" si="219"/>
        <v>4020</v>
      </c>
      <c r="DH155">
        <v>0</v>
      </c>
      <c r="DI155">
        <v>500</v>
      </c>
      <c r="DJ155">
        <f t="shared" si="220"/>
        <v>42710</v>
      </c>
      <c r="DK155">
        <v>3000</v>
      </c>
      <c r="DL155">
        <v>0</v>
      </c>
      <c r="DM155">
        <f t="shared" si="221"/>
        <v>200</v>
      </c>
      <c r="DN155">
        <f t="shared" si="222"/>
        <v>39510</v>
      </c>
      <c r="DO155">
        <v>33500</v>
      </c>
      <c r="DP155">
        <f t="shared" si="223"/>
        <v>4690</v>
      </c>
      <c r="DQ155">
        <f t="shared" si="224"/>
        <v>4020</v>
      </c>
      <c r="DR155">
        <v>0</v>
      </c>
      <c r="DS155">
        <v>500</v>
      </c>
      <c r="DT155">
        <f t="shared" si="225"/>
        <v>42710</v>
      </c>
      <c r="DU155">
        <v>3000</v>
      </c>
      <c r="DV155">
        <v>0</v>
      </c>
      <c r="DW155">
        <f t="shared" si="226"/>
        <v>200</v>
      </c>
      <c r="DX155">
        <f t="shared" si="227"/>
        <v>39510</v>
      </c>
      <c r="DY155">
        <f t="shared" si="228"/>
        <v>512180</v>
      </c>
      <c r="DZ155">
        <f t="shared" si="160"/>
        <v>2400</v>
      </c>
      <c r="EA155">
        <f t="shared" si="161"/>
        <v>50000</v>
      </c>
      <c r="EB155">
        <v>0</v>
      </c>
      <c r="EC155">
        <f t="shared" si="162"/>
        <v>459780</v>
      </c>
      <c r="ED155">
        <f t="shared" si="163"/>
        <v>36000</v>
      </c>
      <c r="EE155">
        <f t="shared" si="164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165"/>
        <v>36000</v>
      </c>
      <c r="EQ155">
        <f t="shared" si="229"/>
        <v>36000</v>
      </c>
      <c r="ER155">
        <f t="shared" si="166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230"/>
        <v>0</v>
      </c>
      <c r="FA155">
        <f t="shared" si="231"/>
        <v>423780</v>
      </c>
      <c r="FB155">
        <f t="shared" si="232"/>
        <v>8689</v>
      </c>
      <c r="FC155">
        <f t="shared" si="233"/>
        <v>0</v>
      </c>
      <c r="FD155">
        <f t="shared" si="234"/>
        <v>8689</v>
      </c>
      <c r="FE155">
        <f t="shared" si="235"/>
        <v>0</v>
      </c>
      <c r="FF155">
        <f t="shared" si="236"/>
        <v>0</v>
      </c>
      <c r="FG155">
        <f t="shared" si="237"/>
        <v>0</v>
      </c>
      <c r="FH155">
        <v>0</v>
      </c>
      <c r="FI155">
        <f t="shared" si="238"/>
        <v>0</v>
      </c>
      <c r="FJ155" t="b">
        <f t="shared" si="239"/>
        <v>1</v>
      </c>
    </row>
    <row r="156" spans="1:166" hidden="1" x14ac:dyDescent="0.25">
      <c r="A156">
        <f>_xlfn.AGGREGATE(3,5,$B$2:B156)</f>
        <v>60</v>
      </c>
      <c r="B156" t="s">
        <v>432</v>
      </c>
      <c r="C156" t="s">
        <v>433</v>
      </c>
      <c r="D156" t="s">
        <v>808</v>
      </c>
      <c r="E156" t="s">
        <v>847</v>
      </c>
      <c r="F156">
        <v>0</v>
      </c>
      <c r="G156">
        <v>0</v>
      </c>
      <c r="H156">
        <v>45900</v>
      </c>
      <c r="I156">
        <f t="shared" si="167"/>
        <v>4590</v>
      </c>
      <c r="J156">
        <f t="shared" si="168"/>
        <v>5508</v>
      </c>
      <c r="K156">
        <v>400</v>
      </c>
      <c r="L156">
        <v>500</v>
      </c>
      <c r="M156">
        <f t="shared" si="169"/>
        <v>56898</v>
      </c>
      <c r="N156">
        <v>8000</v>
      </c>
      <c r="O156">
        <v>60</v>
      </c>
      <c r="P156">
        <f t="shared" si="170"/>
        <v>200</v>
      </c>
      <c r="Q156">
        <f t="shared" si="171"/>
        <v>48638</v>
      </c>
      <c r="R156">
        <v>45900</v>
      </c>
      <c r="S156">
        <f t="shared" si="172"/>
        <v>4590</v>
      </c>
      <c r="T156">
        <f t="shared" si="173"/>
        <v>5508</v>
      </c>
      <c r="U156">
        <v>400</v>
      </c>
      <c r="V156">
        <v>500</v>
      </c>
      <c r="W156">
        <f t="shared" si="174"/>
        <v>56898</v>
      </c>
      <c r="X156">
        <v>8000</v>
      </c>
      <c r="Y156">
        <v>60</v>
      </c>
      <c r="Z156">
        <f t="shared" si="175"/>
        <v>200</v>
      </c>
      <c r="AA156">
        <f t="shared" si="176"/>
        <v>48638</v>
      </c>
      <c r="AB156">
        <v>45900</v>
      </c>
      <c r="AC156">
        <f t="shared" si="177"/>
        <v>6426.0000000000009</v>
      </c>
      <c r="AD156">
        <f t="shared" si="178"/>
        <v>5508</v>
      </c>
      <c r="AE156">
        <v>400</v>
      </c>
      <c r="AF156">
        <v>500</v>
      </c>
      <c r="AG156">
        <f t="shared" si="179"/>
        <v>58734</v>
      </c>
      <c r="AH156">
        <v>8000</v>
      </c>
      <c r="AI156">
        <v>60</v>
      </c>
      <c r="AJ156">
        <f t="shared" si="180"/>
        <v>200</v>
      </c>
      <c r="AK156">
        <f t="shared" si="181"/>
        <v>50474</v>
      </c>
      <c r="AL156">
        <v>45900</v>
      </c>
      <c r="AM156">
        <f t="shared" si="182"/>
        <v>6426.0000000000009</v>
      </c>
      <c r="AN156">
        <f t="shared" si="183"/>
        <v>5508</v>
      </c>
      <c r="AO156">
        <v>400</v>
      </c>
      <c r="AP156">
        <v>500</v>
      </c>
      <c r="AQ156">
        <f t="shared" si="184"/>
        <v>58734</v>
      </c>
      <c r="AR156">
        <v>8000</v>
      </c>
      <c r="AS156">
        <v>60</v>
      </c>
      <c r="AT156">
        <f t="shared" si="185"/>
        <v>200</v>
      </c>
      <c r="AU156">
        <f t="shared" si="186"/>
        <v>50474</v>
      </c>
      <c r="AV156">
        <v>47300</v>
      </c>
      <c r="AW156">
        <f t="shared" si="187"/>
        <v>6622.0000000000009</v>
      </c>
      <c r="AX156">
        <f t="shared" si="188"/>
        <v>1836</v>
      </c>
      <c r="AY156">
        <f t="shared" si="189"/>
        <v>5676</v>
      </c>
      <c r="AZ156">
        <v>400</v>
      </c>
      <c r="BA156">
        <v>500</v>
      </c>
      <c r="BB156">
        <f t="shared" si="190"/>
        <v>62334</v>
      </c>
      <c r="BC156">
        <v>8000</v>
      </c>
      <c r="BD156">
        <v>60</v>
      </c>
      <c r="BE156">
        <f t="shared" si="191"/>
        <v>200</v>
      </c>
      <c r="BF156">
        <f t="shared" si="192"/>
        <v>54074</v>
      </c>
      <c r="BG156">
        <v>47300</v>
      </c>
      <c r="BH156">
        <f t="shared" si="193"/>
        <v>6622.0000000000009</v>
      </c>
      <c r="BI156">
        <f t="shared" si="194"/>
        <v>5676</v>
      </c>
      <c r="BJ156">
        <v>400</v>
      </c>
      <c r="BK156">
        <v>500</v>
      </c>
      <c r="BL156">
        <f t="shared" si="195"/>
        <v>60498</v>
      </c>
      <c r="BM156">
        <v>8000</v>
      </c>
      <c r="BN156">
        <v>60</v>
      </c>
      <c r="BO156">
        <f t="shared" si="196"/>
        <v>200</v>
      </c>
      <c r="BP156">
        <f t="shared" si="197"/>
        <v>52238</v>
      </c>
      <c r="BQ156">
        <v>47300</v>
      </c>
      <c r="BR156">
        <f t="shared" si="198"/>
        <v>6622.0000000000009</v>
      </c>
      <c r="BS156">
        <f t="shared" si="199"/>
        <v>5676</v>
      </c>
      <c r="BT156">
        <v>400</v>
      </c>
      <c r="BU156">
        <v>500</v>
      </c>
      <c r="BV156">
        <f t="shared" si="200"/>
        <v>60498</v>
      </c>
      <c r="BW156">
        <v>8000</v>
      </c>
      <c r="BX156">
        <v>60</v>
      </c>
      <c r="BY156">
        <f t="shared" si="201"/>
        <v>200</v>
      </c>
      <c r="BZ156">
        <f t="shared" si="202"/>
        <v>52238</v>
      </c>
      <c r="CA156">
        <v>47300</v>
      </c>
      <c r="CB156">
        <f t="shared" si="203"/>
        <v>6622.0000000000009</v>
      </c>
      <c r="CC156">
        <f t="shared" si="204"/>
        <v>5676</v>
      </c>
      <c r="CD156">
        <v>400</v>
      </c>
      <c r="CE156">
        <v>500</v>
      </c>
      <c r="CF156">
        <f t="shared" si="205"/>
        <v>60498</v>
      </c>
      <c r="CG156">
        <v>8000</v>
      </c>
      <c r="CH156">
        <v>60</v>
      </c>
      <c r="CI156">
        <f t="shared" si="206"/>
        <v>200</v>
      </c>
      <c r="CJ156">
        <f t="shared" si="207"/>
        <v>52238</v>
      </c>
      <c r="CK156">
        <v>47300</v>
      </c>
      <c r="CL156">
        <f t="shared" si="208"/>
        <v>6622.0000000000009</v>
      </c>
      <c r="CM156">
        <f t="shared" si="209"/>
        <v>5676</v>
      </c>
      <c r="CN156">
        <v>400</v>
      </c>
      <c r="CO156">
        <v>500</v>
      </c>
      <c r="CP156">
        <f t="shared" si="210"/>
        <v>60498</v>
      </c>
      <c r="CQ156">
        <v>8000</v>
      </c>
      <c r="CR156">
        <v>60</v>
      </c>
      <c r="CS156">
        <f t="shared" si="211"/>
        <v>200</v>
      </c>
      <c r="CT156">
        <f t="shared" si="212"/>
        <v>52238</v>
      </c>
      <c r="CU156">
        <v>47300</v>
      </c>
      <c r="CV156">
        <f t="shared" si="213"/>
        <v>6622.0000000000009</v>
      </c>
      <c r="CW156">
        <f t="shared" si="214"/>
        <v>5676</v>
      </c>
      <c r="CX156">
        <v>400</v>
      </c>
      <c r="CY156">
        <v>500</v>
      </c>
      <c r="CZ156">
        <f t="shared" si="215"/>
        <v>60498</v>
      </c>
      <c r="DA156">
        <v>8000</v>
      </c>
      <c r="DB156">
        <v>60</v>
      </c>
      <c r="DC156">
        <f t="shared" si="216"/>
        <v>200</v>
      </c>
      <c r="DD156">
        <f t="shared" si="217"/>
        <v>52238</v>
      </c>
      <c r="DE156">
        <v>47300</v>
      </c>
      <c r="DF156">
        <f t="shared" si="218"/>
        <v>6622.0000000000009</v>
      </c>
      <c r="DG156">
        <f t="shared" si="219"/>
        <v>5676</v>
      </c>
      <c r="DH156">
        <v>400</v>
      </c>
      <c r="DI156">
        <v>500</v>
      </c>
      <c r="DJ156">
        <f t="shared" si="220"/>
        <v>60498</v>
      </c>
      <c r="DK156">
        <v>8000</v>
      </c>
      <c r="DL156">
        <v>60</v>
      </c>
      <c r="DM156">
        <f t="shared" si="221"/>
        <v>200</v>
      </c>
      <c r="DN156">
        <f t="shared" si="222"/>
        <v>52238</v>
      </c>
      <c r="DO156">
        <v>47300</v>
      </c>
      <c r="DP156">
        <f t="shared" si="223"/>
        <v>6622.0000000000009</v>
      </c>
      <c r="DQ156">
        <f t="shared" si="224"/>
        <v>5676</v>
      </c>
      <c r="DR156">
        <v>400</v>
      </c>
      <c r="DS156">
        <v>500</v>
      </c>
      <c r="DT156">
        <f t="shared" si="225"/>
        <v>60498</v>
      </c>
      <c r="DU156">
        <v>8000</v>
      </c>
      <c r="DV156">
        <v>60</v>
      </c>
      <c r="DW156">
        <f t="shared" si="226"/>
        <v>200</v>
      </c>
      <c r="DX156">
        <f t="shared" si="227"/>
        <v>52238</v>
      </c>
      <c r="DY156">
        <f t="shared" si="228"/>
        <v>717084</v>
      </c>
      <c r="DZ156">
        <f t="shared" si="160"/>
        <v>2400</v>
      </c>
      <c r="EA156">
        <f t="shared" si="161"/>
        <v>50000</v>
      </c>
      <c r="EB156">
        <v>0</v>
      </c>
      <c r="EC156">
        <f t="shared" si="162"/>
        <v>664684</v>
      </c>
      <c r="ED156">
        <f t="shared" si="163"/>
        <v>96000</v>
      </c>
      <c r="EE156">
        <f t="shared" si="164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165"/>
        <v>96720</v>
      </c>
      <c r="EQ156">
        <f t="shared" si="229"/>
        <v>96720</v>
      </c>
      <c r="ER156">
        <f t="shared" si="166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230"/>
        <v>0</v>
      </c>
      <c r="FA156">
        <f t="shared" si="231"/>
        <v>567964</v>
      </c>
      <c r="FB156">
        <f t="shared" si="232"/>
        <v>12500</v>
      </c>
      <c r="FC156">
        <f t="shared" si="233"/>
        <v>6796</v>
      </c>
      <c r="FD156">
        <f t="shared" si="234"/>
        <v>19296</v>
      </c>
      <c r="FE156">
        <f t="shared" si="235"/>
        <v>19296</v>
      </c>
      <c r="FF156">
        <f t="shared" si="236"/>
        <v>771.84</v>
      </c>
      <c r="FG156">
        <f t="shared" si="237"/>
        <v>20068</v>
      </c>
      <c r="FH156">
        <v>0</v>
      </c>
      <c r="FI156">
        <f t="shared" si="238"/>
        <v>20068</v>
      </c>
      <c r="FJ156" t="b">
        <f t="shared" si="239"/>
        <v>1</v>
      </c>
    </row>
    <row r="157" spans="1:166" x14ac:dyDescent="0.25">
      <c r="A157">
        <f>_xlfn.AGGREGATE(3,5,$B$2:B157)</f>
        <v>61</v>
      </c>
      <c r="B157" t="s">
        <v>434</v>
      </c>
      <c r="C157" t="s">
        <v>435</v>
      </c>
      <c r="D157" t="s">
        <v>808</v>
      </c>
      <c r="E157" t="s">
        <v>846</v>
      </c>
      <c r="F157">
        <v>0</v>
      </c>
      <c r="G157">
        <v>6000</v>
      </c>
      <c r="H157">
        <v>32500</v>
      </c>
      <c r="I157">
        <f t="shared" si="167"/>
        <v>3250</v>
      </c>
      <c r="J157">
        <f t="shared" si="168"/>
        <v>3900</v>
      </c>
      <c r="K157">
        <v>0</v>
      </c>
      <c r="L157">
        <v>500</v>
      </c>
      <c r="M157">
        <f t="shared" si="169"/>
        <v>40150</v>
      </c>
      <c r="N157">
        <v>5000</v>
      </c>
      <c r="O157">
        <v>0</v>
      </c>
      <c r="P157">
        <f t="shared" si="170"/>
        <v>200</v>
      </c>
      <c r="Q157">
        <f t="shared" si="171"/>
        <v>34950</v>
      </c>
      <c r="R157">
        <v>32500</v>
      </c>
      <c r="S157">
        <f t="shared" si="172"/>
        <v>3250</v>
      </c>
      <c r="T157">
        <f t="shared" si="173"/>
        <v>3900</v>
      </c>
      <c r="U157">
        <v>0</v>
      </c>
      <c r="V157">
        <v>500</v>
      </c>
      <c r="W157">
        <f t="shared" si="174"/>
        <v>40150</v>
      </c>
      <c r="X157">
        <v>5000</v>
      </c>
      <c r="Y157">
        <v>0</v>
      </c>
      <c r="Z157">
        <f t="shared" si="175"/>
        <v>200</v>
      </c>
      <c r="AA157">
        <f t="shared" si="176"/>
        <v>34950</v>
      </c>
      <c r="AB157">
        <v>32500</v>
      </c>
      <c r="AC157">
        <f t="shared" si="177"/>
        <v>4550</v>
      </c>
      <c r="AD157">
        <f t="shared" si="178"/>
        <v>3900</v>
      </c>
      <c r="AE157">
        <v>0</v>
      </c>
      <c r="AF157">
        <v>500</v>
      </c>
      <c r="AG157">
        <f t="shared" si="179"/>
        <v>41450</v>
      </c>
      <c r="AH157">
        <v>5000</v>
      </c>
      <c r="AI157">
        <v>0</v>
      </c>
      <c r="AJ157">
        <f t="shared" si="180"/>
        <v>200</v>
      </c>
      <c r="AK157">
        <f t="shared" si="181"/>
        <v>36250</v>
      </c>
      <c r="AL157">
        <v>32500</v>
      </c>
      <c r="AM157">
        <f t="shared" si="182"/>
        <v>4550</v>
      </c>
      <c r="AN157">
        <f t="shared" si="183"/>
        <v>3900</v>
      </c>
      <c r="AO157">
        <v>0</v>
      </c>
      <c r="AP157">
        <v>500</v>
      </c>
      <c r="AQ157">
        <f t="shared" si="184"/>
        <v>41450</v>
      </c>
      <c r="AR157">
        <v>5000</v>
      </c>
      <c r="AS157">
        <v>0</v>
      </c>
      <c r="AT157">
        <f t="shared" si="185"/>
        <v>200</v>
      </c>
      <c r="AU157">
        <f t="shared" si="186"/>
        <v>36250</v>
      </c>
      <c r="AV157">
        <v>34500</v>
      </c>
      <c r="AW157">
        <f t="shared" si="187"/>
        <v>4830.0000000000009</v>
      </c>
      <c r="AX157">
        <f t="shared" si="188"/>
        <v>1300</v>
      </c>
      <c r="AY157">
        <f t="shared" si="189"/>
        <v>4140</v>
      </c>
      <c r="AZ157">
        <v>0</v>
      </c>
      <c r="BA157">
        <v>500</v>
      </c>
      <c r="BB157">
        <f t="shared" si="190"/>
        <v>45270</v>
      </c>
      <c r="BC157">
        <v>5000</v>
      </c>
      <c r="BD157">
        <v>0</v>
      </c>
      <c r="BE157">
        <f t="shared" si="191"/>
        <v>200</v>
      </c>
      <c r="BF157">
        <f t="shared" si="192"/>
        <v>40070</v>
      </c>
      <c r="BG157">
        <v>34500</v>
      </c>
      <c r="BH157">
        <f t="shared" si="193"/>
        <v>4830.0000000000009</v>
      </c>
      <c r="BI157">
        <f t="shared" si="194"/>
        <v>4140</v>
      </c>
      <c r="BJ157">
        <v>0</v>
      </c>
      <c r="BK157">
        <v>500</v>
      </c>
      <c r="BL157">
        <f t="shared" si="195"/>
        <v>43970</v>
      </c>
      <c r="BM157">
        <v>5000</v>
      </c>
      <c r="BN157">
        <v>0</v>
      </c>
      <c r="BO157">
        <f t="shared" si="196"/>
        <v>200</v>
      </c>
      <c r="BP157">
        <f t="shared" si="197"/>
        <v>38770</v>
      </c>
      <c r="BQ157">
        <v>34500</v>
      </c>
      <c r="BR157">
        <f t="shared" si="198"/>
        <v>4830.0000000000009</v>
      </c>
      <c r="BS157">
        <f t="shared" si="199"/>
        <v>4140</v>
      </c>
      <c r="BT157">
        <v>0</v>
      </c>
      <c r="BU157">
        <v>500</v>
      </c>
      <c r="BV157">
        <f t="shared" si="200"/>
        <v>43970</v>
      </c>
      <c r="BW157">
        <v>5000</v>
      </c>
      <c r="BX157">
        <v>0</v>
      </c>
      <c r="BY157">
        <f t="shared" si="201"/>
        <v>200</v>
      </c>
      <c r="BZ157">
        <f t="shared" si="202"/>
        <v>38770</v>
      </c>
      <c r="CA157">
        <v>34500</v>
      </c>
      <c r="CB157">
        <f t="shared" si="203"/>
        <v>4830.0000000000009</v>
      </c>
      <c r="CC157">
        <f t="shared" si="204"/>
        <v>4140</v>
      </c>
      <c r="CD157">
        <v>0</v>
      </c>
      <c r="CE157">
        <v>500</v>
      </c>
      <c r="CF157">
        <f t="shared" si="205"/>
        <v>43970</v>
      </c>
      <c r="CG157">
        <v>5000</v>
      </c>
      <c r="CH157">
        <v>0</v>
      </c>
      <c r="CI157">
        <f t="shared" si="206"/>
        <v>200</v>
      </c>
      <c r="CJ157">
        <f t="shared" si="207"/>
        <v>38770</v>
      </c>
      <c r="CK157">
        <v>34500</v>
      </c>
      <c r="CL157">
        <f t="shared" si="208"/>
        <v>4830.0000000000009</v>
      </c>
      <c r="CM157">
        <f t="shared" si="209"/>
        <v>4140</v>
      </c>
      <c r="CN157">
        <v>0</v>
      </c>
      <c r="CO157">
        <v>500</v>
      </c>
      <c r="CP157">
        <f t="shared" si="210"/>
        <v>43970</v>
      </c>
      <c r="CQ157">
        <v>5000</v>
      </c>
      <c r="CR157">
        <v>0</v>
      </c>
      <c r="CS157">
        <f t="shared" si="211"/>
        <v>200</v>
      </c>
      <c r="CT157">
        <f t="shared" si="212"/>
        <v>38770</v>
      </c>
      <c r="CU157">
        <v>34500</v>
      </c>
      <c r="CV157">
        <f t="shared" si="213"/>
        <v>4830.0000000000009</v>
      </c>
      <c r="CW157">
        <f t="shared" si="214"/>
        <v>4140</v>
      </c>
      <c r="CX157">
        <v>0</v>
      </c>
      <c r="CY157">
        <v>500</v>
      </c>
      <c r="CZ157">
        <f t="shared" si="215"/>
        <v>43970</v>
      </c>
      <c r="DA157">
        <v>5000</v>
      </c>
      <c r="DB157">
        <v>0</v>
      </c>
      <c r="DC157">
        <f t="shared" si="216"/>
        <v>200</v>
      </c>
      <c r="DD157">
        <f t="shared" si="217"/>
        <v>38770</v>
      </c>
      <c r="DE157">
        <v>34500</v>
      </c>
      <c r="DF157">
        <f t="shared" si="218"/>
        <v>4830.0000000000009</v>
      </c>
      <c r="DG157">
        <f t="shared" si="219"/>
        <v>4140</v>
      </c>
      <c r="DH157">
        <v>0</v>
      </c>
      <c r="DI157">
        <v>500</v>
      </c>
      <c r="DJ157">
        <f t="shared" si="220"/>
        <v>43970</v>
      </c>
      <c r="DK157">
        <v>5000</v>
      </c>
      <c r="DL157">
        <v>0</v>
      </c>
      <c r="DM157">
        <f t="shared" si="221"/>
        <v>200</v>
      </c>
      <c r="DN157">
        <f t="shared" si="222"/>
        <v>38770</v>
      </c>
      <c r="DO157">
        <v>34500</v>
      </c>
      <c r="DP157">
        <f t="shared" si="223"/>
        <v>4830.0000000000009</v>
      </c>
      <c r="DQ157">
        <f t="shared" si="224"/>
        <v>4140</v>
      </c>
      <c r="DR157">
        <v>0</v>
      </c>
      <c r="DS157">
        <v>500</v>
      </c>
      <c r="DT157">
        <f t="shared" si="225"/>
        <v>43970</v>
      </c>
      <c r="DU157">
        <v>5000</v>
      </c>
      <c r="DV157">
        <v>0</v>
      </c>
      <c r="DW157">
        <f t="shared" si="226"/>
        <v>200</v>
      </c>
      <c r="DX157">
        <f t="shared" si="227"/>
        <v>38770</v>
      </c>
      <c r="DY157">
        <f t="shared" si="228"/>
        <v>522260</v>
      </c>
      <c r="DZ157">
        <f t="shared" si="160"/>
        <v>2400</v>
      </c>
      <c r="EA157">
        <f t="shared" si="161"/>
        <v>50000</v>
      </c>
      <c r="EB157">
        <v>0</v>
      </c>
      <c r="EC157">
        <f t="shared" si="162"/>
        <v>469860</v>
      </c>
      <c r="ED157">
        <f t="shared" si="163"/>
        <v>60000</v>
      </c>
      <c r="EE157">
        <f t="shared" si="164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165"/>
        <v>60000</v>
      </c>
      <c r="EQ157">
        <f t="shared" si="229"/>
        <v>60000</v>
      </c>
      <c r="ER157">
        <f t="shared" si="166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230"/>
        <v>0</v>
      </c>
      <c r="FA157">
        <f t="shared" si="231"/>
        <v>409860</v>
      </c>
      <c r="FB157">
        <f t="shared" si="232"/>
        <v>7993</v>
      </c>
      <c r="FC157">
        <f t="shared" si="233"/>
        <v>0</v>
      </c>
      <c r="FD157">
        <f t="shared" si="234"/>
        <v>7993</v>
      </c>
      <c r="FE157">
        <f t="shared" si="235"/>
        <v>0</v>
      </c>
      <c r="FF157">
        <f t="shared" si="236"/>
        <v>0</v>
      </c>
      <c r="FG157">
        <f t="shared" si="237"/>
        <v>0</v>
      </c>
      <c r="FH157">
        <v>0</v>
      </c>
      <c r="FI157">
        <f t="shared" si="238"/>
        <v>0</v>
      </c>
      <c r="FJ157" t="b">
        <f t="shared" si="239"/>
        <v>1</v>
      </c>
    </row>
    <row r="158" spans="1:166" x14ac:dyDescent="0.25">
      <c r="A158">
        <f>_xlfn.AGGREGATE(3,5,$B$2:B158)</f>
        <v>62</v>
      </c>
      <c r="B158" t="s">
        <v>436</v>
      </c>
      <c r="C158" t="s">
        <v>437</v>
      </c>
      <c r="D158" t="s">
        <v>808</v>
      </c>
      <c r="E158" t="s">
        <v>846</v>
      </c>
      <c r="F158">
        <v>0</v>
      </c>
      <c r="G158">
        <v>6000</v>
      </c>
      <c r="H158">
        <v>32500</v>
      </c>
      <c r="I158">
        <f t="shared" si="167"/>
        <v>3250</v>
      </c>
      <c r="J158">
        <f t="shared" si="168"/>
        <v>3900</v>
      </c>
      <c r="K158">
        <v>0</v>
      </c>
      <c r="L158">
        <v>0</v>
      </c>
      <c r="M158">
        <f t="shared" si="169"/>
        <v>39650</v>
      </c>
      <c r="N158">
        <v>6000</v>
      </c>
      <c r="O158">
        <v>0</v>
      </c>
      <c r="P158">
        <f t="shared" si="170"/>
        <v>150</v>
      </c>
      <c r="Q158">
        <f t="shared" si="171"/>
        <v>33500</v>
      </c>
      <c r="R158">
        <v>32500</v>
      </c>
      <c r="S158">
        <f t="shared" si="172"/>
        <v>3250</v>
      </c>
      <c r="T158">
        <f t="shared" si="173"/>
        <v>3900</v>
      </c>
      <c r="U158">
        <v>0</v>
      </c>
      <c r="V158">
        <v>0</v>
      </c>
      <c r="W158">
        <f t="shared" si="174"/>
        <v>39650</v>
      </c>
      <c r="X158">
        <v>6000</v>
      </c>
      <c r="Y158">
        <v>0</v>
      </c>
      <c r="Z158">
        <f t="shared" si="175"/>
        <v>150</v>
      </c>
      <c r="AA158">
        <f t="shared" si="176"/>
        <v>33500</v>
      </c>
      <c r="AB158">
        <v>32500</v>
      </c>
      <c r="AC158">
        <f t="shared" si="177"/>
        <v>4550</v>
      </c>
      <c r="AD158">
        <f t="shared" si="178"/>
        <v>3900</v>
      </c>
      <c r="AE158">
        <v>0</v>
      </c>
      <c r="AF158">
        <v>0</v>
      </c>
      <c r="AG158">
        <f t="shared" si="179"/>
        <v>40950</v>
      </c>
      <c r="AH158">
        <v>6000</v>
      </c>
      <c r="AI158">
        <v>0</v>
      </c>
      <c r="AJ158">
        <f t="shared" si="180"/>
        <v>200</v>
      </c>
      <c r="AK158">
        <f t="shared" si="181"/>
        <v>34750</v>
      </c>
      <c r="AL158">
        <v>32500</v>
      </c>
      <c r="AM158">
        <f t="shared" si="182"/>
        <v>4550</v>
      </c>
      <c r="AN158">
        <f t="shared" si="183"/>
        <v>3900</v>
      </c>
      <c r="AO158">
        <v>0</v>
      </c>
      <c r="AP158">
        <v>0</v>
      </c>
      <c r="AQ158">
        <f t="shared" si="184"/>
        <v>40950</v>
      </c>
      <c r="AR158">
        <v>6000</v>
      </c>
      <c r="AS158">
        <v>0</v>
      </c>
      <c r="AT158">
        <f t="shared" si="185"/>
        <v>200</v>
      </c>
      <c r="AU158">
        <f t="shared" si="186"/>
        <v>34750</v>
      </c>
      <c r="AV158">
        <v>34500</v>
      </c>
      <c r="AW158">
        <f t="shared" si="187"/>
        <v>4830.0000000000009</v>
      </c>
      <c r="AX158">
        <f t="shared" si="188"/>
        <v>1300</v>
      </c>
      <c r="AY158">
        <f t="shared" si="189"/>
        <v>4140</v>
      </c>
      <c r="AZ158">
        <v>0</v>
      </c>
      <c r="BA158">
        <v>0</v>
      </c>
      <c r="BB158">
        <f t="shared" si="190"/>
        <v>44770</v>
      </c>
      <c r="BC158">
        <v>6000</v>
      </c>
      <c r="BD158">
        <v>0</v>
      </c>
      <c r="BE158">
        <f t="shared" si="191"/>
        <v>200</v>
      </c>
      <c r="BF158">
        <f t="shared" si="192"/>
        <v>38570</v>
      </c>
      <c r="BG158">
        <v>34500</v>
      </c>
      <c r="BH158">
        <f t="shared" si="193"/>
        <v>4830.0000000000009</v>
      </c>
      <c r="BI158">
        <f t="shared" si="194"/>
        <v>4140</v>
      </c>
      <c r="BJ158">
        <v>0</v>
      </c>
      <c r="BK158">
        <v>0</v>
      </c>
      <c r="BL158">
        <f t="shared" si="195"/>
        <v>43470</v>
      </c>
      <c r="BM158">
        <v>6000</v>
      </c>
      <c r="BN158">
        <v>0</v>
      </c>
      <c r="BO158">
        <f t="shared" si="196"/>
        <v>200</v>
      </c>
      <c r="BP158">
        <f t="shared" si="197"/>
        <v>37270</v>
      </c>
      <c r="BQ158">
        <v>34500</v>
      </c>
      <c r="BR158">
        <f t="shared" si="198"/>
        <v>4830.0000000000009</v>
      </c>
      <c r="BS158">
        <f t="shared" si="199"/>
        <v>4140</v>
      </c>
      <c r="BT158">
        <v>0</v>
      </c>
      <c r="BU158">
        <v>0</v>
      </c>
      <c r="BV158">
        <f t="shared" si="200"/>
        <v>43470</v>
      </c>
      <c r="BW158">
        <v>6000</v>
      </c>
      <c r="BX158">
        <v>0</v>
      </c>
      <c r="BY158">
        <f t="shared" si="201"/>
        <v>200</v>
      </c>
      <c r="BZ158">
        <f t="shared" si="202"/>
        <v>37270</v>
      </c>
      <c r="CA158">
        <v>34500</v>
      </c>
      <c r="CB158">
        <f t="shared" si="203"/>
        <v>4830.0000000000009</v>
      </c>
      <c r="CC158">
        <f t="shared" si="204"/>
        <v>4140</v>
      </c>
      <c r="CD158">
        <v>0</v>
      </c>
      <c r="CE158">
        <v>0</v>
      </c>
      <c r="CF158">
        <f t="shared" si="205"/>
        <v>43470</v>
      </c>
      <c r="CG158">
        <v>6000</v>
      </c>
      <c r="CH158">
        <v>0</v>
      </c>
      <c r="CI158">
        <f t="shared" si="206"/>
        <v>200</v>
      </c>
      <c r="CJ158">
        <f t="shared" si="207"/>
        <v>37270</v>
      </c>
      <c r="CK158">
        <v>34500</v>
      </c>
      <c r="CL158">
        <f t="shared" si="208"/>
        <v>4830.0000000000009</v>
      </c>
      <c r="CM158">
        <f t="shared" si="209"/>
        <v>4140</v>
      </c>
      <c r="CN158">
        <v>0</v>
      </c>
      <c r="CO158">
        <v>0</v>
      </c>
      <c r="CP158">
        <f t="shared" si="210"/>
        <v>43470</v>
      </c>
      <c r="CQ158">
        <v>6000</v>
      </c>
      <c r="CR158">
        <v>0</v>
      </c>
      <c r="CS158">
        <f t="shared" si="211"/>
        <v>200</v>
      </c>
      <c r="CT158">
        <f t="shared" si="212"/>
        <v>37270</v>
      </c>
      <c r="CU158">
        <v>34500</v>
      </c>
      <c r="CV158">
        <f t="shared" si="213"/>
        <v>4830.0000000000009</v>
      </c>
      <c r="CW158">
        <f t="shared" si="214"/>
        <v>4140</v>
      </c>
      <c r="CX158">
        <v>0</v>
      </c>
      <c r="CY158">
        <v>0</v>
      </c>
      <c r="CZ158">
        <f t="shared" si="215"/>
        <v>43470</v>
      </c>
      <c r="DA158">
        <v>6000</v>
      </c>
      <c r="DB158">
        <v>0</v>
      </c>
      <c r="DC158">
        <f t="shared" si="216"/>
        <v>200</v>
      </c>
      <c r="DD158">
        <f t="shared" si="217"/>
        <v>37270</v>
      </c>
      <c r="DE158">
        <v>34500</v>
      </c>
      <c r="DF158">
        <f t="shared" si="218"/>
        <v>4830.0000000000009</v>
      </c>
      <c r="DG158">
        <f t="shared" si="219"/>
        <v>4140</v>
      </c>
      <c r="DH158">
        <v>0</v>
      </c>
      <c r="DI158">
        <v>0</v>
      </c>
      <c r="DJ158">
        <f t="shared" si="220"/>
        <v>43470</v>
      </c>
      <c r="DK158">
        <v>6000</v>
      </c>
      <c r="DL158">
        <v>0</v>
      </c>
      <c r="DM158">
        <f t="shared" si="221"/>
        <v>200</v>
      </c>
      <c r="DN158">
        <f t="shared" si="222"/>
        <v>37270</v>
      </c>
      <c r="DO158">
        <v>34500</v>
      </c>
      <c r="DP158">
        <f t="shared" si="223"/>
        <v>4830.0000000000009</v>
      </c>
      <c r="DQ158">
        <f t="shared" si="224"/>
        <v>4140</v>
      </c>
      <c r="DR158">
        <v>0</v>
      </c>
      <c r="DS158">
        <v>0</v>
      </c>
      <c r="DT158">
        <f t="shared" si="225"/>
        <v>43470</v>
      </c>
      <c r="DU158">
        <v>6000</v>
      </c>
      <c r="DV158">
        <v>0</v>
      </c>
      <c r="DW158">
        <f t="shared" si="226"/>
        <v>200</v>
      </c>
      <c r="DX158">
        <f t="shared" si="227"/>
        <v>37270</v>
      </c>
      <c r="DY158">
        <f t="shared" si="228"/>
        <v>516260</v>
      </c>
      <c r="DZ158">
        <f t="shared" si="160"/>
        <v>2300</v>
      </c>
      <c r="EA158">
        <f t="shared" si="161"/>
        <v>50000</v>
      </c>
      <c r="EB158">
        <v>0</v>
      </c>
      <c r="EC158">
        <f t="shared" si="162"/>
        <v>463960</v>
      </c>
      <c r="ED158">
        <f t="shared" si="163"/>
        <v>72000</v>
      </c>
      <c r="EE158">
        <f t="shared" si="164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165"/>
        <v>72000</v>
      </c>
      <c r="EQ158">
        <f t="shared" si="229"/>
        <v>72000</v>
      </c>
      <c r="ER158">
        <f t="shared" si="166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230"/>
        <v>0</v>
      </c>
      <c r="FA158">
        <f t="shared" si="231"/>
        <v>391960</v>
      </c>
      <c r="FB158">
        <f t="shared" si="232"/>
        <v>7098</v>
      </c>
      <c r="FC158">
        <f t="shared" si="233"/>
        <v>0</v>
      </c>
      <c r="FD158">
        <f t="shared" si="234"/>
        <v>7098</v>
      </c>
      <c r="FE158">
        <f t="shared" si="235"/>
        <v>0</v>
      </c>
      <c r="FF158">
        <f t="shared" si="236"/>
        <v>0</v>
      </c>
      <c r="FG158">
        <f t="shared" si="237"/>
        <v>0</v>
      </c>
      <c r="FH158">
        <v>0</v>
      </c>
      <c r="FI158">
        <f t="shared" si="238"/>
        <v>0</v>
      </c>
      <c r="FJ158" t="b">
        <f t="shared" si="239"/>
        <v>1</v>
      </c>
    </row>
    <row r="159" spans="1:166" hidden="1" x14ac:dyDescent="0.25">
      <c r="A159">
        <f>_xlfn.AGGREGATE(3,5,$B$2:B159)</f>
        <v>62</v>
      </c>
      <c r="B159" t="s">
        <v>438</v>
      </c>
      <c r="C159" t="s">
        <v>439</v>
      </c>
      <c r="D159" t="s">
        <v>808</v>
      </c>
      <c r="E159" t="s">
        <v>846</v>
      </c>
      <c r="F159">
        <v>0</v>
      </c>
      <c r="G159">
        <v>0</v>
      </c>
      <c r="H159">
        <v>0</v>
      </c>
      <c r="I159">
        <f t="shared" si="167"/>
        <v>0</v>
      </c>
      <c r="J159">
        <f t="shared" si="168"/>
        <v>0</v>
      </c>
      <c r="K159">
        <v>0</v>
      </c>
      <c r="L159">
        <v>0</v>
      </c>
      <c r="M159">
        <f t="shared" si="169"/>
        <v>0</v>
      </c>
      <c r="N159">
        <v>0</v>
      </c>
      <c r="O159">
        <v>0</v>
      </c>
      <c r="P159">
        <f t="shared" si="170"/>
        <v>0</v>
      </c>
      <c r="Q159">
        <f t="shared" si="171"/>
        <v>0</v>
      </c>
      <c r="R159">
        <v>28900</v>
      </c>
      <c r="S159">
        <f t="shared" si="172"/>
        <v>2890</v>
      </c>
      <c r="T159">
        <f t="shared" si="173"/>
        <v>3468</v>
      </c>
      <c r="U159">
        <v>0</v>
      </c>
      <c r="V159">
        <v>500</v>
      </c>
      <c r="W159">
        <f t="shared" si="174"/>
        <v>35758</v>
      </c>
      <c r="X159">
        <v>0</v>
      </c>
      <c r="Y159">
        <v>0</v>
      </c>
      <c r="Z159">
        <f t="shared" si="175"/>
        <v>150</v>
      </c>
      <c r="AA159">
        <f t="shared" si="176"/>
        <v>35608</v>
      </c>
      <c r="AB159">
        <v>28900</v>
      </c>
      <c r="AC159">
        <f t="shared" si="177"/>
        <v>4046.0000000000005</v>
      </c>
      <c r="AD159">
        <f t="shared" si="178"/>
        <v>3468</v>
      </c>
      <c r="AE159">
        <v>0</v>
      </c>
      <c r="AF159">
        <v>500</v>
      </c>
      <c r="AG159">
        <f t="shared" si="179"/>
        <v>36914</v>
      </c>
      <c r="AH159">
        <v>0</v>
      </c>
      <c r="AI159">
        <v>0</v>
      </c>
      <c r="AJ159">
        <f t="shared" si="180"/>
        <v>150</v>
      </c>
      <c r="AK159">
        <f t="shared" si="181"/>
        <v>36764</v>
      </c>
      <c r="AL159">
        <v>28900</v>
      </c>
      <c r="AM159">
        <f t="shared" si="182"/>
        <v>4046.0000000000005</v>
      </c>
      <c r="AN159">
        <f t="shared" si="183"/>
        <v>3468</v>
      </c>
      <c r="AO159">
        <v>0</v>
      </c>
      <c r="AP159">
        <v>500</v>
      </c>
      <c r="AQ159">
        <f t="shared" si="184"/>
        <v>36914</v>
      </c>
      <c r="AR159">
        <v>0</v>
      </c>
      <c r="AS159">
        <v>0</v>
      </c>
      <c r="AT159">
        <f t="shared" si="185"/>
        <v>150</v>
      </c>
      <c r="AU159">
        <f t="shared" si="186"/>
        <v>36764</v>
      </c>
      <c r="AV159">
        <v>28900</v>
      </c>
      <c r="AW159">
        <f t="shared" si="187"/>
        <v>4046.0000000000005</v>
      </c>
      <c r="AX159">
        <f t="shared" si="188"/>
        <v>1156</v>
      </c>
      <c r="AY159">
        <f t="shared" si="189"/>
        <v>3468</v>
      </c>
      <c r="AZ159">
        <v>0</v>
      </c>
      <c r="BA159">
        <v>500</v>
      </c>
      <c r="BB159">
        <f t="shared" si="190"/>
        <v>38070</v>
      </c>
      <c r="BC159">
        <v>0</v>
      </c>
      <c r="BD159">
        <v>0</v>
      </c>
      <c r="BE159">
        <f t="shared" si="191"/>
        <v>150</v>
      </c>
      <c r="BF159">
        <f t="shared" si="192"/>
        <v>37920</v>
      </c>
      <c r="BG159">
        <v>28900</v>
      </c>
      <c r="BH159">
        <f t="shared" si="193"/>
        <v>4046.0000000000005</v>
      </c>
      <c r="BI159">
        <f t="shared" si="194"/>
        <v>3468</v>
      </c>
      <c r="BJ159">
        <v>0</v>
      </c>
      <c r="BK159">
        <v>500</v>
      </c>
      <c r="BL159">
        <f t="shared" si="195"/>
        <v>36914</v>
      </c>
      <c r="BM159">
        <v>0</v>
      </c>
      <c r="BN159">
        <v>0</v>
      </c>
      <c r="BO159">
        <f t="shared" si="196"/>
        <v>150</v>
      </c>
      <c r="BP159">
        <f t="shared" si="197"/>
        <v>36764</v>
      </c>
      <c r="BQ159">
        <v>28900</v>
      </c>
      <c r="BR159">
        <f t="shared" si="198"/>
        <v>4046.0000000000005</v>
      </c>
      <c r="BS159">
        <f t="shared" si="199"/>
        <v>3468</v>
      </c>
      <c r="BT159">
        <v>0</v>
      </c>
      <c r="BU159">
        <v>500</v>
      </c>
      <c r="BV159">
        <f t="shared" si="200"/>
        <v>36914</v>
      </c>
      <c r="BW159">
        <v>0</v>
      </c>
      <c r="BX159">
        <v>0</v>
      </c>
      <c r="BY159">
        <f t="shared" si="201"/>
        <v>150</v>
      </c>
      <c r="BZ159">
        <f t="shared" si="202"/>
        <v>36764</v>
      </c>
      <c r="CA159">
        <v>28900</v>
      </c>
      <c r="CB159">
        <f t="shared" si="203"/>
        <v>4046.0000000000005</v>
      </c>
      <c r="CC159">
        <f t="shared" si="204"/>
        <v>3468</v>
      </c>
      <c r="CD159">
        <v>0</v>
      </c>
      <c r="CE159">
        <v>500</v>
      </c>
      <c r="CF159">
        <f t="shared" si="205"/>
        <v>36914</v>
      </c>
      <c r="CG159">
        <v>0</v>
      </c>
      <c r="CH159">
        <v>0</v>
      </c>
      <c r="CI159">
        <f t="shared" si="206"/>
        <v>150</v>
      </c>
      <c r="CJ159">
        <f t="shared" si="207"/>
        <v>36764</v>
      </c>
      <c r="CK159">
        <v>28900</v>
      </c>
      <c r="CL159">
        <f t="shared" si="208"/>
        <v>4046.0000000000005</v>
      </c>
      <c r="CM159">
        <f t="shared" si="209"/>
        <v>3468</v>
      </c>
      <c r="CN159">
        <v>0</v>
      </c>
      <c r="CO159">
        <v>500</v>
      </c>
      <c r="CP159">
        <f t="shared" si="210"/>
        <v>36914</v>
      </c>
      <c r="CQ159">
        <v>0</v>
      </c>
      <c r="CR159">
        <v>0</v>
      </c>
      <c r="CS159">
        <f t="shared" si="211"/>
        <v>150</v>
      </c>
      <c r="CT159">
        <f t="shared" si="212"/>
        <v>36764</v>
      </c>
      <c r="CU159">
        <v>28900</v>
      </c>
      <c r="CV159">
        <f t="shared" si="213"/>
        <v>4046.0000000000005</v>
      </c>
      <c r="CW159">
        <f t="shared" si="214"/>
        <v>3468</v>
      </c>
      <c r="CX159">
        <v>0</v>
      </c>
      <c r="CY159">
        <v>500</v>
      </c>
      <c r="CZ159">
        <f t="shared" si="215"/>
        <v>36914</v>
      </c>
      <c r="DA159">
        <v>0</v>
      </c>
      <c r="DB159">
        <v>0</v>
      </c>
      <c r="DC159">
        <f t="shared" si="216"/>
        <v>150</v>
      </c>
      <c r="DD159">
        <f t="shared" si="217"/>
        <v>36764</v>
      </c>
      <c r="DE159">
        <v>28900</v>
      </c>
      <c r="DF159">
        <f t="shared" si="218"/>
        <v>4046.0000000000005</v>
      </c>
      <c r="DG159">
        <f t="shared" si="219"/>
        <v>3468</v>
      </c>
      <c r="DH159">
        <v>0</v>
      </c>
      <c r="DI159">
        <v>500</v>
      </c>
      <c r="DJ159">
        <f t="shared" si="220"/>
        <v>36914</v>
      </c>
      <c r="DK159">
        <v>0</v>
      </c>
      <c r="DL159">
        <v>0</v>
      </c>
      <c r="DM159">
        <f t="shared" si="221"/>
        <v>150</v>
      </c>
      <c r="DN159">
        <f t="shared" si="222"/>
        <v>36764</v>
      </c>
      <c r="DO159">
        <v>28900</v>
      </c>
      <c r="DP159">
        <f t="shared" si="223"/>
        <v>4046.0000000000005</v>
      </c>
      <c r="DQ159">
        <f t="shared" si="224"/>
        <v>3468</v>
      </c>
      <c r="DR159">
        <v>0</v>
      </c>
      <c r="DS159">
        <v>500</v>
      </c>
      <c r="DT159">
        <f t="shared" si="225"/>
        <v>36914</v>
      </c>
      <c r="DU159">
        <v>0</v>
      </c>
      <c r="DV159">
        <v>0</v>
      </c>
      <c r="DW159">
        <f t="shared" si="226"/>
        <v>150</v>
      </c>
      <c r="DX159">
        <f t="shared" si="227"/>
        <v>36764</v>
      </c>
      <c r="DY159">
        <f t="shared" si="228"/>
        <v>406054</v>
      </c>
      <c r="DZ159">
        <f t="shared" si="160"/>
        <v>1650</v>
      </c>
      <c r="EA159">
        <f t="shared" si="161"/>
        <v>50000</v>
      </c>
      <c r="EB159">
        <v>0</v>
      </c>
      <c r="EC159">
        <f t="shared" si="162"/>
        <v>354404</v>
      </c>
      <c r="ED159">
        <f t="shared" si="163"/>
        <v>0</v>
      </c>
      <c r="EE159">
        <f t="shared" si="164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165"/>
        <v>0</v>
      </c>
      <c r="EQ159">
        <f t="shared" si="229"/>
        <v>0</v>
      </c>
      <c r="ER159">
        <f t="shared" si="166"/>
        <v>354404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230"/>
        <v>0</v>
      </c>
      <c r="FA159">
        <f t="shared" si="231"/>
        <v>354404</v>
      </c>
      <c r="FB159">
        <f t="shared" si="232"/>
        <v>5220</v>
      </c>
      <c r="FC159">
        <f t="shared" si="233"/>
        <v>0</v>
      </c>
      <c r="FD159">
        <f t="shared" si="234"/>
        <v>5220</v>
      </c>
      <c r="FE159">
        <f t="shared" si="235"/>
        <v>0</v>
      </c>
      <c r="FF159">
        <f t="shared" si="236"/>
        <v>0</v>
      </c>
      <c r="FG159">
        <f t="shared" si="237"/>
        <v>0</v>
      </c>
      <c r="FH159">
        <v>0</v>
      </c>
      <c r="FI159">
        <f t="shared" si="238"/>
        <v>0</v>
      </c>
      <c r="FJ159" t="b">
        <f t="shared" si="239"/>
        <v>0</v>
      </c>
    </row>
    <row r="160" spans="1:166" hidden="1" x14ac:dyDescent="0.25">
      <c r="A160">
        <f>_xlfn.AGGREGATE(3,5,$B$2:B160)</f>
        <v>62</v>
      </c>
      <c r="B160" t="s">
        <v>440</v>
      </c>
      <c r="C160" t="s">
        <v>441</v>
      </c>
      <c r="D160" t="s">
        <v>808</v>
      </c>
      <c r="E160" t="s">
        <v>846</v>
      </c>
      <c r="F160">
        <v>0</v>
      </c>
      <c r="G160">
        <v>0</v>
      </c>
      <c r="H160">
        <v>0</v>
      </c>
      <c r="I160">
        <f t="shared" si="167"/>
        <v>0</v>
      </c>
      <c r="J160">
        <f t="shared" si="168"/>
        <v>0</v>
      </c>
      <c r="K160">
        <v>0</v>
      </c>
      <c r="L160">
        <v>0</v>
      </c>
      <c r="M160">
        <f t="shared" si="169"/>
        <v>0</v>
      </c>
      <c r="N160">
        <v>0</v>
      </c>
      <c r="O160">
        <v>0</v>
      </c>
      <c r="P160">
        <f t="shared" si="170"/>
        <v>0</v>
      </c>
      <c r="Q160">
        <f t="shared" si="171"/>
        <v>0</v>
      </c>
      <c r="R160">
        <v>0</v>
      </c>
      <c r="S160">
        <f t="shared" si="172"/>
        <v>0</v>
      </c>
      <c r="T160">
        <f t="shared" si="173"/>
        <v>0</v>
      </c>
      <c r="U160">
        <v>0</v>
      </c>
      <c r="V160">
        <v>0</v>
      </c>
      <c r="W160">
        <f t="shared" si="174"/>
        <v>0</v>
      </c>
      <c r="X160">
        <v>0</v>
      </c>
      <c r="Y160">
        <v>0</v>
      </c>
      <c r="Z160">
        <f t="shared" si="175"/>
        <v>0</v>
      </c>
      <c r="AA160">
        <f t="shared" si="176"/>
        <v>0</v>
      </c>
      <c r="AB160">
        <v>0</v>
      </c>
      <c r="AC160">
        <f t="shared" si="177"/>
        <v>0</v>
      </c>
      <c r="AD160">
        <f t="shared" si="178"/>
        <v>0</v>
      </c>
      <c r="AE160">
        <v>0</v>
      </c>
      <c r="AF160">
        <v>0</v>
      </c>
      <c r="AG160">
        <f t="shared" si="179"/>
        <v>0</v>
      </c>
      <c r="AH160">
        <v>0</v>
      </c>
      <c r="AI160">
        <v>0</v>
      </c>
      <c r="AJ160">
        <f t="shared" si="180"/>
        <v>0</v>
      </c>
      <c r="AK160">
        <f t="shared" si="181"/>
        <v>0</v>
      </c>
      <c r="AL160">
        <v>0</v>
      </c>
      <c r="AM160">
        <f t="shared" si="182"/>
        <v>0</v>
      </c>
      <c r="AN160">
        <f t="shared" si="183"/>
        <v>0</v>
      </c>
      <c r="AO160">
        <v>0</v>
      </c>
      <c r="AP160">
        <v>0</v>
      </c>
      <c r="AQ160">
        <f t="shared" si="184"/>
        <v>0</v>
      </c>
      <c r="AR160">
        <v>0</v>
      </c>
      <c r="AS160">
        <v>0</v>
      </c>
      <c r="AT160">
        <f t="shared" si="185"/>
        <v>0</v>
      </c>
      <c r="AU160">
        <f t="shared" si="186"/>
        <v>0</v>
      </c>
      <c r="AV160">
        <v>0</v>
      </c>
      <c r="AW160">
        <f t="shared" si="187"/>
        <v>0</v>
      </c>
      <c r="AX160">
        <f t="shared" si="188"/>
        <v>0</v>
      </c>
      <c r="AY160">
        <f t="shared" si="189"/>
        <v>0</v>
      </c>
      <c r="AZ160">
        <v>0</v>
      </c>
      <c r="BA160">
        <v>0</v>
      </c>
      <c r="BB160">
        <f t="shared" si="190"/>
        <v>0</v>
      </c>
      <c r="BC160">
        <v>0</v>
      </c>
      <c r="BD160">
        <v>0</v>
      </c>
      <c r="BE160">
        <f t="shared" si="191"/>
        <v>0</v>
      </c>
      <c r="BF160">
        <f t="shared" si="192"/>
        <v>0</v>
      </c>
      <c r="BG160">
        <v>0</v>
      </c>
      <c r="BH160">
        <f t="shared" si="193"/>
        <v>0</v>
      </c>
      <c r="BI160">
        <f t="shared" si="194"/>
        <v>0</v>
      </c>
      <c r="BJ160">
        <v>0</v>
      </c>
      <c r="BK160">
        <v>0</v>
      </c>
      <c r="BL160">
        <f t="shared" si="195"/>
        <v>0</v>
      </c>
      <c r="BM160">
        <v>0</v>
      </c>
      <c r="BN160">
        <v>0</v>
      </c>
      <c r="BO160">
        <f t="shared" si="196"/>
        <v>0</v>
      </c>
      <c r="BP160">
        <f t="shared" si="197"/>
        <v>0</v>
      </c>
      <c r="BQ160">
        <v>0</v>
      </c>
      <c r="BR160">
        <f t="shared" si="198"/>
        <v>0</v>
      </c>
      <c r="BS160">
        <f t="shared" si="199"/>
        <v>0</v>
      </c>
      <c r="BT160">
        <v>0</v>
      </c>
      <c r="BU160">
        <v>0</v>
      </c>
      <c r="BV160">
        <f t="shared" si="200"/>
        <v>0</v>
      </c>
      <c r="BW160">
        <v>0</v>
      </c>
      <c r="BX160">
        <v>0</v>
      </c>
      <c r="BY160">
        <f t="shared" si="201"/>
        <v>0</v>
      </c>
      <c r="BZ160">
        <f t="shared" si="202"/>
        <v>0</v>
      </c>
      <c r="CA160">
        <v>0</v>
      </c>
      <c r="CB160">
        <f t="shared" si="203"/>
        <v>0</v>
      </c>
      <c r="CC160">
        <f t="shared" si="204"/>
        <v>0</v>
      </c>
      <c r="CD160">
        <v>0</v>
      </c>
      <c r="CE160">
        <v>0</v>
      </c>
      <c r="CF160">
        <f t="shared" si="205"/>
        <v>0</v>
      </c>
      <c r="CG160">
        <v>0</v>
      </c>
      <c r="CH160">
        <v>0</v>
      </c>
      <c r="CI160">
        <f t="shared" si="206"/>
        <v>0</v>
      </c>
      <c r="CJ160">
        <f t="shared" si="207"/>
        <v>0</v>
      </c>
      <c r="CK160">
        <v>0</v>
      </c>
      <c r="CL160">
        <f t="shared" si="208"/>
        <v>0</v>
      </c>
      <c r="CM160">
        <f t="shared" si="209"/>
        <v>0</v>
      </c>
      <c r="CN160">
        <v>0</v>
      </c>
      <c r="CO160">
        <v>0</v>
      </c>
      <c r="CP160">
        <f t="shared" si="210"/>
        <v>0</v>
      </c>
      <c r="CQ160">
        <v>0</v>
      </c>
      <c r="CR160">
        <v>0</v>
      </c>
      <c r="CS160">
        <f t="shared" si="211"/>
        <v>0</v>
      </c>
      <c r="CT160">
        <f t="shared" si="212"/>
        <v>0</v>
      </c>
      <c r="CU160">
        <v>0</v>
      </c>
      <c r="CV160">
        <f t="shared" si="213"/>
        <v>0</v>
      </c>
      <c r="CW160">
        <f t="shared" si="214"/>
        <v>0</v>
      </c>
      <c r="CX160">
        <v>0</v>
      </c>
      <c r="CY160">
        <v>0</v>
      </c>
      <c r="CZ160">
        <f t="shared" si="215"/>
        <v>0</v>
      </c>
      <c r="DA160">
        <v>0</v>
      </c>
      <c r="DB160">
        <v>0</v>
      </c>
      <c r="DC160">
        <f t="shared" si="216"/>
        <v>0</v>
      </c>
      <c r="DD160">
        <f t="shared" si="217"/>
        <v>0</v>
      </c>
      <c r="DE160">
        <v>0</v>
      </c>
      <c r="DF160">
        <f t="shared" si="218"/>
        <v>0</v>
      </c>
      <c r="DG160">
        <f t="shared" si="219"/>
        <v>0</v>
      </c>
      <c r="DH160">
        <v>0</v>
      </c>
      <c r="DI160">
        <v>0</v>
      </c>
      <c r="DJ160">
        <f t="shared" si="220"/>
        <v>0</v>
      </c>
      <c r="DK160">
        <v>0</v>
      </c>
      <c r="DL160">
        <v>0</v>
      </c>
      <c r="DM160">
        <f t="shared" si="221"/>
        <v>0</v>
      </c>
      <c r="DN160">
        <f t="shared" si="222"/>
        <v>0</v>
      </c>
      <c r="DO160">
        <v>0</v>
      </c>
      <c r="DP160">
        <f t="shared" si="223"/>
        <v>0</v>
      </c>
      <c r="DQ160">
        <f t="shared" si="224"/>
        <v>0</v>
      </c>
      <c r="DR160">
        <v>0</v>
      </c>
      <c r="DS160">
        <v>0</v>
      </c>
      <c r="DT160">
        <f t="shared" si="225"/>
        <v>0</v>
      </c>
      <c r="DU160">
        <v>0</v>
      </c>
      <c r="DV160">
        <v>0</v>
      </c>
      <c r="DW160">
        <f t="shared" si="226"/>
        <v>0</v>
      </c>
      <c r="DX160">
        <f t="shared" si="227"/>
        <v>0</v>
      </c>
      <c r="DY160">
        <f t="shared" si="228"/>
        <v>0</v>
      </c>
      <c r="DZ160">
        <f t="shared" si="160"/>
        <v>0</v>
      </c>
      <c r="EA160">
        <f t="shared" si="161"/>
        <v>0</v>
      </c>
      <c r="EB160">
        <v>0</v>
      </c>
      <c r="EC160">
        <f t="shared" si="162"/>
        <v>0</v>
      </c>
      <c r="ED160">
        <f t="shared" si="163"/>
        <v>0</v>
      </c>
      <c r="EE160">
        <f t="shared" si="164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165"/>
        <v>0</v>
      </c>
      <c r="EQ160">
        <f t="shared" si="229"/>
        <v>0</v>
      </c>
      <c r="ER160">
        <f t="shared" si="166"/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230"/>
        <v>0</v>
      </c>
      <c r="FA160">
        <f t="shared" si="231"/>
        <v>0</v>
      </c>
      <c r="FB160">
        <f t="shared" si="232"/>
        <v>0</v>
      </c>
      <c r="FC160">
        <f t="shared" si="233"/>
        <v>0</v>
      </c>
      <c r="FD160">
        <f t="shared" si="234"/>
        <v>0</v>
      </c>
      <c r="FE160">
        <f t="shared" si="235"/>
        <v>0</v>
      </c>
      <c r="FF160">
        <f t="shared" si="236"/>
        <v>0</v>
      </c>
      <c r="FG160">
        <f t="shared" si="237"/>
        <v>0</v>
      </c>
      <c r="FH160">
        <v>0</v>
      </c>
      <c r="FI160">
        <f t="shared" si="238"/>
        <v>0</v>
      </c>
      <c r="FJ160" t="b">
        <f t="shared" si="239"/>
        <v>0</v>
      </c>
    </row>
    <row r="161" spans="1:166" hidden="1" x14ac:dyDescent="0.25">
      <c r="A161">
        <f>_xlfn.AGGREGATE(3,5,$B$2:B161)</f>
        <v>62</v>
      </c>
      <c r="B161" t="s">
        <v>442</v>
      </c>
      <c r="C161" t="s">
        <v>443</v>
      </c>
      <c r="D161" t="s">
        <v>809</v>
      </c>
      <c r="E161" t="s">
        <v>847</v>
      </c>
      <c r="F161">
        <v>0</v>
      </c>
      <c r="G161">
        <v>0</v>
      </c>
      <c r="H161">
        <v>50200</v>
      </c>
      <c r="I161">
        <f t="shared" si="167"/>
        <v>5020</v>
      </c>
      <c r="J161">
        <f t="shared" si="168"/>
        <v>6024</v>
      </c>
      <c r="K161">
        <v>400</v>
      </c>
      <c r="L161">
        <v>500</v>
      </c>
      <c r="M161">
        <f t="shared" si="169"/>
        <v>62144</v>
      </c>
      <c r="N161">
        <v>6000</v>
      </c>
      <c r="O161">
        <v>60</v>
      </c>
      <c r="P161">
        <f t="shared" si="170"/>
        <v>200</v>
      </c>
      <c r="Q161">
        <f t="shared" si="171"/>
        <v>55884</v>
      </c>
      <c r="R161">
        <v>50200</v>
      </c>
      <c r="S161">
        <f t="shared" si="172"/>
        <v>5020</v>
      </c>
      <c r="T161">
        <f t="shared" si="173"/>
        <v>6024</v>
      </c>
      <c r="U161">
        <v>400</v>
      </c>
      <c r="V161">
        <v>500</v>
      </c>
      <c r="W161">
        <f t="shared" si="174"/>
        <v>62144</v>
      </c>
      <c r="X161">
        <v>6000</v>
      </c>
      <c r="Y161">
        <v>60</v>
      </c>
      <c r="Z161">
        <f t="shared" si="175"/>
        <v>200</v>
      </c>
      <c r="AA161">
        <f t="shared" si="176"/>
        <v>55884</v>
      </c>
      <c r="AB161">
        <v>50200</v>
      </c>
      <c r="AC161">
        <f t="shared" si="177"/>
        <v>7028.0000000000009</v>
      </c>
      <c r="AD161">
        <f t="shared" si="178"/>
        <v>6024</v>
      </c>
      <c r="AE161">
        <v>400</v>
      </c>
      <c r="AF161">
        <v>500</v>
      </c>
      <c r="AG161">
        <f t="shared" si="179"/>
        <v>64152</v>
      </c>
      <c r="AH161">
        <v>6000</v>
      </c>
      <c r="AI161">
        <v>60</v>
      </c>
      <c r="AJ161">
        <f t="shared" si="180"/>
        <v>200</v>
      </c>
      <c r="AK161">
        <f t="shared" si="181"/>
        <v>57892</v>
      </c>
      <c r="AL161">
        <v>50200</v>
      </c>
      <c r="AM161">
        <f t="shared" si="182"/>
        <v>7028.0000000000009</v>
      </c>
      <c r="AN161">
        <f t="shared" si="183"/>
        <v>6024</v>
      </c>
      <c r="AO161">
        <v>400</v>
      </c>
      <c r="AP161">
        <v>500</v>
      </c>
      <c r="AQ161">
        <f t="shared" si="184"/>
        <v>64152</v>
      </c>
      <c r="AR161">
        <v>6000</v>
      </c>
      <c r="AS161">
        <v>60</v>
      </c>
      <c r="AT161">
        <f t="shared" si="185"/>
        <v>200</v>
      </c>
      <c r="AU161">
        <f t="shared" si="186"/>
        <v>57892</v>
      </c>
      <c r="AV161">
        <v>51700</v>
      </c>
      <c r="AW161">
        <f t="shared" si="187"/>
        <v>7238.0000000000009</v>
      </c>
      <c r="AX161">
        <f t="shared" si="188"/>
        <v>2008</v>
      </c>
      <c r="AY161">
        <f t="shared" si="189"/>
        <v>6204</v>
      </c>
      <c r="AZ161">
        <v>400</v>
      </c>
      <c r="BA161">
        <v>500</v>
      </c>
      <c r="BB161">
        <f t="shared" si="190"/>
        <v>68050</v>
      </c>
      <c r="BC161">
        <v>6000</v>
      </c>
      <c r="BD161">
        <v>60</v>
      </c>
      <c r="BE161">
        <f t="shared" si="191"/>
        <v>200</v>
      </c>
      <c r="BF161">
        <f t="shared" si="192"/>
        <v>61790</v>
      </c>
      <c r="BG161">
        <v>51700</v>
      </c>
      <c r="BH161">
        <f t="shared" si="193"/>
        <v>7238.0000000000009</v>
      </c>
      <c r="BI161">
        <f t="shared" si="194"/>
        <v>6204</v>
      </c>
      <c r="BJ161">
        <v>400</v>
      </c>
      <c r="BK161">
        <v>500</v>
      </c>
      <c r="BL161">
        <f t="shared" si="195"/>
        <v>66042</v>
      </c>
      <c r="BM161">
        <v>6000</v>
      </c>
      <c r="BN161">
        <v>60</v>
      </c>
      <c r="BO161">
        <f t="shared" si="196"/>
        <v>200</v>
      </c>
      <c r="BP161">
        <f t="shared" si="197"/>
        <v>59782</v>
      </c>
      <c r="BQ161">
        <v>51700</v>
      </c>
      <c r="BR161">
        <f t="shared" si="198"/>
        <v>7238.0000000000009</v>
      </c>
      <c r="BS161">
        <f t="shared" si="199"/>
        <v>6204</v>
      </c>
      <c r="BT161">
        <v>400</v>
      </c>
      <c r="BU161">
        <v>500</v>
      </c>
      <c r="BV161">
        <f t="shared" si="200"/>
        <v>66042</v>
      </c>
      <c r="BW161">
        <v>6000</v>
      </c>
      <c r="BX161">
        <v>60</v>
      </c>
      <c r="BY161">
        <f t="shared" si="201"/>
        <v>200</v>
      </c>
      <c r="BZ161">
        <f t="shared" si="202"/>
        <v>59782</v>
      </c>
      <c r="CA161">
        <v>51700</v>
      </c>
      <c r="CB161">
        <f t="shared" si="203"/>
        <v>7238.0000000000009</v>
      </c>
      <c r="CC161">
        <f t="shared" si="204"/>
        <v>6204</v>
      </c>
      <c r="CD161">
        <v>400</v>
      </c>
      <c r="CE161">
        <v>500</v>
      </c>
      <c r="CF161">
        <f t="shared" si="205"/>
        <v>66042</v>
      </c>
      <c r="CG161">
        <v>6000</v>
      </c>
      <c r="CH161">
        <v>60</v>
      </c>
      <c r="CI161">
        <f t="shared" si="206"/>
        <v>200</v>
      </c>
      <c r="CJ161">
        <f t="shared" si="207"/>
        <v>59782</v>
      </c>
      <c r="CK161">
        <v>51700</v>
      </c>
      <c r="CL161">
        <f t="shared" si="208"/>
        <v>7238.0000000000009</v>
      </c>
      <c r="CM161">
        <f t="shared" si="209"/>
        <v>6204</v>
      </c>
      <c r="CN161">
        <v>400</v>
      </c>
      <c r="CO161">
        <v>500</v>
      </c>
      <c r="CP161">
        <f t="shared" si="210"/>
        <v>66042</v>
      </c>
      <c r="CQ161">
        <v>6000</v>
      </c>
      <c r="CR161">
        <v>60</v>
      </c>
      <c r="CS161">
        <f t="shared" si="211"/>
        <v>200</v>
      </c>
      <c r="CT161">
        <f t="shared" si="212"/>
        <v>59782</v>
      </c>
      <c r="CU161">
        <v>51700</v>
      </c>
      <c r="CV161">
        <f t="shared" si="213"/>
        <v>7238.0000000000009</v>
      </c>
      <c r="CW161">
        <f t="shared" si="214"/>
        <v>6204</v>
      </c>
      <c r="CX161">
        <v>400</v>
      </c>
      <c r="CY161">
        <v>500</v>
      </c>
      <c r="CZ161">
        <f t="shared" si="215"/>
        <v>66042</v>
      </c>
      <c r="DA161">
        <v>6000</v>
      </c>
      <c r="DB161">
        <v>60</v>
      </c>
      <c r="DC161">
        <f t="shared" si="216"/>
        <v>200</v>
      </c>
      <c r="DD161">
        <f t="shared" si="217"/>
        <v>59782</v>
      </c>
      <c r="DE161">
        <v>51700</v>
      </c>
      <c r="DF161">
        <f t="shared" si="218"/>
        <v>7238.0000000000009</v>
      </c>
      <c r="DG161">
        <f t="shared" si="219"/>
        <v>6204</v>
      </c>
      <c r="DH161">
        <v>400</v>
      </c>
      <c r="DI161">
        <v>500</v>
      </c>
      <c r="DJ161">
        <f t="shared" si="220"/>
        <v>66042</v>
      </c>
      <c r="DK161">
        <v>6000</v>
      </c>
      <c r="DL161">
        <v>60</v>
      </c>
      <c r="DM161">
        <f t="shared" si="221"/>
        <v>200</v>
      </c>
      <c r="DN161">
        <f t="shared" si="222"/>
        <v>59782</v>
      </c>
      <c r="DO161">
        <v>51700</v>
      </c>
      <c r="DP161">
        <f t="shared" si="223"/>
        <v>7238.0000000000009</v>
      </c>
      <c r="DQ161">
        <f t="shared" si="224"/>
        <v>6204</v>
      </c>
      <c r="DR161">
        <v>400</v>
      </c>
      <c r="DS161">
        <v>500</v>
      </c>
      <c r="DT161">
        <f t="shared" si="225"/>
        <v>66042</v>
      </c>
      <c r="DU161">
        <v>6000</v>
      </c>
      <c r="DV161">
        <v>60</v>
      </c>
      <c r="DW161">
        <f t="shared" si="226"/>
        <v>200</v>
      </c>
      <c r="DX161">
        <f t="shared" si="227"/>
        <v>59782</v>
      </c>
      <c r="DY161">
        <f t="shared" si="228"/>
        <v>782936</v>
      </c>
      <c r="DZ161">
        <f t="shared" si="160"/>
        <v>2400</v>
      </c>
      <c r="EA161">
        <f t="shared" si="161"/>
        <v>50000</v>
      </c>
      <c r="EB161">
        <v>0</v>
      </c>
      <c r="EC161">
        <f t="shared" si="162"/>
        <v>730536</v>
      </c>
      <c r="ED161">
        <f t="shared" si="163"/>
        <v>72000</v>
      </c>
      <c r="EE161">
        <f t="shared" si="164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165"/>
        <v>72720</v>
      </c>
      <c r="EQ161">
        <f t="shared" si="229"/>
        <v>72720</v>
      </c>
      <c r="ER161">
        <f t="shared" si="166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230"/>
        <v>0</v>
      </c>
      <c r="FA161">
        <f t="shared" si="231"/>
        <v>657816</v>
      </c>
      <c r="FB161">
        <f t="shared" si="232"/>
        <v>12500</v>
      </c>
      <c r="FC161">
        <f t="shared" si="233"/>
        <v>15782</v>
      </c>
      <c r="FD161">
        <f t="shared" si="234"/>
        <v>28282</v>
      </c>
      <c r="FE161">
        <f t="shared" si="235"/>
        <v>28282</v>
      </c>
      <c r="FF161">
        <f t="shared" si="236"/>
        <v>1131.28</v>
      </c>
      <c r="FG161">
        <f t="shared" si="237"/>
        <v>29413</v>
      </c>
      <c r="FH161">
        <v>0</v>
      </c>
      <c r="FI161">
        <f t="shared" si="238"/>
        <v>29413</v>
      </c>
      <c r="FJ161" t="b">
        <f t="shared" si="239"/>
        <v>1</v>
      </c>
    </row>
    <row r="162" spans="1:166" x14ac:dyDescent="0.25">
      <c r="A162">
        <f>_xlfn.AGGREGATE(3,5,$B$2:B162)</f>
        <v>63</v>
      </c>
      <c r="B162" t="s">
        <v>444</v>
      </c>
      <c r="C162" t="s">
        <v>445</v>
      </c>
      <c r="D162" t="s">
        <v>809</v>
      </c>
      <c r="E162" t="s">
        <v>846</v>
      </c>
      <c r="F162">
        <v>0</v>
      </c>
      <c r="G162">
        <v>6000</v>
      </c>
      <c r="H162">
        <v>32500</v>
      </c>
      <c r="I162">
        <f t="shared" si="167"/>
        <v>3250</v>
      </c>
      <c r="J162">
        <f t="shared" si="168"/>
        <v>3900</v>
      </c>
      <c r="K162">
        <v>0</v>
      </c>
      <c r="L162">
        <v>500</v>
      </c>
      <c r="M162">
        <f t="shared" si="169"/>
        <v>40150</v>
      </c>
      <c r="N162">
        <v>4000</v>
      </c>
      <c r="O162">
        <v>0</v>
      </c>
      <c r="P162">
        <f t="shared" si="170"/>
        <v>200</v>
      </c>
      <c r="Q162">
        <f t="shared" si="171"/>
        <v>35950</v>
      </c>
      <c r="R162">
        <v>32500</v>
      </c>
      <c r="S162">
        <f t="shared" si="172"/>
        <v>3250</v>
      </c>
      <c r="T162">
        <f t="shared" si="173"/>
        <v>3900</v>
      </c>
      <c r="U162">
        <v>0</v>
      </c>
      <c r="V162">
        <v>500</v>
      </c>
      <c r="W162">
        <f t="shared" si="174"/>
        <v>40150</v>
      </c>
      <c r="X162">
        <v>4000</v>
      </c>
      <c r="Y162">
        <v>0</v>
      </c>
      <c r="Z162">
        <f t="shared" si="175"/>
        <v>200</v>
      </c>
      <c r="AA162">
        <f t="shared" si="176"/>
        <v>35950</v>
      </c>
      <c r="AB162">
        <v>32500</v>
      </c>
      <c r="AC162">
        <f t="shared" si="177"/>
        <v>4550</v>
      </c>
      <c r="AD162">
        <f t="shared" si="178"/>
        <v>3900</v>
      </c>
      <c r="AE162">
        <v>0</v>
      </c>
      <c r="AF162">
        <v>500</v>
      </c>
      <c r="AG162">
        <f t="shared" si="179"/>
        <v>41450</v>
      </c>
      <c r="AH162">
        <v>4000</v>
      </c>
      <c r="AI162">
        <v>0</v>
      </c>
      <c r="AJ162">
        <f t="shared" si="180"/>
        <v>200</v>
      </c>
      <c r="AK162">
        <f t="shared" si="181"/>
        <v>37250</v>
      </c>
      <c r="AL162">
        <v>32500</v>
      </c>
      <c r="AM162">
        <f t="shared" si="182"/>
        <v>4550</v>
      </c>
      <c r="AN162">
        <f t="shared" si="183"/>
        <v>3900</v>
      </c>
      <c r="AO162">
        <v>0</v>
      </c>
      <c r="AP162">
        <v>500</v>
      </c>
      <c r="AQ162">
        <f t="shared" si="184"/>
        <v>41450</v>
      </c>
      <c r="AR162">
        <v>4000</v>
      </c>
      <c r="AS162">
        <v>0</v>
      </c>
      <c r="AT162">
        <f t="shared" si="185"/>
        <v>200</v>
      </c>
      <c r="AU162">
        <f t="shared" si="186"/>
        <v>37250</v>
      </c>
      <c r="AV162">
        <v>34500</v>
      </c>
      <c r="AW162">
        <f t="shared" si="187"/>
        <v>4830.0000000000009</v>
      </c>
      <c r="AX162">
        <f t="shared" si="188"/>
        <v>1300</v>
      </c>
      <c r="AY162">
        <f t="shared" si="189"/>
        <v>4140</v>
      </c>
      <c r="AZ162">
        <v>0</v>
      </c>
      <c r="BA162">
        <v>500</v>
      </c>
      <c r="BB162">
        <f t="shared" si="190"/>
        <v>45270</v>
      </c>
      <c r="BC162">
        <v>4000</v>
      </c>
      <c r="BD162">
        <v>0</v>
      </c>
      <c r="BE162">
        <f t="shared" si="191"/>
        <v>200</v>
      </c>
      <c r="BF162">
        <f t="shared" si="192"/>
        <v>41070</v>
      </c>
      <c r="BG162">
        <v>34500</v>
      </c>
      <c r="BH162">
        <f t="shared" si="193"/>
        <v>4830.0000000000009</v>
      </c>
      <c r="BI162">
        <f t="shared" si="194"/>
        <v>4140</v>
      </c>
      <c r="BJ162">
        <v>0</v>
      </c>
      <c r="BK162">
        <v>500</v>
      </c>
      <c r="BL162">
        <f t="shared" si="195"/>
        <v>43970</v>
      </c>
      <c r="BM162">
        <v>4000</v>
      </c>
      <c r="BN162">
        <v>0</v>
      </c>
      <c r="BO162">
        <f t="shared" si="196"/>
        <v>200</v>
      </c>
      <c r="BP162">
        <f t="shared" si="197"/>
        <v>39770</v>
      </c>
      <c r="BQ162">
        <v>34500</v>
      </c>
      <c r="BR162">
        <f t="shared" si="198"/>
        <v>4830.0000000000009</v>
      </c>
      <c r="BS162">
        <f t="shared" si="199"/>
        <v>4140</v>
      </c>
      <c r="BT162">
        <v>0</v>
      </c>
      <c r="BU162">
        <v>500</v>
      </c>
      <c r="BV162">
        <f t="shared" si="200"/>
        <v>43970</v>
      </c>
      <c r="BW162">
        <v>4000</v>
      </c>
      <c r="BX162">
        <v>0</v>
      </c>
      <c r="BY162">
        <f t="shared" si="201"/>
        <v>200</v>
      </c>
      <c r="BZ162">
        <f t="shared" si="202"/>
        <v>39770</v>
      </c>
      <c r="CA162">
        <v>34500</v>
      </c>
      <c r="CB162">
        <f t="shared" si="203"/>
        <v>4830.0000000000009</v>
      </c>
      <c r="CC162">
        <f t="shared" si="204"/>
        <v>4140</v>
      </c>
      <c r="CD162">
        <v>0</v>
      </c>
      <c r="CE162">
        <v>500</v>
      </c>
      <c r="CF162">
        <f t="shared" si="205"/>
        <v>43970</v>
      </c>
      <c r="CG162">
        <v>4000</v>
      </c>
      <c r="CH162">
        <v>0</v>
      </c>
      <c r="CI162">
        <f t="shared" si="206"/>
        <v>200</v>
      </c>
      <c r="CJ162">
        <f t="shared" si="207"/>
        <v>39770</v>
      </c>
      <c r="CK162">
        <v>34500</v>
      </c>
      <c r="CL162">
        <f t="shared" si="208"/>
        <v>4830.0000000000009</v>
      </c>
      <c r="CM162">
        <f t="shared" si="209"/>
        <v>4140</v>
      </c>
      <c r="CN162">
        <v>0</v>
      </c>
      <c r="CO162">
        <v>500</v>
      </c>
      <c r="CP162">
        <f t="shared" si="210"/>
        <v>43970</v>
      </c>
      <c r="CQ162">
        <v>4000</v>
      </c>
      <c r="CR162">
        <v>0</v>
      </c>
      <c r="CS162">
        <f t="shared" si="211"/>
        <v>200</v>
      </c>
      <c r="CT162">
        <f t="shared" si="212"/>
        <v>39770</v>
      </c>
      <c r="CU162">
        <v>34500</v>
      </c>
      <c r="CV162">
        <f t="shared" si="213"/>
        <v>4830.0000000000009</v>
      </c>
      <c r="CW162">
        <f t="shared" si="214"/>
        <v>4140</v>
      </c>
      <c r="CX162">
        <v>0</v>
      </c>
      <c r="CY162">
        <v>500</v>
      </c>
      <c r="CZ162">
        <f t="shared" si="215"/>
        <v>43970</v>
      </c>
      <c r="DA162">
        <v>4000</v>
      </c>
      <c r="DB162">
        <v>0</v>
      </c>
      <c r="DC162">
        <f t="shared" si="216"/>
        <v>200</v>
      </c>
      <c r="DD162">
        <f t="shared" si="217"/>
        <v>39770</v>
      </c>
      <c r="DE162">
        <v>34500</v>
      </c>
      <c r="DF162">
        <f t="shared" si="218"/>
        <v>4830.0000000000009</v>
      </c>
      <c r="DG162">
        <f t="shared" si="219"/>
        <v>4140</v>
      </c>
      <c r="DH162">
        <v>0</v>
      </c>
      <c r="DI162">
        <v>500</v>
      </c>
      <c r="DJ162">
        <f t="shared" si="220"/>
        <v>43970</v>
      </c>
      <c r="DK162">
        <v>4000</v>
      </c>
      <c r="DL162">
        <v>0</v>
      </c>
      <c r="DM162">
        <f t="shared" si="221"/>
        <v>200</v>
      </c>
      <c r="DN162">
        <f t="shared" si="222"/>
        <v>39770</v>
      </c>
      <c r="DO162">
        <v>34500</v>
      </c>
      <c r="DP162">
        <f t="shared" si="223"/>
        <v>4830.0000000000009</v>
      </c>
      <c r="DQ162">
        <f t="shared" si="224"/>
        <v>4140</v>
      </c>
      <c r="DR162">
        <v>0</v>
      </c>
      <c r="DS162">
        <v>500</v>
      </c>
      <c r="DT162">
        <f t="shared" si="225"/>
        <v>43970</v>
      </c>
      <c r="DU162">
        <v>4000</v>
      </c>
      <c r="DV162">
        <v>0</v>
      </c>
      <c r="DW162">
        <f t="shared" si="226"/>
        <v>200</v>
      </c>
      <c r="DX162">
        <f t="shared" si="227"/>
        <v>39770</v>
      </c>
      <c r="DY162">
        <f t="shared" si="228"/>
        <v>522260</v>
      </c>
      <c r="DZ162">
        <f t="shared" si="160"/>
        <v>2400</v>
      </c>
      <c r="EA162">
        <f t="shared" si="161"/>
        <v>50000</v>
      </c>
      <c r="EB162">
        <v>0</v>
      </c>
      <c r="EC162">
        <f t="shared" si="162"/>
        <v>469860</v>
      </c>
      <c r="ED162">
        <f t="shared" si="163"/>
        <v>48000</v>
      </c>
      <c r="EE162">
        <f t="shared" si="164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165"/>
        <v>48000</v>
      </c>
      <c r="EQ162">
        <f t="shared" si="229"/>
        <v>48000</v>
      </c>
      <c r="ER162">
        <f t="shared" si="166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230"/>
        <v>0</v>
      </c>
      <c r="FA162">
        <f t="shared" si="231"/>
        <v>421860</v>
      </c>
      <c r="FB162">
        <f t="shared" si="232"/>
        <v>8593</v>
      </c>
      <c r="FC162">
        <f t="shared" si="233"/>
        <v>0</v>
      </c>
      <c r="FD162">
        <f t="shared" si="234"/>
        <v>8593</v>
      </c>
      <c r="FE162">
        <f t="shared" si="235"/>
        <v>0</v>
      </c>
      <c r="FF162">
        <f t="shared" si="236"/>
        <v>0</v>
      </c>
      <c r="FG162">
        <f t="shared" si="237"/>
        <v>0</v>
      </c>
      <c r="FH162">
        <v>0</v>
      </c>
      <c r="FI162">
        <f t="shared" si="238"/>
        <v>0</v>
      </c>
      <c r="FJ162" t="b">
        <f t="shared" si="239"/>
        <v>1</v>
      </c>
    </row>
    <row r="163" spans="1:166" x14ac:dyDescent="0.25">
      <c r="A163">
        <f>_xlfn.AGGREGATE(3,5,$B$2:B163)</f>
        <v>64</v>
      </c>
      <c r="B163" t="s">
        <v>446</v>
      </c>
      <c r="C163" t="s">
        <v>447</v>
      </c>
      <c r="D163" t="s">
        <v>809</v>
      </c>
      <c r="E163" t="s">
        <v>846</v>
      </c>
      <c r="F163">
        <v>0</v>
      </c>
      <c r="G163">
        <v>6000</v>
      </c>
      <c r="H163">
        <v>32500</v>
      </c>
      <c r="I163">
        <f t="shared" si="167"/>
        <v>3250</v>
      </c>
      <c r="J163">
        <f t="shared" si="168"/>
        <v>3900</v>
      </c>
      <c r="K163">
        <v>0</v>
      </c>
      <c r="L163">
        <v>500</v>
      </c>
      <c r="M163">
        <f t="shared" si="169"/>
        <v>40150</v>
      </c>
      <c r="N163">
        <v>4000</v>
      </c>
      <c r="O163">
        <v>0</v>
      </c>
      <c r="P163">
        <f t="shared" si="170"/>
        <v>200</v>
      </c>
      <c r="Q163">
        <f t="shared" si="171"/>
        <v>35950</v>
      </c>
      <c r="R163">
        <v>32500</v>
      </c>
      <c r="S163">
        <f t="shared" si="172"/>
        <v>3250</v>
      </c>
      <c r="T163">
        <f t="shared" si="173"/>
        <v>3900</v>
      </c>
      <c r="U163">
        <v>0</v>
      </c>
      <c r="V163">
        <v>500</v>
      </c>
      <c r="W163">
        <f t="shared" si="174"/>
        <v>40150</v>
      </c>
      <c r="X163">
        <v>4000</v>
      </c>
      <c r="Y163">
        <v>0</v>
      </c>
      <c r="Z163">
        <f t="shared" si="175"/>
        <v>200</v>
      </c>
      <c r="AA163">
        <f t="shared" si="176"/>
        <v>35950</v>
      </c>
      <c r="AB163">
        <v>32500</v>
      </c>
      <c r="AC163">
        <f t="shared" si="177"/>
        <v>4550</v>
      </c>
      <c r="AD163">
        <f t="shared" si="178"/>
        <v>3900</v>
      </c>
      <c r="AE163">
        <v>0</v>
      </c>
      <c r="AF163">
        <v>500</v>
      </c>
      <c r="AG163">
        <f t="shared" si="179"/>
        <v>41450</v>
      </c>
      <c r="AH163">
        <v>4000</v>
      </c>
      <c r="AI163">
        <v>0</v>
      </c>
      <c r="AJ163">
        <f t="shared" si="180"/>
        <v>200</v>
      </c>
      <c r="AK163">
        <f t="shared" si="181"/>
        <v>37250</v>
      </c>
      <c r="AL163">
        <v>32500</v>
      </c>
      <c r="AM163">
        <f t="shared" si="182"/>
        <v>4550</v>
      </c>
      <c r="AN163">
        <f t="shared" si="183"/>
        <v>3900</v>
      </c>
      <c r="AO163">
        <v>0</v>
      </c>
      <c r="AP163">
        <v>500</v>
      </c>
      <c r="AQ163">
        <f t="shared" si="184"/>
        <v>41450</v>
      </c>
      <c r="AR163">
        <v>4000</v>
      </c>
      <c r="AS163">
        <v>0</v>
      </c>
      <c r="AT163">
        <f t="shared" si="185"/>
        <v>200</v>
      </c>
      <c r="AU163">
        <f t="shared" si="186"/>
        <v>37250</v>
      </c>
      <c r="AV163">
        <v>34500</v>
      </c>
      <c r="AW163">
        <f t="shared" si="187"/>
        <v>4830.0000000000009</v>
      </c>
      <c r="AX163">
        <f t="shared" si="188"/>
        <v>1300</v>
      </c>
      <c r="AY163">
        <f t="shared" si="189"/>
        <v>4140</v>
      </c>
      <c r="AZ163">
        <v>0</v>
      </c>
      <c r="BA163">
        <v>500</v>
      </c>
      <c r="BB163">
        <f t="shared" si="190"/>
        <v>45270</v>
      </c>
      <c r="BC163">
        <v>4000</v>
      </c>
      <c r="BD163">
        <v>0</v>
      </c>
      <c r="BE163">
        <f t="shared" si="191"/>
        <v>200</v>
      </c>
      <c r="BF163">
        <f t="shared" si="192"/>
        <v>41070</v>
      </c>
      <c r="BG163">
        <v>34500</v>
      </c>
      <c r="BH163">
        <f t="shared" si="193"/>
        <v>4830.0000000000009</v>
      </c>
      <c r="BI163">
        <f t="shared" si="194"/>
        <v>4140</v>
      </c>
      <c r="BJ163">
        <v>0</v>
      </c>
      <c r="BK163">
        <v>500</v>
      </c>
      <c r="BL163">
        <f t="shared" si="195"/>
        <v>43970</v>
      </c>
      <c r="BM163">
        <v>4000</v>
      </c>
      <c r="BN163">
        <v>0</v>
      </c>
      <c r="BO163">
        <f t="shared" si="196"/>
        <v>200</v>
      </c>
      <c r="BP163">
        <f t="shared" si="197"/>
        <v>39770</v>
      </c>
      <c r="BQ163">
        <v>34500</v>
      </c>
      <c r="BR163">
        <f t="shared" si="198"/>
        <v>4830.0000000000009</v>
      </c>
      <c r="BS163">
        <f t="shared" si="199"/>
        <v>4140</v>
      </c>
      <c r="BT163">
        <v>0</v>
      </c>
      <c r="BU163">
        <v>500</v>
      </c>
      <c r="BV163">
        <f t="shared" si="200"/>
        <v>43970</v>
      </c>
      <c r="BW163">
        <v>4000</v>
      </c>
      <c r="BX163">
        <v>0</v>
      </c>
      <c r="BY163">
        <f t="shared" si="201"/>
        <v>200</v>
      </c>
      <c r="BZ163">
        <f t="shared" si="202"/>
        <v>39770</v>
      </c>
      <c r="CA163">
        <v>34500</v>
      </c>
      <c r="CB163">
        <f t="shared" si="203"/>
        <v>4830.0000000000009</v>
      </c>
      <c r="CC163">
        <f t="shared" si="204"/>
        <v>4140</v>
      </c>
      <c r="CD163">
        <v>0</v>
      </c>
      <c r="CE163">
        <v>500</v>
      </c>
      <c r="CF163">
        <f t="shared" si="205"/>
        <v>43970</v>
      </c>
      <c r="CG163">
        <v>4000</v>
      </c>
      <c r="CH163">
        <v>0</v>
      </c>
      <c r="CI163">
        <f t="shared" si="206"/>
        <v>200</v>
      </c>
      <c r="CJ163">
        <f t="shared" si="207"/>
        <v>39770</v>
      </c>
      <c r="CK163">
        <v>34500</v>
      </c>
      <c r="CL163">
        <f t="shared" si="208"/>
        <v>4830.0000000000009</v>
      </c>
      <c r="CM163">
        <f t="shared" si="209"/>
        <v>4140</v>
      </c>
      <c r="CN163">
        <v>0</v>
      </c>
      <c r="CO163">
        <v>500</v>
      </c>
      <c r="CP163">
        <f t="shared" si="210"/>
        <v>43970</v>
      </c>
      <c r="CQ163">
        <v>4000</v>
      </c>
      <c r="CR163">
        <v>0</v>
      </c>
      <c r="CS163">
        <f t="shared" si="211"/>
        <v>200</v>
      </c>
      <c r="CT163">
        <f t="shared" si="212"/>
        <v>39770</v>
      </c>
      <c r="CU163">
        <v>34500</v>
      </c>
      <c r="CV163">
        <f t="shared" si="213"/>
        <v>4830.0000000000009</v>
      </c>
      <c r="CW163">
        <f t="shared" si="214"/>
        <v>4140</v>
      </c>
      <c r="CX163">
        <v>0</v>
      </c>
      <c r="CY163">
        <v>500</v>
      </c>
      <c r="CZ163">
        <f t="shared" si="215"/>
        <v>43970</v>
      </c>
      <c r="DA163">
        <v>4000</v>
      </c>
      <c r="DB163">
        <v>0</v>
      </c>
      <c r="DC163">
        <f t="shared" si="216"/>
        <v>200</v>
      </c>
      <c r="DD163">
        <f t="shared" si="217"/>
        <v>39770</v>
      </c>
      <c r="DE163">
        <v>34500</v>
      </c>
      <c r="DF163">
        <f t="shared" si="218"/>
        <v>4830.0000000000009</v>
      </c>
      <c r="DG163">
        <f t="shared" si="219"/>
        <v>4140</v>
      </c>
      <c r="DH163">
        <v>0</v>
      </c>
      <c r="DI163">
        <v>500</v>
      </c>
      <c r="DJ163">
        <f t="shared" si="220"/>
        <v>43970</v>
      </c>
      <c r="DK163">
        <v>4000</v>
      </c>
      <c r="DL163">
        <v>0</v>
      </c>
      <c r="DM163">
        <f t="shared" si="221"/>
        <v>200</v>
      </c>
      <c r="DN163">
        <f t="shared" si="222"/>
        <v>39770</v>
      </c>
      <c r="DO163">
        <v>34500</v>
      </c>
      <c r="DP163">
        <f t="shared" si="223"/>
        <v>4830.0000000000009</v>
      </c>
      <c r="DQ163">
        <f t="shared" si="224"/>
        <v>4140</v>
      </c>
      <c r="DR163">
        <v>0</v>
      </c>
      <c r="DS163">
        <v>500</v>
      </c>
      <c r="DT163">
        <f t="shared" si="225"/>
        <v>43970</v>
      </c>
      <c r="DU163">
        <v>4000</v>
      </c>
      <c r="DV163">
        <v>0</v>
      </c>
      <c r="DW163">
        <f t="shared" si="226"/>
        <v>200</v>
      </c>
      <c r="DX163">
        <f t="shared" si="227"/>
        <v>39770</v>
      </c>
      <c r="DY163">
        <f t="shared" si="228"/>
        <v>522260</v>
      </c>
      <c r="DZ163">
        <f t="shared" si="160"/>
        <v>2400</v>
      </c>
      <c r="EA163">
        <f t="shared" si="161"/>
        <v>50000</v>
      </c>
      <c r="EB163">
        <v>0</v>
      </c>
      <c r="EC163">
        <f t="shared" si="162"/>
        <v>469860</v>
      </c>
      <c r="ED163">
        <f t="shared" si="163"/>
        <v>48000</v>
      </c>
      <c r="EE163">
        <f t="shared" si="164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165"/>
        <v>48000</v>
      </c>
      <c r="EQ163">
        <f t="shared" si="229"/>
        <v>48000</v>
      </c>
      <c r="ER163">
        <f t="shared" si="166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230"/>
        <v>0</v>
      </c>
      <c r="FA163">
        <f t="shared" si="231"/>
        <v>421860</v>
      </c>
      <c r="FB163">
        <f t="shared" si="232"/>
        <v>8593</v>
      </c>
      <c r="FC163">
        <f t="shared" si="233"/>
        <v>0</v>
      </c>
      <c r="FD163">
        <f t="shared" si="234"/>
        <v>8593</v>
      </c>
      <c r="FE163">
        <f t="shared" si="235"/>
        <v>0</v>
      </c>
      <c r="FF163">
        <f t="shared" si="236"/>
        <v>0</v>
      </c>
      <c r="FG163">
        <f t="shared" si="237"/>
        <v>0</v>
      </c>
      <c r="FH163">
        <v>0</v>
      </c>
      <c r="FI163">
        <f t="shared" si="238"/>
        <v>0</v>
      </c>
      <c r="FJ163" t="b">
        <f t="shared" si="239"/>
        <v>1</v>
      </c>
    </row>
    <row r="164" spans="1:166" x14ac:dyDescent="0.25">
      <c r="A164">
        <f>_xlfn.AGGREGATE(3,5,$B$2:B164)</f>
        <v>65</v>
      </c>
      <c r="B164" t="s">
        <v>448</v>
      </c>
      <c r="C164" t="s">
        <v>449</v>
      </c>
      <c r="D164" t="s">
        <v>809</v>
      </c>
      <c r="E164" t="s">
        <v>846</v>
      </c>
      <c r="F164">
        <v>0</v>
      </c>
      <c r="G164">
        <v>6000</v>
      </c>
      <c r="H164">
        <v>32500</v>
      </c>
      <c r="I164">
        <f t="shared" si="167"/>
        <v>3250</v>
      </c>
      <c r="J164">
        <f t="shared" si="168"/>
        <v>3900</v>
      </c>
      <c r="K164">
        <v>0</v>
      </c>
      <c r="L164">
        <v>500</v>
      </c>
      <c r="M164">
        <f t="shared" si="169"/>
        <v>40150</v>
      </c>
      <c r="N164">
        <v>4000</v>
      </c>
      <c r="O164">
        <v>0</v>
      </c>
      <c r="P164">
        <f t="shared" si="170"/>
        <v>200</v>
      </c>
      <c r="Q164">
        <f t="shared" si="171"/>
        <v>35950</v>
      </c>
      <c r="R164">
        <v>32500</v>
      </c>
      <c r="S164">
        <f t="shared" si="172"/>
        <v>3250</v>
      </c>
      <c r="T164">
        <f t="shared" si="173"/>
        <v>3900</v>
      </c>
      <c r="U164">
        <v>0</v>
      </c>
      <c r="V164">
        <v>500</v>
      </c>
      <c r="W164">
        <f t="shared" si="174"/>
        <v>40150</v>
      </c>
      <c r="X164">
        <v>4000</v>
      </c>
      <c r="Y164">
        <v>0</v>
      </c>
      <c r="Z164">
        <f t="shared" si="175"/>
        <v>200</v>
      </c>
      <c r="AA164">
        <f t="shared" si="176"/>
        <v>35950</v>
      </c>
      <c r="AB164">
        <v>32500</v>
      </c>
      <c r="AC164">
        <f t="shared" si="177"/>
        <v>4550</v>
      </c>
      <c r="AD164">
        <f t="shared" si="178"/>
        <v>3900</v>
      </c>
      <c r="AE164">
        <v>0</v>
      </c>
      <c r="AF164">
        <v>500</v>
      </c>
      <c r="AG164">
        <f t="shared" si="179"/>
        <v>41450</v>
      </c>
      <c r="AH164">
        <v>4000</v>
      </c>
      <c r="AI164">
        <v>0</v>
      </c>
      <c r="AJ164">
        <f t="shared" si="180"/>
        <v>200</v>
      </c>
      <c r="AK164">
        <f t="shared" si="181"/>
        <v>37250</v>
      </c>
      <c r="AL164">
        <v>32500</v>
      </c>
      <c r="AM164">
        <f t="shared" si="182"/>
        <v>4550</v>
      </c>
      <c r="AN164">
        <f t="shared" si="183"/>
        <v>3900</v>
      </c>
      <c r="AO164">
        <v>0</v>
      </c>
      <c r="AP164">
        <v>500</v>
      </c>
      <c r="AQ164">
        <f t="shared" si="184"/>
        <v>41450</v>
      </c>
      <c r="AR164">
        <v>4000</v>
      </c>
      <c r="AS164">
        <v>0</v>
      </c>
      <c r="AT164">
        <f t="shared" si="185"/>
        <v>200</v>
      </c>
      <c r="AU164">
        <f t="shared" si="186"/>
        <v>37250</v>
      </c>
      <c r="AV164">
        <v>34500</v>
      </c>
      <c r="AW164">
        <f t="shared" si="187"/>
        <v>4830.0000000000009</v>
      </c>
      <c r="AX164">
        <f t="shared" si="188"/>
        <v>1300</v>
      </c>
      <c r="AY164">
        <f t="shared" si="189"/>
        <v>4140</v>
      </c>
      <c r="AZ164">
        <v>0</v>
      </c>
      <c r="BA164">
        <v>500</v>
      </c>
      <c r="BB164">
        <f t="shared" si="190"/>
        <v>45270</v>
      </c>
      <c r="BC164">
        <v>4000</v>
      </c>
      <c r="BD164">
        <v>0</v>
      </c>
      <c r="BE164">
        <f t="shared" si="191"/>
        <v>200</v>
      </c>
      <c r="BF164">
        <f t="shared" si="192"/>
        <v>41070</v>
      </c>
      <c r="BG164">
        <v>34500</v>
      </c>
      <c r="BH164">
        <f t="shared" si="193"/>
        <v>4830.0000000000009</v>
      </c>
      <c r="BI164">
        <f t="shared" si="194"/>
        <v>4140</v>
      </c>
      <c r="BJ164">
        <v>0</v>
      </c>
      <c r="BK164">
        <v>500</v>
      </c>
      <c r="BL164">
        <f t="shared" si="195"/>
        <v>43970</v>
      </c>
      <c r="BM164">
        <v>4000</v>
      </c>
      <c r="BN164">
        <v>0</v>
      </c>
      <c r="BO164">
        <f t="shared" si="196"/>
        <v>200</v>
      </c>
      <c r="BP164">
        <f t="shared" si="197"/>
        <v>39770</v>
      </c>
      <c r="BQ164">
        <v>34500</v>
      </c>
      <c r="BR164">
        <f t="shared" si="198"/>
        <v>4830.0000000000009</v>
      </c>
      <c r="BS164">
        <f t="shared" si="199"/>
        <v>4140</v>
      </c>
      <c r="BT164">
        <v>0</v>
      </c>
      <c r="BU164">
        <v>500</v>
      </c>
      <c r="BV164">
        <f t="shared" si="200"/>
        <v>43970</v>
      </c>
      <c r="BW164">
        <v>4000</v>
      </c>
      <c r="BX164">
        <v>0</v>
      </c>
      <c r="BY164">
        <f t="shared" si="201"/>
        <v>200</v>
      </c>
      <c r="BZ164">
        <f t="shared" si="202"/>
        <v>39770</v>
      </c>
      <c r="CA164">
        <v>34500</v>
      </c>
      <c r="CB164">
        <f t="shared" si="203"/>
        <v>4830.0000000000009</v>
      </c>
      <c r="CC164">
        <f t="shared" si="204"/>
        <v>4140</v>
      </c>
      <c r="CD164">
        <v>0</v>
      </c>
      <c r="CE164">
        <v>500</v>
      </c>
      <c r="CF164">
        <f t="shared" si="205"/>
        <v>43970</v>
      </c>
      <c r="CG164">
        <v>4000</v>
      </c>
      <c r="CH164">
        <v>0</v>
      </c>
      <c r="CI164">
        <f t="shared" si="206"/>
        <v>200</v>
      </c>
      <c r="CJ164">
        <f t="shared" si="207"/>
        <v>39770</v>
      </c>
      <c r="CK164">
        <v>34500</v>
      </c>
      <c r="CL164">
        <f t="shared" si="208"/>
        <v>4830.0000000000009</v>
      </c>
      <c r="CM164">
        <f t="shared" si="209"/>
        <v>4140</v>
      </c>
      <c r="CN164">
        <v>0</v>
      </c>
      <c r="CO164">
        <v>500</v>
      </c>
      <c r="CP164">
        <f t="shared" si="210"/>
        <v>43970</v>
      </c>
      <c r="CQ164">
        <v>4000</v>
      </c>
      <c r="CR164">
        <v>0</v>
      </c>
      <c r="CS164">
        <f t="shared" si="211"/>
        <v>200</v>
      </c>
      <c r="CT164">
        <f t="shared" si="212"/>
        <v>39770</v>
      </c>
      <c r="CU164">
        <v>34500</v>
      </c>
      <c r="CV164">
        <f t="shared" si="213"/>
        <v>4830.0000000000009</v>
      </c>
      <c r="CW164">
        <f t="shared" si="214"/>
        <v>4140</v>
      </c>
      <c r="CX164">
        <v>0</v>
      </c>
      <c r="CY164">
        <v>500</v>
      </c>
      <c r="CZ164">
        <f t="shared" si="215"/>
        <v>43970</v>
      </c>
      <c r="DA164">
        <v>4000</v>
      </c>
      <c r="DB164">
        <v>0</v>
      </c>
      <c r="DC164">
        <f t="shared" si="216"/>
        <v>200</v>
      </c>
      <c r="DD164">
        <f t="shared" si="217"/>
        <v>39770</v>
      </c>
      <c r="DE164">
        <v>34500</v>
      </c>
      <c r="DF164">
        <f t="shared" si="218"/>
        <v>4830.0000000000009</v>
      </c>
      <c r="DG164">
        <f t="shared" si="219"/>
        <v>4140</v>
      </c>
      <c r="DH164">
        <v>0</v>
      </c>
      <c r="DI164">
        <v>500</v>
      </c>
      <c r="DJ164">
        <f t="shared" si="220"/>
        <v>43970</v>
      </c>
      <c r="DK164">
        <v>4000</v>
      </c>
      <c r="DL164">
        <v>0</v>
      </c>
      <c r="DM164">
        <f t="shared" si="221"/>
        <v>200</v>
      </c>
      <c r="DN164">
        <f t="shared" si="222"/>
        <v>39770</v>
      </c>
      <c r="DO164">
        <v>34500</v>
      </c>
      <c r="DP164">
        <f t="shared" si="223"/>
        <v>4830.0000000000009</v>
      </c>
      <c r="DQ164">
        <f t="shared" si="224"/>
        <v>4140</v>
      </c>
      <c r="DR164">
        <v>0</v>
      </c>
      <c r="DS164">
        <v>500</v>
      </c>
      <c r="DT164">
        <f t="shared" si="225"/>
        <v>43970</v>
      </c>
      <c r="DU164">
        <v>4000</v>
      </c>
      <c r="DV164">
        <v>0</v>
      </c>
      <c r="DW164">
        <f t="shared" si="226"/>
        <v>200</v>
      </c>
      <c r="DX164">
        <f t="shared" si="227"/>
        <v>39770</v>
      </c>
      <c r="DY164">
        <f t="shared" si="228"/>
        <v>522260</v>
      </c>
      <c r="DZ164">
        <f t="shared" si="160"/>
        <v>2400</v>
      </c>
      <c r="EA164">
        <f t="shared" si="161"/>
        <v>50000</v>
      </c>
      <c r="EB164">
        <v>0</v>
      </c>
      <c r="EC164">
        <f t="shared" si="162"/>
        <v>469860</v>
      </c>
      <c r="ED164">
        <f t="shared" si="163"/>
        <v>48000</v>
      </c>
      <c r="EE164">
        <f t="shared" si="164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165"/>
        <v>48000</v>
      </c>
      <c r="EQ164">
        <f t="shared" si="229"/>
        <v>48000</v>
      </c>
      <c r="ER164">
        <f t="shared" si="166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230"/>
        <v>0</v>
      </c>
      <c r="FA164">
        <f t="shared" si="231"/>
        <v>421860</v>
      </c>
      <c r="FB164">
        <f t="shared" si="232"/>
        <v>8593</v>
      </c>
      <c r="FC164">
        <f t="shared" si="233"/>
        <v>0</v>
      </c>
      <c r="FD164">
        <f t="shared" si="234"/>
        <v>8593</v>
      </c>
      <c r="FE164">
        <f t="shared" si="235"/>
        <v>0</v>
      </c>
      <c r="FF164">
        <f t="shared" si="236"/>
        <v>0</v>
      </c>
      <c r="FG164">
        <f t="shared" si="237"/>
        <v>0</v>
      </c>
      <c r="FH164">
        <v>0</v>
      </c>
      <c r="FI164">
        <f t="shared" si="238"/>
        <v>0</v>
      </c>
      <c r="FJ164" t="b">
        <f t="shared" si="239"/>
        <v>1</v>
      </c>
    </row>
    <row r="165" spans="1:166" x14ac:dyDescent="0.25">
      <c r="A165">
        <f>_xlfn.AGGREGATE(3,5,$B$2:B165)</f>
        <v>66</v>
      </c>
      <c r="B165" t="s">
        <v>450</v>
      </c>
      <c r="C165" t="s">
        <v>451</v>
      </c>
      <c r="D165" t="s">
        <v>809</v>
      </c>
      <c r="E165" t="s">
        <v>846</v>
      </c>
      <c r="F165">
        <v>0</v>
      </c>
      <c r="G165">
        <v>6000</v>
      </c>
      <c r="H165">
        <v>32500</v>
      </c>
      <c r="I165">
        <f t="shared" si="167"/>
        <v>3250</v>
      </c>
      <c r="J165">
        <f t="shared" si="168"/>
        <v>3900</v>
      </c>
      <c r="K165">
        <v>0</v>
      </c>
      <c r="L165">
        <v>500</v>
      </c>
      <c r="M165">
        <f t="shared" si="169"/>
        <v>40150</v>
      </c>
      <c r="N165">
        <v>4000</v>
      </c>
      <c r="O165">
        <v>0</v>
      </c>
      <c r="P165">
        <f t="shared" si="170"/>
        <v>200</v>
      </c>
      <c r="Q165">
        <f t="shared" si="171"/>
        <v>35950</v>
      </c>
      <c r="R165">
        <v>32500</v>
      </c>
      <c r="S165">
        <f t="shared" si="172"/>
        <v>3250</v>
      </c>
      <c r="T165">
        <f t="shared" si="173"/>
        <v>3900</v>
      </c>
      <c r="U165">
        <v>0</v>
      </c>
      <c r="V165">
        <v>500</v>
      </c>
      <c r="W165">
        <f t="shared" si="174"/>
        <v>40150</v>
      </c>
      <c r="X165">
        <v>4000</v>
      </c>
      <c r="Y165">
        <v>0</v>
      </c>
      <c r="Z165">
        <f t="shared" si="175"/>
        <v>200</v>
      </c>
      <c r="AA165">
        <f t="shared" si="176"/>
        <v>35950</v>
      </c>
      <c r="AB165">
        <v>32500</v>
      </c>
      <c r="AC165">
        <f t="shared" si="177"/>
        <v>4550</v>
      </c>
      <c r="AD165">
        <f t="shared" si="178"/>
        <v>3900</v>
      </c>
      <c r="AE165">
        <v>0</v>
      </c>
      <c r="AF165">
        <v>500</v>
      </c>
      <c r="AG165">
        <f t="shared" si="179"/>
        <v>41450</v>
      </c>
      <c r="AH165">
        <v>4000</v>
      </c>
      <c r="AI165">
        <v>0</v>
      </c>
      <c r="AJ165">
        <f t="shared" si="180"/>
        <v>200</v>
      </c>
      <c r="AK165">
        <f t="shared" si="181"/>
        <v>37250</v>
      </c>
      <c r="AL165">
        <v>32500</v>
      </c>
      <c r="AM165">
        <f t="shared" si="182"/>
        <v>4550</v>
      </c>
      <c r="AN165">
        <f t="shared" si="183"/>
        <v>3900</v>
      </c>
      <c r="AO165">
        <v>0</v>
      </c>
      <c r="AP165">
        <v>500</v>
      </c>
      <c r="AQ165">
        <f t="shared" si="184"/>
        <v>41450</v>
      </c>
      <c r="AR165">
        <v>4000</v>
      </c>
      <c r="AS165">
        <v>0</v>
      </c>
      <c r="AT165">
        <f t="shared" si="185"/>
        <v>200</v>
      </c>
      <c r="AU165">
        <f t="shared" si="186"/>
        <v>37250</v>
      </c>
      <c r="AV165">
        <v>34500</v>
      </c>
      <c r="AW165">
        <f t="shared" si="187"/>
        <v>4830.0000000000009</v>
      </c>
      <c r="AX165">
        <f t="shared" si="188"/>
        <v>1300</v>
      </c>
      <c r="AY165">
        <f t="shared" si="189"/>
        <v>4140</v>
      </c>
      <c r="AZ165">
        <v>0</v>
      </c>
      <c r="BA165">
        <v>500</v>
      </c>
      <c r="BB165">
        <f t="shared" si="190"/>
        <v>45270</v>
      </c>
      <c r="BC165">
        <v>4000</v>
      </c>
      <c r="BD165">
        <v>0</v>
      </c>
      <c r="BE165">
        <f t="shared" si="191"/>
        <v>200</v>
      </c>
      <c r="BF165">
        <f t="shared" si="192"/>
        <v>41070</v>
      </c>
      <c r="BG165">
        <v>34500</v>
      </c>
      <c r="BH165">
        <f t="shared" si="193"/>
        <v>4830.0000000000009</v>
      </c>
      <c r="BI165">
        <f t="shared" si="194"/>
        <v>4140</v>
      </c>
      <c r="BJ165">
        <v>0</v>
      </c>
      <c r="BK165">
        <v>500</v>
      </c>
      <c r="BL165">
        <f t="shared" si="195"/>
        <v>43970</v>
      </c>
      <c r="BM165">
        <v>4000</v>
      </c>
      <c r="BN165">
        <v>0</v>
      </c>
      <c r="BO165">
        <f t="shared" si="196"/>
        <v>200</v>
      </c>
      <c r="BP165">
        <f t="shared" si="197"/>
        <v>39770</v>
      </c>
      <c r="BQ165">
        <v>34500</v>
      </c>
      <c r="BR165">
        <f t="shared" si="198"/>
        <v>4830.0000000000009</v>
      </c>
      <c r="BS165">
        <f t="shared" si="199"/>
        <v>4140</v>
      </c>
      <c r="BT165">
        <v>0</v>
      </c>
      <c r="BU165">
        <v>500</v>
      </c>
      <c r="BV165">
        <f t="shared" si="200"/>
        <v>43970</v>
      </c>
      <c r="BW165">
        <v>4000</v>
      </c>
      <c r="BX165">
        <v>0</v>
      </c>
      <c r="BY165">
        <f t="shared" si="201"/>
        <v>200</v>
      </c>
      <c r="BZ165">
        <f t="shared" si="202"/>
        <v>39770</v>
      </c>
      <c r="CA165">
        <v>34500</v>
      </c>
      <c r="CB165">
        <f t="shared" si="203"/>
        <v>4830.0000000000009</v>
      </c>
      <c r="CC165">
        <f t="shared" si="204"/>
        <v>4140</v>
      </c>
      <c r="CD165">
        <v>0</v>
      </c>
      <c r="CE165">
        <v>500</v>
      </c>
      <c r="CF165">
        <f t="shared" si="205"/>
        <v>43970</v>
      </c>
      <c r="CG165">
        <v>4000</v>
      </c>
      <c r="CH165">
        <v>0</v>
      </c>
      <c r="CI165">
        <f t="shared" si="206"/>
        <v>200</v>
      </c>
      <c r="CJ165">
        <f t="shared" si="207"/>
        <v>39770</v>
      </c>
      <c r="CK165">
        <v>34500</v>
      </c>
      <c r="CL165">
        <f t="shared" si="208"/>
        <v>4830.0000000000009</v>
      </c>
      <c r="CM165">
        <f t="shared" si="209"/>
        <v>4140</v>
      </c>
      <c r="CN165">
        <v>0</v>
      </c>
      <c r="CO165">
        <v>500</v>
      </c>
      <c r="CP165">
        <f t="shared" si="210"/>
        <v>43970</v>
      </c>
      <c r="CQ165">
        <v>4000</v>
      </c>
      <c r="CR165">
        <v>0</v>
      </c>
      <c r="CS165">
        <f t="shared" si="211"/>
        <v>200</v>
      </c>
      <c r="CT165">
        <f t="shared" si="212"/>
        <v>39770</v>
      </c>
      <c r="CU165">
        <v>34500</v>
      </c>
      <c r="CV165">
        <f t="shared" si="213"/>
        <v>4830.0000000000009</v>
      </c>
      <c r="CW165">
        <f t="shared" si="214"/>
        <v>4140</v>
      </c>
      <c r="CX165">
        <v>0</v>
      </c>
      <c r="CY165">
        <v>500</v>
      </c>
      <c r="CZ165">
        <f t="shared" si="215"/>
        <v>43970</v>
      </c>
      <c r="DA165">
        <v>4000</v>
      </c>
      <c r="DB165">
        <v>0</v>
      </c>
      <c r="DC165">
        <f t="shared" si="216"/>
        <v>200</v>
      </c>
      <c r="DD165">
        <f t="shared" si="217"/>
        <v>39770</v>
      </c>
      <c r="DE165">
        <v>34500</v>
      </c>
      <c r="DF165">
        <f t="shared" si="218"/>
        <v>4830.0000000000009</v>
      </c>
      <c r="DG165">
        <f t="shared" si="219"/>
        <v>4140</v>
      </c>
      <c r="DH165">
        <v>0</v>
      </c>
      <c r="DI165">
        <v>500</v>
      </c>
      <c r="DJ165">
        <f t="shared" si="220"/>
        <v>43970</v>
      </c>
      <c r="DK165">
        <v>4000</v>
      </c>
      <c r="DL165">
        <v>0</v>
      </c>
      <c r="DM165">
        <f t="shared" si="221"/>
        <v>200</v>
      </c>
      <c r="DN165">
        <f t="shared" si="222"/>
        <v>39770</v>
      </c>
      <c r="DO165">
        <v>34500</v>
      </c>
      <c r="DP165">
        <f t="shared" si="223"/>
        <v>4830.0000000000009</v>
      </c>
      <c r="DQ165">
        <f t="shared" si="224"/>
        <v>4140</v>
      </c>
      <c r="DR165">
        <v>0</v>
      </c>
      <c r="DS165">
        <v>500</v>
      </c>
      <c r="DT165">
        <f t="shared" si="225"/>
        <v>43970</v>
      </c>
      <c r="DU165">
        <v>4000</v>
      </c>
      <c r="DV165">
        <v>0</v>
      </c>
      <c r="DW165">
        <f t="shared" si="226"/>
        <v>200</v>
      </c>
      <c r="DX165">
        <f t="shared" si="227"/>
        <v>39770</v>
      </c>
      <c r="DY165">
        <f t="shared" si="228"/>
        <v>522260</v>
      </c>
      <c r="DZ165">
        <f t="shared" si="160"/>
        <v>2400</v>
      </c>
      <c r="EA165">
        <f t="shared" si="161"/>
        <v>50000</v>
      </c>
      <c r="EB165">
        <v>0</v>
      </c>
      <c r="EC165">
        <f t="shared" si="162"/>
        <v>469860</v>
      </c>
      <c r="ED165">
        <f t="shared" si="163"/>
        <v>48000</v>
      </c>
      <c r="EE165">
        <f t="shared" si="164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165"/>
        <v>48000</v>
      </c>
      <c r="EQ165">
        <f t="shared" si="229"/>
        <v>48000</v>
      </c>
      <c r="ER165">
        <f t="shared" si="166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230"/>
        <v>0</v>
      </c>
      <c r="FA165">
        <f t="shared" si="231"/>
        <v>421860</v>
      </c>
      <c r="FB165">
        <f t="shared" si="232"/>
        <v>8593</v>
      </c>
      <c r="FC165">
        <f t="shared" si="233"/>
        <v>0</v>
      </c>
      <c r="FD165">
        <f t="shared" si="234"/>
        <v>8593</v>
      </c>
      <c r="FE165">
        <f t="shared" si="235"/>
        <v>0</v>
      </c>
      <c r="FF165">
        <f t="shared" si="236"/>
        <v>0</v>
      </c>
      <c r="FG165">
        <f t="shared" si="237"/>
        <v>0</v>
      </c>
      <c r="FH165">
        <v>0</v>
      </c>
      <c r="FI165">
        <f t="shared" si="238"/>
        <v>0</v>
      </c>
      <c r="FJ165" t="b">
        <f t="shared" si="239"/>
        <v>1</v>
      </c>
    </row>
    <row r="166" spans="1:166" x14ac:dyDescent="0.25">
      <c r="A166">
        <f>_xlfn.AGGREGATE(3,5,$B$2:B166)</f>
        <v>67</v>
      </c>
      <c r="B166" t="s">
        <v>452</v>
      </c>
      <c r="C166" t="s">
        <v>453</v>
      </c>
      <c r="D166" t="s">
        <v>809</v>
      </c>
      <c r="E166" t="s">
        <v>846</v>
      </c>
      <c r="F166">
        <v>0</v>
      </c>
      <c r="G166">
        <v>6000</v>
      </c>
      <c r="H166">
        <v>32500</v>
      </c>
      <c r="I166">
        <f t="shared" si="167"/>
        <v>3250</v>
      </c>
      <c r="J166">
        <f t="shared" si="168"/>
        <v>3900</v>
      </c>
      <c r="K166">
        <v>0</v>
      </c>
      <c r="L166">
        <v>500</v>
      </c>
      <c r="M166">
        <f t="shared" si="169"/>
        <v>40150</v>
      </c>
      <c r="N166">
        <v>3000</v>
      </c>
      <c r="O166">
        <v>0</v>
      </c>
      <c r="P166">
        <f t="shared" si="170"/>
        <v>200</v>
      </c>
      <c r="Q166">
        <f t="shared" si="171"/>
        <v>36950</v>
      </c>
      <c r="R166">
        <v>32500</v>
      </c>
      <c r="S166">
        <f t="shared" si="172"/>
        <v>3250</v>
      </c>
      <c r="T166">
        <f t="shared" si="173"/>
        <v>3900</v>
      </c>
      <c r="U166">
        <v>0</v>
      </c>
      <c r="V166">
        <v>500</v>
      </c>
      <c r="W166">
        <f t="shared" si="174"/>
        <v>40150</v>
      </c>
      <c r="X166">
        <v>3000</v>
      </c>
      <c r="Y166">
        <v>0</v>
      </c>
      <c r="Z166">
        <f t="shared" si="175"/>
        <v>200</v>
      </c>
      <c r="AA166">
        <f t="shared" si="176"/>
        <v>36950</v>
      </c>
      <c r="AB166">
        <v>32500</v>
      </c>
      <c r="AC166">
        <f t="shared" si="177"/>
        <v>4550</v>
      </c>
      <c r="AD166">
        <f t="shared" si="178"/>
        <v>3900</v>
      </c>
      <c r="AE166">
        <v>0</v>
      </c>
      <c r="AF166">
        <v>500</v>
      </c>
      <c r="AG166">
        <f t="shared" si="179"/>
        <v>41450</v>
      </c>
      <c r="AH166">
        <v>3000</v>
      </c>
      <c r="AI166">
        <v>0</v>
      </c>
      <c r="AJ166">
        <f t="shared" si="180"/>
        <v>200</v>
      </c>
      <c r="AK166">
        <f t="shared" si="181"/>
        <v>38250</v>
      </c>
      <c r="AL166">
        <v>32500</v>
      </c>
      <c r="AM166">
        <f t="shared" si="182"/>
        <v>4550</v>
      </c>
      <c r="AN166">
        <f t="shared" si="183"/>
        <v>3900</v>
      </c>
      <c r="AO166">
        <v>0</v>
      </c>
      <c r="AP166">
        <v>500</v>
      </c>
      <c r="AQ166">
        <f t="shared" si="184"/>
        <v>41450</v>
      </c>
      <c r="AR166">
        <v>3000</v>
      </c>
      <c r="AS166">
        <v>0</v>
      </c>
      <c r="AT166">
        <f t="shared" si="185"/>
        <v>200</v>
      </c>
      <c r="AU166">
        <f t="shared" si="186"/>
        <v>38250</v>
      </c>
      <c r="AV166">
        <v>33500</v>
      </c>
      <c r="AW166">
        <f t="shared" si="187"/>
        <v>4690</v>
      </c>
      <c r="AX166">
        <f t="shared" si="188"/>
        <v>1300</v>
      </c>
      <c r="AY166">
        <f t="shared" si="189"/>
        <v>4020</v>
      </c>
      <c r="AZ166">
        <v>0</v>
      </c>
      <c r="BA166">
        <v>500</v>
      </c>
      <c r="BB166">
        <f t="shared" si="190"/>
        <v>44010</v>
      </c>
      <c r="BC166">
        <v>3000</v>
      </c>
      <c r="BD166">
        <v>0</v>
      </c>
      <c r="BE166">
        <f t="shared" si="191"/>
        <v>200</v>
      </c>
      <c r="BF166">
        <f t="shared" si="192"/>
        <v>40810</v>
      </c>
      <c r="BG166">
        <v>33500</v>
      </c>
      <c r="BH166">
        <f t="shared" si="193"/>
        <v>4690</v>
      </c>
      <c r="BI166">
        <f t="shared" si="194"/>
        <v>4020</v>
      </c>
      <c r="BJ166">
        <v>0</v>
      </c>
      <c r="BK166">
        <v>500</v>
      </c>
      <c r="BL166">
        <f t="shared" si="195"/>
        <v>42710</v>
      </c>
      <c r="BM166">
        <v>3000</v>
      </c>
      <c r="BN166">
        <v>0</v>
      </c>
      <c r="BO166">
        <f t="shared" si="196"/>
        <v>200</v>
      </c>
      <c r="BP166">
        <f t="shared" si="197"/>
        <v>39510</v>
      </c>
      <c r="BQ166">
        <v>33500</v>
      </c>
      <c r="BR166">
        <f t="shared" si="198"/>
        <v>4690</v>
      </c>
      <c r="BS166">
        <f t="shared" si="199"/>
        <v>4020</v>
      </c>
      <c r="BT166">
        <v>0</v>
      </c>
      <c r="BU166">
        <v>500</v>
      </c>
      <c r="BV166">
        <f t="shared" si="200"/>
        <v>42710</v>
      </c>
      <c r="BW166">
        <v>3000</v>
      </c>
      <c r="BX166">
        <v>0</v>
      </c>
      <c r="BY166">
        <f t="shared" si="201"/>
        <v>200</v>
      </c>
      <c r="BZ166">
        <f t="shared" si="202"/>
        <v>39510</v>
      </c>
      <c r="CA166">
        <v>33500</v>
      </c>
      <c r="CB166">
        <f t="shared" si="203"/>
        <v>4690</v>
      </c>
      <c r="CC166">
        <f t="shared" si="204"/>
        <v>4020</v>
      </c>
      <c r="CD166">
        <v>0</v>
      </c>
      <c r="CE166">
        <v>500</v>
      </c>
      <c r="CF166">
        <f t="shared" si="205"/>
        <v>42710</v>
      </c>
      <c r="CG166">
        <v>3000</v>
      </c>
      <c r="CH166">
        <v>0</v>
      </c>
      <c r="CI166">
        <f t="shared" si="206"/>
        <v>200</v>
      </c>
      <c r="CJ166">
        <f t="shared" si="207"/>
        <v>39510</v>
      </c>
      <c r="CK166">
        <v>33500</v>
      </c>
      <c r="CL166">
        <f t="shared" si="208"/>
        <v>4690</v>
      </c>
      <c r="CM166">
        <f t="shared" si="209"/>
        <v>4020</v>
      </c>
      <c r="CN166">
        <v>0</v>
      </c>
      <c r="CO166">
        <v>500</v>
      </c>
      <c r="CP166">
        <f t="shared" si="210"/>
        <v>42710</v>
      </c>
      <c r="CQ166">
        <v>3000</v>
      </c>
      <c r="CR166">
        <v>0</v>
      </c>
      <c r="CS166">
        <f t="shared" si="211"/>
        <v>200</v>
      </c>
      <c r="CT166">
        <f t="shared" si="212"/>
        <v>39510</v>
      </c>
      <c r="CU166">
        <v>33500</v>
      </c>
      <c r="CV166">
        <f t="shared" si="213"/>
        <v>4690</v>
      </c>
      <c r="CW166">
        <f t="shared" si="214"/>
        <v>4020</v>
      </c>
      <c r="CX166">
        <v>0</v>
      </c>
      <c r="CY166">
        <v>500</v>
      </c>
      <c r="CZ166">
        <f t="shared" si="215"/>
        <v>42710</v>
      </c>
      <c r="DA166">
        <v>3000</v>
      </c>
      <c r="DB166">
        <v>0</v>
      </c>
      <c r="DC166">
        <f t="shared" si="216"/>
        <v>200</v>
      </c>
      <c r="DD166">
        <f t="shared" si="217"/>
        <v>39510</v>
      </c>
      <c r="DE166">
        <v>33500</v>
      </c>
      <c r="DF166">
        <f t="shared" si="218"/>
        <v>4690</v>
      </c>
      <c r="DG166">
        <f t="shared" si="219"/>
        <v>4020</v>
      </c>
      <c r="DH166">
        <v>0</v>
      </c>
      <c r="DI166">
        <v>500</v>
      </c>
      <c r="DJ166">
        <f t="shared" si="220"/>
        <v>42710</v>
      </c>
      <c r="DK166">
        <v>3000</v>
      </c>
      <c r="DL166">
        <v>0</v>
      </c>
      <c r="DM166">
        <f t="shared" si="221"/>
        <v>200</v>
      </c>
      <c r="DN166">
        <f t="shared" si="222"/>
        <v>39510</v>
      </c>
      <c r="DO166">
        <v>33500</v>
      </c>
      <c r="DP166">
        <f t="shared" si="223"/>
        <v>4690</v>
      </c>
      <c r="DQ166">
        <f t="shared" si="224"/>
        <v>4020</v>
      </c>
      <c r="DR166">
        <v>0</v>
      </c>
      <c r="DS166">
        <v>500</v>
      </c>
      <c r="DT166">
        <f t="shared" si="225"/>
        <v>42710</v>
      </c>
      <c r="DU166">
        <v>3000</v>
      </c>
      <c r="DV166">
        <v>0</v>
      </c>
      <c r="DW166">
        <f t="shared" si="226"/>
        <v>200</v>
      </c>
      <c r="DX166">
        <f t="shared" si="227"/>
        <v>39510</v>
      </c>
      <c r="DY166">
        <f t="shared" si="228"/>
        <v>512180</v>
      </c>
      <c r="DZ166">
        <f t="shared" si="160"/>
        <v>2400</v>
      </c>
      <c r="EA166">
        <f t="shared" si="161"/>
        <v>50000</v>
      </c>
      <c r="EB166">
        <v>0</v>
      </c>
      <c r="EC166">
        <f t="shared" si="162"/>
        <v>459780</v>
      </c>
      <c r="ED166">
        <f t="shared" si="163"/>
        <v>36000</v>
      </c>
      <c r="EE166">
        <f t="shared" si="164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165"/>
        <v>36000</v>
      </c>
      <c r="EQ166">
        <f t="shared" si="229"/>
        <v>36000</v>
      </c>
      <c r="ER166">
        <f t="shared" si="166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230"/>
        <v>0</v>
      </c>
      <c r="FA166">
        <f t="shared" si="231"/>
        <v>423780</v>
      </c>
      <c r="FB166">
        <f t="shared" si="232"/>
        <v>8689</v>
      </c>
      <c r="FC166">
        <f t="shared" si="233"/>
        <v>0</v>
      </c>
      <c r="FD166">
        <f t="shared" si="234"/>
        <v>8689</v>
      </c>
      <c r="FE166">
        <f t="shared" si="235"/>
        <v>0</v>
      </c>
      <c r="FF166">
        <f t="shared" si="236"/>
        <v>0</v>
      </c>
      <c r="FG166">
        <f t="shared" si="237"/>
        <v>0</v>
      </c>
      <c r="FH166">
        <v>0</v>
      </c>
      <c r="FI166">
        <f t="shared" si="238"/>
        <v>0</v>
      </c>
      <c r="FJ166" t="b">
        <f t="shared" si="239"/>
        <v>1</v>
      </c>
    </row>
    <row r="167" spans="1:166" x14ac:dyDescent="0.25">
      <c r="A167">
        <f>_xlfn.AGGREGATE(3,5,$B$2:B167)</f>
        <v>68</v>
      </c>
      <c r="B167" t="s">
        <v>454</v>
      </c>
      <c r="C167" t="s">
        <v>455</v>
      </c>
      <c r="D167" t="s">
        <v>810</v>
      </c>
      <c r="E167" t="s">
        <v>846</v>
      </c>
      <c r="F167">
        <v>0</v>
      </c>
      <c r="G167">
        <v>0</v>
      </c>
      <c r="H167">
        <v>45900</v>
      </c>
      <c r="I167">
        <f t="shared" si="167"/>
        <v>4590</v>
      </c>
      <c r="J167">
        <f t="shared" si="168"/>
        <v>5508</v>
      </c>
      <c r="K167">
        <v>400</v>
      </c>
      <c r="L167">
        <v>0</v>
      </c>
      <c r="M167">
        <f t="shared" si="169"/>
        <v>56398</v>
      </c>
      <c r="N167">
        <v>3000</v>
      </c>
      <c r="O167">
        <v>0</v>
      </c>
      <c r="P167">
        <f t="shared" si="170"/>
        <v>200</v>
      </c>
      <c r="Q167">
        <f t="shared" si="171"/>
        <v>53198</v>
      </c>
      <c r="R167">
        <v>45900</v>
      </c>
      <c r="S167">
        <f t="shared" si="172"/>
        <v>4590</v>
      </c>
      <c r="T167">
        <f t="shared" si="173"/>
        <v>5508</v>
      </c>
      <c r="U167">
        <v>400</v>
      </c>
      <c r="V167">
        <v>0</v>
      </c>
      <c r="W167">
        <f t="shared" si="174"/>
        <v>56398</v>
      </c>
      <c r="X167">
        <v>3000</v>
      </c>
      <c r="Y167">
        <v>0</v>
      </c>
      <c r="Z167">
        <f t="shared" si="175"/>
        <v>200</v>
      </c>
      <c r="AA167">
        <f t="shared" si="176"/>
        <v>53198</v>
      </c>
      <c r="AB167">
        <v>45900</v>
      </c>
      <c r="AC167">
        <f t="shared" si="177"/>
        <v>6426.0000000000009</v>
      </c>
      <c r="AD167">
        <f t="shared" si="178"/>
        <v>5508</v>
      </c>
      <c r="AE167">
        <v>400</v>
      </c>
      <c r="AF167">
        <v>0</v>
      </c>
      <c r="AG167">
        <f t="shared" si="179"/>
        <v>58234</v>
      </c>
      <c r="AH167">
        <v>3000</v>
      </c>
      <c r="AI167">
        <v>0</v>
      </c>
      <c r="AJ167">
        <f t="shared" si="180"/>
        <v>200</v>
      </c>
      <c r="AK167">
        <f t="shared" si="181"/>
        <v>55034</v>
      </c>
      <c r="AL167">
        <v>45900</v>
      </c>
      <c r="AM167">
        <f t="shared" si="182"/>
        <v>6426.0000000000009</v>
      </c>
      <c r="AN167">
        <f t="shared" si="183"/>
        <v>5508</v>
      </c>
      <c r="AO167">
        <v>400</v>
      </c>
      <c r="AP167">
        <v>0</v>
      </c>
      <c r="AQ167">
        <f t="shared" si="184"/>
        <v>58234</v>
      </c>
      <c r="AR167">
        <v>3000</v>
      </c>
      <c r="AS167">
        <v>0</v>
      </c>
      <c r="AT167">
        <f t="shared" si="185"/>
        <v>200</v>
      </c>
      <c r="AU167">
        <f t="shared" si="186"/>
        <v>55034</v>
      </c>
      <c r="AV167">
        <v>47300</v>
      </c>
      <c r="AW167">
        <f t="shared" si="187"/>
        <v>6622.0000000000009</v>
      </c>
      <c r="AX167">
        <f t="shared" si="188"/>
        <v>1836</v>
      </c>
      <c r="AY167">
        <f t="shared" si="189"/>
        <v>5676</v>
      </c>
      <c r="AZ167">
        <v>400</v>
      </c>
      <c r="BA167">
        <v>0</v>
      </c>
      <c r="BB167">
        <f t="shared" si="190"/>
        <v>61834</v>
      </c>
      <c r="BC167">
        <v>3000</v>
      </c>
      <c r="BD167">
        <v>0</v>
      </c>
      <c r="BE167">
        <f t="shared" si="191"/>
        <v>200</v>
      </c>
      <c r="BF167">
        <f t="shared" si="192"/>
        <v>58634</v>
      </c>
      <c r="BG167">
        <v>47300</v>
      </c>
      <c r="BH167">
        <f t="shared" si="193"/>
        <v>6622.0000000000009</v>
      </c>
      <c r="BI167">
        <f t="shared" si="194"/>
        <v>5676</v>
      </c>
      <c r="BJ167">
        <v>400</v>
      </c>
      <c r="BK167">
        <v>0</v>
      </c>
      <c r="BL167">
        <f t="shared" si="195"/>
        <v>59998</v>
      </c>
      <c r="BM167">
        <v>3000</v>
      </c>
      <c r="BN167">
        <v>0</v>
      </c>
      <c r="BO167">
        <f t="shared" si="196"/>
        <v>200</v>
      </c>
      <c r="BP167">
        <f t="shared" si="197"/>
        <v>56798</v>
      </c>
      <c r="BQ167">
        <v>47300</v>
      </c>
      <c r="BR167">
        <f t="shared" si="198"/>
        <v>6622.0000000000009</v>
      </c>
      <c r="BS167">
        <f t="shared" si="199"/>
        <v>5676</v>
      </c>
      <c r="BT167">
        <v>400</v>
      </c>
      <c r="BU167">
        <v>0</v>
      </c>
      <c r="BV167">
        <f t="shared" si="200"/>
        <v>59998</v>
      </c>
      <c r="BW167">
        <v>3000</v>
      </c>
      <c r="BX167">
        <v>0</v>
      </c>
      <c r="BY167">
        <f t="shared" si="201"/>
        <v>200</v>
      </c>
      <c r="BZ167">
        <f t="shared" si="202"/>
        <v>56798</v>
      </c>
      <c r="CA167">
        <v>47300</v>
      </c>
      <c r="CB167">
        <f t="shared" si="203"/>
        <v>6622.0000000000009</v>
      </c>
      <c r="CC167">
        <f t="shared" si="204"/>
        <v>5676</v>
      </c>
      <c r="CD167">
        <v>400</v>
      </c>
      <c r="CE167">
        <v>0</v>
      </c>
      <c r="CF167">
        <f t="shared" si="205"/>
        <v>59998</v>
      </c>
      <c r="CG167">
        <v>3000</v>
      </c>
      <c r="CH167">
        <v>0</v>
      </c>
      <c r="CI167">
        <f t="shared" si="206"/>
        <v>200</v>
      </c>
      <c r="CJ167">
        <f t="shared" si="207"/>
        <v>56798</v>
      </c>
      <c r="CK167">
        <v>47300</v>
      </c>
      <c r="CL167">
        <f t="shared" si="208"/>
        <v>6622.0000000000009</v>
      </c>
      <c r="CM167">
        <f t="shared" si="209"/>
        <v>5676</v>
      </c>
      <c r="CN167">
        <v>400</v>
      </c>
      <c r="CO167">
        <v>0</v>
      </c>
      <c r="CP167">
        <f t="shared" si="210"/>
        <v>59998</v>
      </c>
      <c r="CQ167">
        <v>3000</v>
      </c>
      <c r="CR167">
        <v>0</v>
      </c>
      <c r="CS167">
        <f t="shared" si="211"/>
        <v>200</v>
      </c>
      <c r="CT167">
        <f t="shared" si="212"/>
        <v>56798</v>
      </c>
      <c r="CU167">
        <v>47300</v>
      </c>
      <c r="CV167">
        <f t="shared" si="213"/>
        <v>6622.0000000000009</v>
      </c>
      <c r="CW167">
        <f t="shared" si="214"/>
        <v>5676</v>
      </c>
      <c r="CX167">
        <v>400</v>
      </c>
      <c r="CY167">
        <v>0</v>
      </c>
      <c r="CZ167">
        <f t="shared" si="215"/>
        <v>59998</v>
      </c>
      <c r="DA167">
        <v>3000</v>
      </c>
      <c r="DB167">
        <v>0</v>
      </c>
      <c r="DC167">
        <f t="shared" si="216"/>
        <v>200</v>
      </c>
      <c r="DD167">
        <f t="shared" si="217"/>
        <v>56798</v>
      </c>
      <c r="DE167">
        <v>47300</v>
      </c>
      <c r="DF167">
        <f t="shared" si="218"/>
        <v>6622.0000000000009</v>
      </c>
      <c r="DG167">
        <f t="shared" si="219"/>
        <v>5676</v>
      </c>
      <c r="DH167">
        <v>400</v>
      </c>
      <c r="DI167">
        <v>0</v>
      </c>
      <c r="DJ167">
        <f t="shared" si="220"/>
        <v>59998</v>
      </c>
      <c r="DK167">
        <v>3000</v>
      </c>
      <c r="DL167">
        <v>0</v>
      </c>
      <c r="DM167">
        <f t="shared" si="221"/>
        <v>200</v>
      </c>
      <c r="DN167">
        <f t="shared" si="222"/>
        <v>56798</v>
      </c>
      <c r="DO167">
        <v>47300</v>
      </c>
      <c r="DP167">
        <f t="shared" si="223"/>
        <v>6622.0000000000009</v>
      </c>
      <c r="DQ167">
        <f t="shared" si="224"/>
        <v>5676</v>
      </c>
      <c r="DR167">
        <v>400</v>
      </c>
      <c r="DS167">
        <v>0</v>
      </c>
      <c r="DT167">
        <f t="shared" si="225"/>
        <v>59998</v>
      </c>
      <c r="DU167">
        <v>3000</v>
      </c>
      <c r="DV167">
        <v>0</v>
      </c>
      <c r="DW167">
        <f t="shared" si="226"/>
        <v>200</v>
      </c>
      <c r="DX167">
        <f t="shared" si="227"/>
        <v>56798</v>
      </c>
      <c r="DY167">
        <f t="shared" si="228"/>
        <v>711084</v>
      </c>
      <c r="DZ167">
        <f t="shared" si="160"/>
        <v>2400</v>
      </c>
      <c r="EA167">
        <f t="shared" si="161"/>
        <v>50000</v>
      </c>
      <c r="EB167">
        <v>0</v>
      </c>
      <c r="EC167">
        <f t="shared" si="162"/>
        <v>658684</v>
      </c>
      <c r="ED167">
        <f t="shared" si="163"/>
        <v>36000</v>
      </c>
      <c r="EE167">
        <f t="shared" si="164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165"/>
        <v>36000</v>
      </c>
      <c r="EQ167">
        <f t="shared" si="229"/>
        <v>36000</v>
      </c>
      <c r="ER167">
        <f t="shared" si="166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230"/>
        <v>0</v>
      </c>
      <c r="FA167">
        <f t="shared" si="231"/>
        <v>622684</v>
      </c>
      <c r="FB167">
        <f t="shared" si="232"/>
        <v>12500</v>
      </c>
      <c r="FC167">
        <f t="shared" si="233"/>
        <v>12268</v>
      </c>
      <c r="FD167">
        <f t="shared" si="234"/>
        <v>24768</v>
      </c>
      <c r="FE167">
        <f t="shared" si="235"/>
        <v>24768</v>
      </c>
      <c r="FF167">
        <f t="shared" si="236"/>
        <v>990.72</v>
      </c>
      <c r="FG167">
        <f t="shared" si="237"/>
        <v>25759</v>
      </c>
      <c r="FH167">
        <v>0</v>
      </c>
      <c r="FI167">
        <f t="shared" si="238"/>
        <v>25759</v>
      </c>
      <c r="FJ167" t="b">
        <f t="shared" si="239"/>
        <v>1</v>
      </c>
    </row>
    <row r="168" spans="1:166" x14ac:dyDescent="0.25">
      <c r="A168">
        <f>_xlfn.AGGREGATE(3,5,$B$2:B168)</f>
        <v>69</v>
      </c>
      <c r="B168" t="s">
        <v>456</v>
      </c>
      <c r="C168" t="s">
        <v>457</v>
      </c>
      <c r="D168" t="s">
        <v>810</v>
      </c>
      <c r="E168" t="s">
        <v>846</v>
      </c>
      <c r="F168">
        <v>0</v>
      </c>
      <c r="G168">
        <v>6000</v>
      </c>
      <c r="H168">
        <v>32500</v>
      </c>
      <c r="I168">
        <f t="shared" si="167"/>
        <v>3250</v>
      </c>
      <c r="J168">
        <f t="shared" si="168"/>
        <v>3900</v>
      </c>
      <c r="K168">
        <v>0</v>
      </c>
      <c r="L168">
        <v>0</v>
      </c>
      <c r="M168">
        <f t="shared" si="169"/>
        <v>39650</v>
      </c>
      <c r="N168">
        <v>3000</v>
      </c>
      <c r="O168">
        <v>0</v>
      </c>
      <c r="P168">
        <f t="shared" si="170"/>
        <v>150</v>
      </c>
      <c r="Q168">
        <f t="shared" si="171"/>
        <v>36500</v>
      </c>
      <c r="R168">
        <v>32500</v>
      </c>
      <c r="S168">
        <f t="shared" si="172"/>
        <v>3250</v>
      </c>
      <c r="T168">
        <f t="shared" si="173"/>
        <v>3900</v>
      </c>
      <c r="U168">
        <v>0</v>
      </c>
      <c r="V168">
        <v>0</v>
      </c>
      <c r="W168">
        <f t="shared" si="174"/>
        <v>39650</v>
      </c>
      <c r="X168">
        <v>3000</v>
      </c>
      <c r="Y168">
        <v>0</v>
      </c>
      <c r="Z168">
        <f t="shared" si="175"/>
        <v>150</v>
      </c>
      <c r="AA168">
        <f t="shared" si="176"/>
        <v>36500</v>
      </c>
      <c r="AB168">
        <v>32500</v>
      </c>
      <c r="AC168">
        <f t="shared" si="177"/>
        <v>4550</v>
      </c>
      <c r="AD168">
        <f t="shared" si="178"/>
        <v>3900</v>
      </c>
      <c r="AE168">
        <v>0</v>
      </c>
      <c r="AF168">
        <v>0</v>
      </c>
      <c r="AG168">
        <f t="shared" si="179"/>
        <v>40950</v>
      </c>
      <c r="AH168">
        <v>3000</v>
      </c>
      <c r="AI168">
        <v>0</v>
      </c>
      <c r="AJ168">
        <f t="shared" si="180"/>
        <v>200</v>
      </c>
      <c r="AK168">
        <f t="shared" si="181"/>
        <v>37750</v>
      </c>
      <c r="AL168">
        <v>32500</v>
      </c>
      <c r="AM168">
        <f t="shared" si="182"/>
        <v>4550</v>
      </c>
      <c r="AN168">
        <f t="shared" si="183"/>
        <v>3900</v>
      </c>
      <c r="AO168">
        <v>0</v>
      </c>
      <c r="AP168">
        <v>0</v>
      </c>
      <c r="AQ168">
        <f t="shared" si="184"/>
        <v>40950</v>
      </c>
      <c r="AR168">
        <v>3000</v>
      </c>
      <c r="AS168">
        <v>0</v>
      </c>
      <c r="AT168">
        <f t="shared" si="185"/>
        <v>200</v>
      </c>
      <c r="AU168">
        <f t="shared" si="186"/>
        <v>37750</v>
      </c>
      <c r="AV168">
        <v>34500</v>
      </c>
      <c r="AW168">
        <f t="shared" si="187"/>
        <v>4830.0000000000009</v>
      </c>
      <c r="AX168">
        <f t="shared" si="188"/>
        <v>1300</v>
      </c>
      <c r="AY168">
        <f t="shared" si="189"/>
        <v>4140</v>
      </c>
      <c r="AZ168">
        <v>0</v>
      </c>
      <c r="BA168">
        <v>0</v>
      </c>
      <c r="BB168">
        <f t="shared" si="190"/>
        <v>44770</v>
      </c>
      <c r="BC168">
        <v>3000</v>
      </c>
      <c r="BD168">
        <v>0</v>
      </c>
      <c r="BE168">
        <f t="shared" si="191"/>
        <v>200</v>
      </c>
      <c r="BF168">
        <f t="shared" si="192"/>
        <v>41570</v>
      </c>
      <c r="BG168">
        <v>34500</v>
      </c>
      <c r="BH168">
        <f t="shared" si="193"/>
        <v>4830.0000000000009</v>
      </c>
      <c r="BI168">
        <f t="shared" si="194"/>
        <v>4140</v>
      </c>
      <c r="BJ168">
        <v>0</v>
      </c>
      <c r="BK168">
        <v>0</v>
      </c>
      <c r="BL168">
        <f t="shared" si="195"/>
        <v>43470</v>
      </c>
      <c r="BM168">
        <v>3000</v>
      </c>
      <c r="BN168">
        <v>0</v>
      </c>
      <c r="BO168">
        <f t="shared" si="196"/>
        <v>200</v>
      </c>
      <c r="BP168">
        <f t="shared" si="197"/>
        <v>40270</v>
      </c>
      <c r="BQ168">
        <v>34500</v>
      </c>
      <c r="BR168">
        <f t="shared" si="198"/>
        <v>4830.0000000000009</v>
      </c>
      <c r="BS168">
        <f t="shared" si="199"/>
        <v>4140</v>
      </c>
      <c r="BT168">
        <v>0</v>
      </c>
      <c r="BU168">
        <v>0</v>
      </c>
      <c r="BV168">
        <f t="shared" si="200"/>
        <v>43470</v>
      </c>
      <c r="BW168">
        <v>3000</v>
      </c>
      <c r="BX168">
        <v>0</v>
      </c>
      <c r="BY168">
        <f t="shared" si="201"/>
        <v>200</v>
      </c>
      <c r="BZ168">
        <f t="shared" si="202"/>
        <v>40270</v>
      </c>
      <c r="CA168">
        <v>34500</v>
      </c>
      <c r="CB168">
        <f t="shared" si="203"/>
        <v>4830.0000000000009</v>
      </c>
      <c r="CC168">
        <f t="shared" si="204"/>
        <v>4140</v>
      </c>
      <c r="CD168">
        <v>0</v>
      </c>
      <c r="CE168">
        <v>0</v>
      </c>
      <c r="CF168">
        <f t="shared" si="205"/>
        <v>43470</v>
      </c>
      <c r="CG168">
        <v>3000</v>
      </c>
      <c r="CH168">
        <v>0</v>
      </c>
      <c r="CI168">
        <f t="shared" si="206"/>
        <v>200</v>
      </c>
      <c r="CJ168">
        <f t="shared" si="207"/>
        <v>40270</v>
      </c>
      <c r="CK168">
        <v>34500</v>
      </c>
      <c r="CL168">
        <f t="shared" si="208"/>
        <v>4830.0000000000009</v>
      </c>
      <c r="CM168">
        <f t="shared" si="209"/>
        <v>4140</v>
      </c>
      <c r="CN168">
        <v>0</v>
      </c>
      <c r="CO168">
        <v>0</v>
      </c>
      <c r="CP168">
        <f t="shared" si="210"/>
        <v>43470</v>
      </c>
      <c r="CQ168">
        <v>3000</v>
      </c>
      <c r="CR168">
        <v>0</v>
      </c>
      <c r="CS168">
        <f t="shared" si="211"/>
        <v>200</v>
      </c>
      <c r="CT168">
        <f t="shared" si="212"/>
        <v>40270</v>
      </c>
      <c r="CU168">
        <v>34500</v>
      </c>
      <c r="CV168">
        <f t="shared" si="213"/>
        <v>4830.0000000000009</v>
      </c>
      <c r="CW168">
        <f t="shared" si="214"/>
        <v>4140</v>
      </c>
      <c r="CX168">
        <v>0</v>
      </c>
      <c r="CY168">
        <v>0</v>
      </c>
      <c r="CZ168">
        <f t="shared" si="215"/>
        <v>43470</v>
      </c>
      <c r="DA168">
        <v>3000</v>
      </c>
      <c r="DB168">
        <v>0</v>
      </c>
      <c r="DC168">
        <f t="shared" si="216"/>
        <v>200</v>
      </c>
      <c r="DD168">
        <f t="shared" si="217"/>
        <v>40270</v>
      </c>
      <c r="DE168">
        <v>34500</v>
      </c>
      <c r="DF168">
        <f t="shared" si="218"/>
        <v>4830.0000000000009</v>
      </c>
      <c r="DG168">
        <f t="shared" si="219"/>
        <v>4140</v>
      </c>
      <c r="DH168">
        <v>0</v>
      </c>
      <c r="DI168">
        <v>0</v>
      </c>
      <c r="DJ168">
        <f t="shared" si="220"/>
        <v>43470</v>
      </c>
      <c r="DK168">
        <v>3000</v>
      </c>
      <c r="DL168">
        <v>0</v>
      </c>
      <c r="DM168">
        <f t="shared" si="221"/>
        <v>200</v>
      </c>
      <c r="DN168">
        <f t="shared" si="222"/>
        <v>40270</v>
      </c>
      <c r="DO168">
        <v>34500</v>
      </c>
      <c r="DP168">
        <f t="shared" si="223"/>
        <v>4830.0000000000009</v>
      </c>
      <c r="DQ168">
        <f t="shared" si="224"/>
        <v>4140</v>
      </c>
      <c r="DR168">
        <v>0</v>
      </c>
      <c r="DS168">
        <v>0</v>
      </c>
      <c r="DT168">
        <f t="shared" si="225"/>
        <v>43470</v>
      </c>
      <c r="DU168">
        <v>3000</v>
      </c>
      <c r="DV168">
        <v>0</v>
      </c>
      <c r="DW168">
        <f t="shared" si="226"/>
        <v>200</v>
      </c>
      <c r="DX168">
        <f t="shared" si="227"/>
        <v>40270</v>
      </c>
      <c r="DY168">
        <f t="shared" si="228"/>
        <v>516260</v>
      </c>
      <c r="DZ168">
        <f t="shared" si="160"/>
        <v>2300</v>
      </c>
      <c r="EA168">
        <f t="shared" si="161"/>
        <v>50000</v>
      </c>
      <c r="EB168">
        <v>0</v>
      </c>
      <c r="EC168">
        <f t="shared" si="162"/>
        <v>463960</v>
      </c>
      <c r="ED168">
        <f t="shared" si="163"/>
        <v>36000</v>
      </c>
      <c r="EE168">
        <f t="shared" si="164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165"/>
        <v>36000</v>
      </c>
      <c r="EQ168">
        <f t="shared" si="229"/>
        <v>36000</v>
      </c>
      <c r="ER168">
        <f t="shared" si="166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230"/>
        <v>0</v>
      </c>
      <c r="FA168">
        <f t="shared" si="231"/>
        <v>427960</v>
      </c>
      <c r="FB168">
        <f t="shared" si="232"/>
        <v>8898</v>
      </c>
      <c r="FC168">
        <f t="shared" si="233"/>
        <v>0</v>
      </c>
      <c r="FD168">
        <f t="shared" si="234"/>
        <v>8898</v>
      </c>
      <c r="FE168">
        <f t="shared" si="235"/>
        <v>0</v>
      </c>
      <c r="FF168">
        <f t="shared" si="236"/>
        <v>0</v>
      </c>
      <c r="FG168">
        <f t="shared" si="237"/>
        <v>0</v>
      </c>
      <c r="FH168">
        <v>0</v>
      </c>
      <c r="FI168">
        <f t="shared" si="238"/>
        <v>0</v>
      </c>
      <c r="FJ168" t="b">
        <f t="shared" si="239"/>
        <v>1</v>
      </c>
    </row>
    <row r="169" spans="1:166" x14ac:dyDescent="0.25">
      <c r="A169">
        <f>_xlfn.AGGREGATE(3,5,$B$2:B169)</f>
        <v>70</v>
      </c>
      <c r="B169" t="s">
        <v>458</v>
      </c>
      <c r="C169" t="s">
        <v>459</v>
      </c>
      <c r="D169" t="s">
        <v>810</v>
      </c>
      <c r="E169" t="s">
        <v>846</v>
      </c>
      <c r="F169">
        <v>0</v>
      </c>
      <c r="G169">
        <v>6000</v>
      </c>
      <c r="H169">
        <v>32500</v>
      </c>
      <c r="I169">
        <f t="shared" si="167"/>
        <v>3250</v>
      </c>
      <c r="J169">
        <f t="shared" si="168"/>
        <v>3900</v>
      </c>
      <c r="K169">
        <v>0</v>
      </c>
      <c r="L169">
        <v>500</v>
      </c>
      <c r="M169">
        <f t="shared" si="169"/>
        <v>40150</v>
      </c>
      <c r="N169">
        <v>3000</v>
      </c>
      <c r="O169">
        <v>0</v>
      </c>
      <c r="P169">
        <f t="shared" si="170"/>
        <v>200</v>
      </c>
      <c r="Q169">
        <f t="shared" si="171"/>
        <v>36950</v>
      </c>
      <c r="R169">
        <v>32500</v>
      </c>
      <c r="S169">
        <f t="shared" si="172"/>
        <v>3250</v>
      </c>
      <c r="T169">
        <f t="shared" si="173"/>
        <v>3900</v>
      </c>
      <c r="U169">
        <v>0</v>
      </c>
      <c r="V169">
        <v>500</v>
      </c>
      <c r="W169">
        <f t="shared" si="174"/>
        <v>40150</v>
      </c>
      <c r="X169">
        <v>3000</v>
      </c>
      <c r="Y169">
        <v>0</v>
      </c>
      <c r="Z169">
        <f t="shared" si="175"/>
        <v>200</v>
      </c>
      <c r="AA169">
        <f t="shared" si="176"/>
        <v>36950</v>
      </c>
      <c r="AB169">
        <v>32500</v>
      </c>
      <c r="AC169">
        <f t="shared" si="177"/>
        <v>4550</v>
      </c>
      <c r="AD169">
        <f t="shared" si="178"/>
        <v>3900</v>
      </c>
      <c r="AE169">
        <v>0</v>
      </c>
      <c r="AF169">
        <v>500</v>
      </c>
      <c r="AG169">
        <f t="shared" si="179"/>
        <v>41450</v>
      </c>
      <c r="AH169">
        <v>3000</v>
      </c>
      <c r="AI169">
        <v>0</v>
      </c>
      <c r="AJ169">
        <f t="shared" si="180"/>
        <v>200</v>
      </c>
      <c r="AK169">
        <f t="shared" si="181"/>
        <v>38250</v>
      </c>
      <c r="AL169">
        <v>32500</v>
      </c>
      <c r="AM169">
        <f t="shared" si="182"/>
        <v>4550</v>
      </c>
      <c r="AN169">
        <f t="shared" si="183"/>
        <v>3900</v>
      </c>
      <c r="AO169">
        <v>0</v>
      </c>
      <c r="AP169">
        <v>500</v>
      </c>
      <c r="AQ169">
        <f t="shared" si="184"/>
        <v>41450</v>
      </c>
      <c r="AR169">
        <v>3000</v>
      </c>
      <c r="AS169">
        <v>0</v>
      </c>
      <c r="AT169">
        <f t="shared" si="185"/>
        <v>200</v>
      </c>
      <c r="AU169">
        <f t="shared" si="186"/>
        <v>38250</v>
      </c>
      <c r="AV169">
        <v>33500</v>
      </c>
      <c r="AW169">
        <f t="shared" si="187"/>
        <v>4690</v>
      </c>
      <c r="AX169">
        <f t="shared" si="188"/>
        <v>1300</v>
      </c>
      <c r="AY169">
        <f t="shared" si="189"/>
        <v>4020</v>
      </c>
      <c r="AZ169">
        <v>0</v>
      </c>
      <c r="BA169">
        <v>500</v>
      </c>
      <c r="BB169">
        <f t="shared" si="190"/>
        <v>44010</v>
      </c>
      <c r="BC169">
        <v>3000</v>
      </c>
      <c r="BD169">
        <v>0</v>
      </c>
      <c r="BE169">
        <f t="shared" si="191"/>
        <v>200</v>
      </c>
      <c r="BF169">
        <f t="shared" si="192"/>
        <v>40810</v>
      </c>
      <c r="BG169">
        <v>33500</v>
      </c>
      <c r="BH169">
        <f t="shared" si="193"/>
        <v>4690</v>
      </c>
      <c r="BI169">
        <f t="shared" si="194"/>
        <v>4020</v>
      </c>
      <c r="BJ169">
        <v>0</v>
      </c>
      <c r="BK169">
        <v>500</v>
      </c>
      <c r="BL169">
        <f t="shared" si="195"/>
        <v>42710</v>
      </c>
      <c r="BM169">
        <v>3000</v>
      </c>
      <c r="BN169">
        <v>0</v>
      </c>
      <c r="BO169">
        <f t="shared" si="196"/>
        <v>200</v>
      </c>
      <c r="BP169">
        <f t="shared" si="197"/>
        <v>39510</v>
      </c>
      <c r="BQ169">
        <v>33500</v>
      </c>
      <c r="BR169">
        <f t="shared" si="198"/>
        <v>4690</v>
      </c>
      <c r="BS169">
        <f t="shared" si="199"/>
        <v>4020</v>
      </c>
      <c r="BT169">
        <v>0</v>
      </c>
      <c r="BU169">
        <v>500</v>
      </c>
      <c r="BV169">
        <f t="shared" si="200"/>
        <v>42710</v>
      </c>
      <c r="BW169">
        <v>3000</v>
      </c>
      <c r="BX169">
        <v>0</v>
      </c>
      <c r="BY169">
        <f t="shared" si="201"/>
        <v>200</v>
      </c>
      <c r="BZ169">
        <f t="shared" si="202"/>
        <v>39510</v>
      </c>
      <c r="CA169">
        <v>33500</v>
      </c>
      <c r="CB169">
        <f t="shared" si="203"/>
        <v>4690</v>
      </c>
      <c r="CC169">
        <f t="shared" si="204"/>
        <v>4020</v>
      </c>
      <c r="CD169">
        <v>0</v>
      </c>
      <c r="CE169">
        <v>500</v>
      </c>
      <c r="CF169">
        <f t="shared" si="205"/>
        <v>42710</v>
      </c>
      <c r="CG169">
        <v>3000</v>
      </c>
      <c r="CH169">
        <v>0</v>
      </c>
      <c r="CI169">
        <f t="shared" si="206"/>
        <v>200</v>
      </c>
      <c r="CJ169">
        <f t="shared" si="207"/>
        <v>39510</v>
      </c>
      <c r="CK169">
        <v>33500</v>
      </c>
      <c r="CL169">
        <f t="shared" si="208"/>
        <v>4690</v>
      </c>
      <c r="CM169">
        <f t="shared" si="209"/>
        <v>4020</v>
      </c>
      <c r="CN169">
        <v>0</v>
      </c>
      <c r="CO169">
        <v>500</v>
      </c>
      <c r="CP169">
        <f t="shared" si="210"/>
        <v>42710</v>
      </c>
      <c r="CQ169">
        <v>3000</v>
      </c>
      <c r="CR169">
        <v>0</v>
      </c>
      <c r="CS169">
        <f t="shared" si="211"/>
        <v>200</v>
      </c>
      <c r="CT169">
        <f t="shared" si="212"/>
        <v>39510</v>
      </c>
      <c r="CU169">
        <v>33500</v>
      </c>
      <c r="CV169">
        <f t="shared" si="213"/>
        <v>4690</v>
      </c>
      <c r="CW169">
        <f t="shared" si="214"/>
        <v>4020</v>
      </c>
      <c r="CX169">
        <v>0</v>
      </c>
      <c r="CY169">
        <v>500</v>
      </c>
      <c r="CZ169">
        <f t="shared" si="215"/>
        <v>42710</v>
      </c>
      <c r="DA169">
        <v>3000</v>
      </c>
      <c r="DB169">
        <v>0</v>
      </c>
      <c r="DC169">
        <f t="shared" si="216"/>
        <v>200</v>
      </c>
      <c r="DD169">
        <f t="shared" si="217"/>
        <v>39510</v>
      </c>
      <c r="DE169">
        <v>34500</v>
      </c>
      <c r="DF169">
        <f t="shared" si="218"/>
        <v>4830.0000000000009</v>
      </c>
      <c r="DG169">
        <f t="shared" si="219"/>
        <v>4140</v>
      </c>
      <c r="DH169">
        <v>0</v>
      </c>
      <c r="DI169">
        <v>500</v>
      </c>
      <c r="DJ169">
        <f t="shared" si="220"/>
        <v>43970</v>
      </c>
      <c r="DK169">
        <v>3000</v>
      </c>
      <c r="DL169">
        <v>0</v>
      </c>
      <c r="DM169">
        <f t="shared" si="221"/>
        <v>200</v>
      </c>
      <c r="DN169">
        <f t="shared" si="222"/>
        <v>40770</v>
      </c>
      <c r="DO169">
        <v>34500</v>
      </c>
      <c r="DP169">
        <f t="shared" si="223"/>
        <v>4830.0000000000009</v>
      </c>
      <c r="DQ169">
        <f t="shared" si="224"/>
        <v>4140</v>
      </c>
      <c r="DR169">
        <v>0</v>
      </c>
      <c r="DS169">
        <v>500</v>
      </c>
      <c r="DT169">
        <f t="shared" si="225"/>
        <v>43970</v>
      </c>
      <c r="DU169">
        <v>3000</v>
      </c>
      <c r="DV169">
        <v>0</v>
      </c>
      <c r="DW169">
        <f t="shared" si="226"/>
        <v>200</v>
      </c>
      <c r="DX169">
        <f t="shared" si="227"/>
        <v>40770</v>
      </c>
      <c r="DY169">
        <f t="shared" si="228"/>
        <v>514700</v>
      </c>
      <c r="DZ169">
        <f t="shared" si="160"/>
        <v>2400</v>
      </c>
      <c r="EA169">
        <f t="shared" si="161"/>
        <v>50000</v>
      </c>
      <c r="EB169">
        <v>0</v>
      </c>
      <c r="EC169">
        <f t="shared" si="162"/>
        <v>462300</v>
      </c>
      <c r="ED169">
        <f t="shared" si="163"/>
        <v>36000</v>
      </c>
      <c r="EE169">
        <f t="shared" si="164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165"/>
        <v>36000</v>
      </c>
      <c r="EQ169">
        <f t="shared" si="229"/>
        <v>36000</v>
      </c>
      <c r="ER169">
        <f t="shared" si="166"/>
        <v>426300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230"/>
        <v>0</v>
      </c>
      <c r="FA169">
        <f t="shared" si="231"/>
        <v>426300</v>
      </c>
      <c r="FB169">
        <f t="shared" si="232"/>
        <v>8815</v>
      </c>
      <c r="FC169">
        <f t="shared" si="233"/>
        <v>0</v>
      </c>
      <c r="FD169">
        <f t="shared" si="234"/>
        <v>8815</v>
      </c>
      <c r="FE169">
        <f t="shared" si="235"/>
        <v>0</v>
      </c>
      <c r="FF169">
        <f t="shared" si="236"/>
        <v>0</v>
      </c>
      <c r="FG169">
        <f t="shared" si="237"/>
        <v>0</v>
      </c>
      <c r="FH169">
        <v>0</v>
      </c>
      <c r="FI169">
        <f t="shared" si="238"/>
        <v>0</v>
      </c>
      <c r="FJ169" t="b">
        <f t="shared" si="239"/>
        <v>1</v>
      </c>
    </row>
    <row r="170" spans="1:166" hidden="1" x14ac:dyDescent="0.25">
      <c r="A170">
        <f>_xlfn.AGGREGATE(3,5,$B$2:B170)</f>
        <v>70</v>
      </c>
      <c r="B170" t="s">
        <v>460</v>
      </c>
      <c r="C170" t="s">
        <v>461</v>
      </c>
      <c r="D170" t="s">
        <v>810</v>
      </c>
      <c r="E170" t="s">
        <v>846</v>
      </c>
      <c r="F170">
        <v>0</v>
      </c>
      <c r="G170">
        <v>6000</v>
      </c>
      <c r="H170">
        <v>26200</v>
      </c>
      <c r="I170">
        <f t="shared" si="167"/>
        <v>2620</v>
      </c>
      <c r="J170">
        <f t="shared" si="168"/>
        <v>3144</v>
      </c>
      <c r="K170">
        <v>0</v>
      </c>
      <c r="L170">
        <v>500</v>
      </c>
      <c r="M170">
        <f t="shared" si="169"/>
        <v>32464</v>
      </c>
      <c r="N170">
        <v>2000</v>
      </c>
      <c r="O170">
        <v>0</v>
      </c>
      <c r="P170">
        <f t="shared" si="170"/>
        <v>150</v>
      </c>
      <c r="Q170">
        <f t="shared" si="171"/>
        <v>30314</v>
      </c>
      <c r="R170">
        <v>26200</v>
      </c>
      <c r="S170">
        <f t="shared" si="172"/>
        <v>2620</v>
      </c>
      <c r="T170">
        <f t="shared" si="173"/>
        <v>3144</v>
      </c>
      <c r="U170">
        <v>0</v>
      </c>
      <c r="V170">
        <v>500</v>
      </c>
      <c r="W170">
        <f t="shared" si="174"/>
        <v>32464</v>
      </c>
      <c r="X170">
        <v>2000</v>
      </c>
      <c r="Y170">
        <v>0</v>
      </c>
      <c r="Z170">
        <f t="shared" si="175"/>
        <v>150</v>
      </c>
      <c r="AA170">
        <f t="shared" si="176"/>
        <v>30314</v>
      </c>
      <c r="AB170">
        <v>26200</v>
      </c>
      <c r="AC170">
        <f t="shared" si="177"/>
        <v>3668.0000000000005</v>
      </c>
      <c r="AD170">
        <f t="shared" si="178"/>
        <v>3144</v>
      </c>
      <c r="AE170">
        <v>0</v>
      </c>
      <c r="AF170">
        <v>500</v>
      </c>
      <c r="AG170">
        <f t="shared" si="179"/>
        <v>33512</v>
      </c>
      <c r="AH170">
        <v>2000</v>
      </c>
      <c r="AI170">
        <v>0</v>
      </c>
      <c r="AJ170">
        <f t="shared" si="180"/>
        <v>150</v>
      </c>
      <c r="AK170">
        <f t="shared" si="181"/>
        <v>31362</v>
      </c>
      <c r="AL170">
        <v>26200</v>
      </c>
      <c r="AM170">
        <f t="shared" si="182"/>
        <v>3668.0000000000005</v>
      </c>
      <c r="AN170">
        <f t="shared" si="183"/>
        <v>3144</v>
      </c>
      <c r="AO170">
        <v>0</v>
      </c>
      <c r="AP170">
        <v>500</v>
      </c>
      <c r="AQ170">
        <f t="shared" si="184"/>
        <v>33512</v>
      </c>
      <c r="AR170">
        <v>2000</v>
      </c>
      <c r="AS170">
        <v>0</v>
      </c>
      <c r="AT170">
        <f t="shared" si="185"/>
        <v>150</v>
      </c>
      <c r="AU170">
        <f t="shared" si="186"/>
        <v>31362</v>
      </c>
      <c r="AV170">
        <v>27000</v>
      </c>
      <c r="AW170">
        <f t="shared" si="187"/>
        <v>3780.0000000000005</v>
      </c>
      <c r="AX170">
        <f t="shared" si="188"/>
        <v>1048</v>
      </c>
      <c r="AY170">
        <f t="shared" si="189"/>
        <v>3240</v>
      </c>
      <c r="AZ170">
        <v>0</v>
      </c>
      <c r="BA170">
        <v>500</v>
      </c>
      <c r="BB170">
        <f t="shared" si="190"/>
        <v>35568</v>
      </c>
      <c r="BC170">
        <v>2000</v>
      </c>
      <c r="BD170">
        <v>0</v>
      </c>
      <c r="BE170">
        <f t="shared" si="191"/>
        <v>150</v>
      </c>
      <c r="BF170">
        <f t="shared" si="192"/>
        <v>33418</v>
      </c>
      <c r="BG170">
        <v>27000</v>
      </c>
      <c r="BH170">
        <f t="shared" si="193"/>
        <v>3780.0000000000005</v>
      </c>
      <c r="BI170">
        <f t="shared" si="194"/>
        <v>3240</v>
      </c>
      <c r="BJ170">
        <v>0</v>
      </c>
      <c r="BK170">
        <v>500</v>
      </c>
      <c r="BL170">
        <f t="shared" si="195"/>
        <v>34520</v>
      </c>
      <c r="BM170">
        <v>2000</v>
      </c>
      <c r="BN170">
        <v>0</v>
      </c>
      <c r="BO170">
        <f t="shared" si="196"/>
        <v>150</v>
      </c>
      <c r="BP170">
        <f t="shared" si="197"/>
        <v>32370</v>
      </c>
      <c r="BQ170">
        <v>27000</v>
      </c>
      <c r="BR170">
        <f t="shared" si="198"/>
        <v>3780.0000000000005</v>
      </c>
      <c r="BS170">
        <f t="shared" si="199"/>
        <v>3240</v>
      </c>
      <c r="BT170">
        <v>0</v>
      </c>
      <c r="BU170">
        <v>500</v>
      </c>
      <c r="BV170">
        <f t="shared" si="200"/>
        <v>34520</v>
      </c>
      <c r="BW170">
        <v>2000</v>
      </c>
      <c r="BX170">
        <v>0</v>
      </c>
      <c r="BY170">
        <f t="shared" si="201"/>
        <v>150</v>
      </c>
      <c r="BZ170">
        <f t="shared" si="202"/>
        <v>32370</v>
      </c>
      <c r="CA170">
        <v>27000</v>
      </c>
      <c r="CB170">
        <f t="shared" si="203"/>
        <v>3780.0000000000005</v>
      </c>
      <c r="CC170">
        <f t="shared" si="204"/>
        <v>3240</v>
      </c>
      <c r="CD170">
        <v>0</v>
      </c>
      <c r="CE170">
        <v>500</v>
      </c>
      <c r="CF170">
        <f t="shared" si="205"/>
        <v>34520</v>
      </c>
      <c r="CG170">
        <v>2000</v>
      </c>
      <c r="CH170">
        <v>0</v>
      </c>
      <c r="CI170">
        <f t="shared" si="206"/>
        <v>150</v>
      </c>
      <c r="CJ170">
        <f t="shared" si="207"/>
        <v>32370</v>
      </c>
      <c r="CK170">
        <v>27000</v>
      </c>
      <c r="CL170">
        <f t="shared" si="208"/>
        <v>3780.0000000000005</v>
      </c>
      <c r="CM170">
        <f t="shared" si="209"/>
        <v>3240</v>
      </c>
      <c r="CN170">
        <v>0</v>
      </c>
      <c r="CO170">
        <v>500</v>
      </c>
      <c r="CP170">
        <f t="shared" si="210"/>
        <v>34520</v>
      </c>
      <c r="CQ170">
        <v>2000</v>
      </c>
      <c r="CR170">
        <v>0</v>
      </c>
      <c r="CS170">
        <f t="shared" si="211"/>
        <v>150</v>
      </c>
      <c r="CT170">
        <f t="shared" si="212"/>
        <v>32370</v>
      </c>
      <c r="CU170">
        <v>27000</v>
      </c>
      <c r="CV170">
        <f t="shared" si="213"/>
        <v>3780.0000000000005</v>
      </c>
      <c r="CW170">
        <f t="shared" si="214"/>
        <v>3240</v>
      </c>
      <c r="CX170">
        <v>0</v>
      </c>
      <c r="CY170">
        <v>500</v>
      </c>
      <c r="CZ170">
        <f t="shared" si="215"/>
        <v>34520</v>
      </c>
      <c r="DA170">
        <v>2000</v>
      </c>
      <c r="DB170">
        <v>0</v>
      </c>
      <c r="DC170">
        <f t="shared" si="216"/>
        <v>150</v>
      </c>
      <c r="DD170">
        <f t="shared" si="217"/>
        <v>32370</v>
      </c>
      <c r="DE170">
        <v>27000</v>
      </c>
      <c r="DF170">
        <f t="shared" si="218"/>
        <v>3780.0000000000005</v>
      </c>
      <c r="DG170">
        <f t="shared" si="219"/>
        <v>3240</v>
      </c>
      <c r="DH170">
        <v>0</v>
      </c>
      <c r="DI170">
        <v>500</v>
      </c>
      <c r="DJ170">
        <f t="shared" si="220"/>
        <v>34520</v>
      </c>
      <c r="DK170">
        <v>2000</v>
      </c>
      <c r="DL170">
        <v>0</v>
      </c>
      <c r="DM170">
        <f t="shared" si="221"/>
        <v>150</v>
      </c>
      <c r="DN170">
        <f t="shared" si="222"/>
        <v>32370</v>
      </c>
      <c r="DO170">
        <v>27000</v>
      </c>
      <c r="DP170">
        <f t="shared" si="223"/>
        <v>3780.0000000000005</v>
      </c>
      <c r="DQ170">
        <f t="shared" si="224"/>
        <v>3240</v>
      </c>
      <c r="DR170">
        <v>0</v>
      </c>
      <c r="DS170">
        <v>500</v>
      </c>
      <c r="DT170">
        <f t="shared" si="225"/>
        <v>34520</v>
      </c>
      <c r="DU170">
        <v>2000</v>
      </c>
      <c r="DV170">
        <v>0</v>
      </c>
      <c r="DW170">
        <f t="shared" si="226"/>
        <v>150</v>
      </c>
      <c r="DX170">
        <f t="shared" si="227"/>
        <v>32370</v>
      </c>
      <c r="DY170">
        <f t="shared" si="228"/>
        <v>415160</v>
      </c>
      <c r="DZ170">
        <f t="shared" si="160"/>
        <v>1800</v>
      </c>
      <c r="EA170">
        <f t="shared" si="161"/>
        <v>50000</v>
      </c>
      <c r="EB170">
        <v>0</v>
      </c>
      <c r="EC170">
        <f t="shared" si="162"/>
        <v>363360</v>
      </c>
      <c r="ED170">
        <f t="shared" si="163"/>
        <v>24000</v>
      </c>
      <c r="EE170">
        <f t="shared" si="164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165"/>
        <v>24000</v>
      </c>
      <c r="EQ170">
        <f t="shared" si="229"/>
        <v>24000</v>
      </c>
      <c r="ER170">
        <f t="shared" si="166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230"/>
        <v>0</v>
      </c>
      <c r="FA170">
        <f t="shared" si="231"/>
        <v>339360</v>
      </c>
      <c r="FB170">
        <f t="shared" si="232"/>
        <v>4468</v>
      </c>
      <c r="FC170">
        <f t="shared" si="233"/>
        <v>0</v>
      </c>
      <c r="FD170">
        <f t="shared" si="234"/>
        <v>4468</v>
      </c>
      <c r="FE170">
        <f t="shared" si="235"/>
        <v>0</v>
      </c>
      <c r="FF170">
        <f t="shared" si="236"/>
        <v>0</v>
      </c>
      <c r="FG170">
        <f t="shared" si="237"/>
        <v>0</v>
      </c>
      <c r="FH170">
        <v>0</v>
      </c>
      <c r="FI170">
        <f t="shared" si="238"/>
        <v>0</v>
      </c>
      <c r="FJ170" t="b">
        <f t="shared" si="239"/>
        <v>0</v>
      </c>
    </row>
    <row r="171" spans="1:166" hidden="1" x14ac:dyDescent="0.25">
      <c r="A171">
        <f>_xlfn.AGGREGATE(3,5,$B$2:B171)</f>
        <v>70</v>
      </c>
      <c r="B171" t="s">
        <v>462</v>
      </c>
      <c r="C171" t="s">
        <v>463</v>
      </c>
      <c r="D171" t="s">
        <v>810</v>
      </c>
      <c r="E171" t="s">
        <v>846</v>
      </c>
      <c r="F171">
        <v>0</v>
      </c>
      <c r="G171">
        <v>6000</v>
      </c>
      <c r="H171">
        <v>26200</v>
      </c>
      <c r="I171">
        <f t="shared" si="167"/>
        <v>2620</v>
      </c>
      <c r="J171">
        <f t="shared" si="168"/>
        <v>3144</v>
      </c>
      <c r="K171">
        <v>0</v>
      </c>
      <c r="L171">
        <v>500</v>
      </c>
      <c r="M171">
        <f t="shared" si="169"/>
        <v>32464</v>
      </c>
      <c r="N171">
        <v>2000</v>
      </c>
      <c r="O171">
        <v>0</v>
      </c>
      <c r="P171">
        <f t="shared" si="170"/>
        <v>150</v>
      </c>
      <c r="Q171">
        <f t="shared" si="171"/>
        <v>30314</v>
      </c>
      <c r="R171">
        <v>26200</v>
      </c>
      <c r="S171">
        <f t="shared" si="172"/>
        <v>2620</v>
      </c>
      <c r="T171">
        <f t="shared" si="173"/>
        <v>3144</v>
      </c>
      <c r="U171">
        <v>0</v>
      </c>
      <c r="V171">
        <v>500</v>
      </c>
      <c r="W171">
        <f t="shared" si="174"/>
        <v>32464</v>
      </c>
      <c r="X171">
        <v>2000</v>
      </c>
      <c r="Y171">
        <v>0</v>
      </c>
      <c r="Z171">
        <f t="shared" si="175"/>
        <v>150</v>
      </c>
      <c r="AA171">
        <f t="shared" si="176"/>
        <v>30314</v>
      </c>
      <c r="AB171">
        <v>26200</v>
      </c>
      <c r="AC171">
        <f t="shared" si="177"/>
        <v>3668.0000000000005</v>
      </c>
      <c r="AD171">
        <f t="shared" si="178"/>
        <v>3144</v>
      </c>
      <c r="AE171">
        <v>0</v>
      </c>
      <c r="AF171">
        <v>500</v>
      </c>
      <c r="AG171">
        <f t="shared" si="179"/>
        <v>33512</v>
      </c>
      <c r="AH171">
        <v>2000</v>
      </c>
      <c r="AI171">
        <v>0</v>
      </c>
      <c r="AJ171">
        <f t="shared" si="180"/>
        <v>150</v>
      </c>
      <c r="AK171">
        <f t="shared" si="181"/>
        <v>31362</v>
      </c>
      <c r="AL171">
        <v>26200</v>
      </c>
      <c r="AM171">
        <f t="shared" si="182"/>
        <v>3668.0000000000005</v>
      </c>
      <c r="AN171">
        <f t="shared" si="183"/>
        <v>3144</v>
      </c>
      <c r="AO171">
        <v>0</v>
      </c>
      <c r="AP171">
        <v>500</v>
      </c>
      <c r="AQ171">
        <f t="shared" si="184"/>
        <v>33512</v>
      </c>
      <c r="AR171">
        <v>2000</v>
      </c>
      <c r="AS171">
        <v>0</v>
      </c>
      <c r="AT171">
        <f t="shared" si="185"/>
        <v>150</v>
      </c>
      <c r="AU171">
        <f t="shared" si="186"/>
        <v>31362</v>
      </c>
      <c r="AV171">
        <v>27000</v>
      </c>
      <c r="AW171">
        <f t="shared" si="187"/>
        <v>3780.0000000000005</v>
      </c>
      <c r="AX171">
        <f t="shared" si="188"/>
        <v>1048</v>
      </c>
      <c r="AY171">
        <f t="shared" si="189"/>
        <v>3240</v>
      </c>
      <c r="AZ171">
        <v>0</v>
      </c>
      <c r="BA171">
        <v>500</v>
      </c>
      <c r="BB171">
        <f t="shared" si="190"/>
        <v>35568</v>
      </c>
      <c r="BC171">
        <v>2000</v>
      </c>
      <c r="BD171">
        <v>0</v>
      </c>
      <c r="BE171">
        <f t="shared" si="191"/>
        <v>150</v>
      </c>
      <c r="BF171">
        <f t="shared" si="192"/>
        <v>33418</v>
      </c>
      <c r="BG171">
        <v>27000</v>
      </c>
      <c r="BH171">
        <f t="shared" si="193"/>
        <v>3780.0000000000005</v>
      </c>
      <c r="BI171">
        <f t="shared" si="194"/>
        <v>3240</v>
      </c>
      <c r="BJ171">
        <v>0</v>
      </c>
      <c r="BK171">
        <v>500</v>
      </c>
      <c r="BL171">
        <f t="shared" si="195"/>
        <v>34520</v>
      </c>
      <c r="BM171">
        <v>2000</v>
      </c>
      <c r="BN171">
        <v>0</v>
      </c>
      <c r="BO171">
        <f t="shared" si="196"/>
        <v>150</v>
      </c>
      <c r="BP171">
        <f t="shared" si="197"/>
        <v>32370</v>
      </c>
      <c r="BQ171">
        <v>27000</v>
      </c>
      <c r="BR171">
        <f t="shared" si="198"/>
        <v>3780.0000000000005</v>
      </c>
      <c r="BS171">
        <f t="shared" si="199"/>
        <v>3240</v>
      </c>
      <c r="BT171">
        <v>0</v>
      </c>
      <c r="BU171">
        <v>500</v>
      </c>
      <c r="BV171">
        <f t="shared" si="200"/>
        <v>34520</v>
      </c>
      <c r="BW171">
        <v>2000</v>
      </c>
      <c r="BX171">
        <v>0</v>
      </c>
      <c r="BY171">
        <f t="shared" si="201"/>
        <v>150</v>
      </c>
      <c r="BZ171">
        <f t="shared" si="202"/>
        <v>32370</v>
      </c>
      <c r="CA171">
        <v>27000</v>
      </c>
      <c r="CB171">
        <f t="shared" si="203"/>
        <v>3780.0000000000005</v>
      </c>
      <c r="CC171">
        <f t="shared" si="204"/>
        <v>3240</v>
      </c>
      <c r="CD171">
        <v>0</v>
      </c>
      <c r="CE171">
        <v>500</v>
      </c>
      <c r="CF171">
        <f t="shared" si="205"/>
        <v>34520</v>
      </c>
      <c r="CG171">
        <v>2000</v>
      </c>
      <c r="CH171">
        <v>0</v>
      </c>
      <c r="CI171">
        <f t="shared" si="206"/>
        <v>150</v>
      </c>
      <c r="CJ171">
        <f t="shared" si="207"/>
        <v>32370</v>
      </c>
      <c r="CK171">
        <v>27000</v>
      </c>
      <c r="CL171">
        <f t="shared" si="208"/>
        <v>3780.0000000000005</v>
      </c>
      <c r="CM171">
        <f t="shared" si="209"/>
        <v>3240</v>
      </c>
      <c r="CN171">
        <v>0</v>
      </c>
      <c r="CO171">
        <v>500</v>
      </c>
      <c r="CP171">
        <f t="shared" si="210"/>
        <v>34520</v>
      </c>
      <c r="CQ171">
        <v>2000</v>
      </c>
      <c r="CR171">
        <v>0</v>
      </c>
      <c r="CS171">
        <f t="shared" si="211"/>
        <v>150</v>
      </c>
      <c r="CT171">
        <f t="shared" si="212"/>
        <v>32370</v>
      </c>
      <c r="CU171">
        <v>27000</v>
      </c>
      <c r="CV171">
        <f t="shared" si="213"/>
        <v>3780.0000000000005</v>
      </c>
      <c r="CW171">
        <f t="shared" si="214"/>
        <v>3240</v>
      </c>
      <c r="CX171">
        <v>0</v>
      </c>
      <c r="CY171">
        <v>500</v>
      </c>
      <c r="CZ171">
        <f t="shared" si="215"/>
        <v>34520</v>
      </c>
      <c r="DA171">
        <v>2000</v>
      </c>
      <c r="DB171">
        <v>0</v>
      </c>
      <c r="DC171">
        <f t="shared" si="216"/>
        <v>150</v>
      </c>
      <c r="DD171">
        <f t="shared" si="217"/>
        <v>32370</v>
      </c>
      <c r="DE171">
        <v>27000</v>
      </c>
      <c r="DF171">
        <f t="shared" si="218"/>
        <v>3780.0000000000005</v>
      </c>
      <c r="DG171">
        <f t="shared" si="219"/>
        <v>3240</v>
      </c>
      <c r="DH171">
        <v>0</v>
      </c>
      <c r="DI171">
        <v>500</v>
      </c>
      <c r="DJ171">
        <f t="shared" si="220"/>
        <v>34520</v>
      </c>
      <c r="DK171">
        <v>2000</v>
      </c>
      <c r="DL171">
        <v>0</v>
      </c>
      <c r="DM171">
        <f t="shared" si="221"/>
        <v>150</v>
      </c>
      <c r="DN171">
        <f t="shared" si="222"/>
        <v>32370</v>
      </c>
      <c r="DO171">
        <v>27000</v>
      </c>
      <c r="DP171">
        <f t="shared" si="223"/>
        <v>3780.0000000000005</v>
      </c>
      <c r="DQ171">
        <f t="shared" si="224"/>
        <v>3240</v>
      </c>
      <c r="DR171">
        <v>0</v>
      </c>
      <c r="DS171">
        <v>500</v>
      </c>
      <c r="DT171">
        <f t="shared" si="225"/>
        <v>34520</v>
      </c>
      <c r="DU171">
        <v>2000</v>
      </c>
      <c r="DV171">
        <v>0</v>
      </c>
      <c r="DW171">
        <f t="shared" si="226"/>
        <v>150</v>
      </c>
      <c r="DX171">
        <f t="shared" si="227"/>
        <v>32370</v>
      </c>
      <c r="DY171">
        <f t="shared" si="228"/>
        <v>415160</v>
      </c>
      <c r="DZ171">
        <f t="shared" si="160"/>
        <v>1800</v>
      </c>
      <c r="EA171">
        <f t="shared" si="161"/>
        <v>50000</v>
      </c>
      <c r="EB171">
        <v>0</v>
      </c>
      <c r="EC171">
        <f t="shared" si="162"/>
        <v>363360</v>
      </c>
      <c r="ED171">
        <f t="shared" si="163"/>
        <v>24000</v>
      </c>
      <c r="EE171">
        <f t="shared" si="164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165"/>
        <v>24000</v>
      </c>
      <c r="EQ171">
        <f t="shared" si="229"/>
        <v>24000</v>
      </c>
      <c r="ER171">
        <f t="shared" si="166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230"/>
        <v>0</v>
      </c>
      <c r="FA171">
        <f t="shared" si="231"/>
        <v>339360</v>
      </c>
      <c r="FB171">
        <f t="shared" si="232"/>
        <v>4468</v>
      </c>
      <c r="FC171">
        <f t="shared" si="233"/>
        <v>0</v>
      </c>
      <c r="FD171">
        <f t="shared" si="234"/>
        <v>4468</v>
      </c>
      <c r="FE171">
        <f t="shared" si="235"/>
        <v>0</v>
      </c>
      <c r="FF171">
        <f t="shared" si="236"/>
        <v>0</v>
      </c>
      <c r="FG171">
        <f t="shared" si="237"/>
        <v>0</v>
      </c>
      <c r="FH171">
        <v>0</v>
      </c>
      <c r="FI171">
        <f t="shared" si="238"/>
        <v>0</v>
      </c>
      <c r="FJ171" t="b">
        <f t="shared" si="239"/>
        <v>0</v>
      </c>
    </row>
    <row r="172" spans="1:166" x14ac:dyDescent="0.25">
      <c r="A172">
        <f>_xlfn.AGGREGATE(3,5,$B$2:B172)</f>
        <v>71</v>
      </c>
      <c r="B172" t="s">
        <v>464</v>
      </c>
      <c r="C172" t="s">
        <v>465</v>
      </c>
      <c r="D172" t="s">
        <v>810</v>
      </c>
      <c r="E172" t="s">
        <v>846</v>
      </c>
      <c r="F172">
        <v>0</v>
      </c>
      <c r="G172">
        <v>6000</v>
      </c>
      <c r="H172">
        <v>32500</v>
      </c>
      <c r="I172">
        <f t="shared" si="167"/>
        <v>3250</v>
      </c>
      <c r="J172">
        <f t="shared" si="168"/>
        <v>3900</v>
      </c>
      <c r="K172">
        <v>0</v>
      </c>
      <c r="L172">
        <v>0</v>
      </c>
      <c r="M172">
        <f t="shared" si="169"/>
        <v>39650</v>
      </c>
      <c r="N172">
        <v>3000</v>
      </c>
      <c r="O172">
        <v>0</v>
      </c>
      <c r="P172">
        <f t="shared" si="170"/>
        <v>150</v>
      </c>
      <c r="Q172">
        <f t="shared" si="171"/>
        <v>36500</v>
      </c>
      <c r="R172">
        <v>32500</v>
      </c>
      <c r="S172">
        <f t="shared" si="172"/>
        <v>3250</v>
      </c>
      <c r="T172">
        <f t="shared" si="173"/>
        <v>3900</v>
      </c>
      <c r="U172">
        <v>0</v>
      </c>
      <c r="V172">
        <v>0</v>
      </c>
      <c r="W172">
        <f t="shared" si="174"/>
        <v>39650</v>
      </c>
      <c r="X172">
        <v>3000</v>
      </c>
      <c r="Y172">
        <v>0</v>
      </c>
      <c r="Z172">
        <f t="shared" si="175"/>
        <v>150</v>
      </c>
      <c r="AA172">
        <f t="shared" si="176"/>
        <v>36500</v>
      </c>
      <c r="AB172">
        <v>32500</v>
      </c>
      <c r="AC172">
        <f t="shared" si="177"/>
        <v>4550</v>
      </c>
      <c r="AD172">
        <f t="shared" si="178"/>
        <v>3900</v>
      </c>
      <c r="AE172">
        <v>0</v>
      </c>
      <c r="AF172">
        <v>0</v>
      </c>
      <c r="AG172">
        <f t="shared" si="179"/>
        <v>40950</v>
      </c>
      <c r="AH172">
        <v>3000</v>
      </c>
      <c r="AI172">
        <v>0</v>
      </c>
      <c r="AJ172">
        <f t="shared" si="180"/>
        <v>200</v>
      </c>
      <c r="AK172">
        <f t="shared" si="181"/>
        <v>37750</v>
      </c>
      <c r="AL172">
        <v>32500</v>
      </c>
      <c r="AM172">
        <f t="shared" si="182"/>
        <v>4550</v>
      </c>
      <c r="AN172">
        <f t="shared" si="183"/>
        <v>3900</v>
      </c>
      <c r="AO172">
        <v>0</v>
      </c>
      <c r="AP172">
        <v>0</v>
      </c>
      <c r="AQ172">
        <f t="shared" si="184"/>
        <v>40950</v>
      </c>
      <c r="AR172">
        <v>3000</v>
      </c>
      <c r="AS172">
        <v>0</v>
      </c>
      <c r="AT172">
        <f t="shared" si="185"/>
        <v>200</v>
      </c>
      <c r="AU172">
        <f t="shared" si="186"/>
        <v>37750</v>
      </c>
      <c r="AV172">
        <v>33500</v>
      </c>
      <c r="AW172">
        <f t="shared" si="187"/>
        <v>4690</v>
      </c>
      <c r="AX172">
        <f t="shared" si="188"/>
        <v>1300</v>
      </c>
      <c r="AY172">
        <f t="shared" si="189"/>
        <v>4020</v>
      </c>
      <c r="AZ172">
        <v>0</v>
      </c>
      <c r="BA172">
        <v>0</v>
      </c>
      <c r="BB172">
        <f t="shared" si="190"/>
        <v>43510</v>
      </c>
      <c r="BC172">
        <v>3000</v>
      </c>
      <c r="BD172">
        <v>0</v>
      </c>
      <c r="BE172">
        <f t="shared" si="191"/>
        <v>200</v>
      </c>
      <c r="BF172">
        <f t="shared" si="192"/>
        <v>40310</v>
      </c>
      <c r="BG172">
        <v>33500</v>
      </c>
      <c r="BH172">
        <f t="shared" si="193"/>
        <v>4690</v>
      </c>
      <c r="BI172">
        <f t="shared" si="194"/>
        <v>4020</v>
      </c>
      <c r="BJ172">
        <v>0</v>
      </c>
      <c r="BK172">
        <v>0</v>
      </c>
      <c r="BL172">
        <f t="shared" si="195"/>
        <v>42210</v>
      </c>
      <c r="BM172">
        <v>3000</v>
      </c>
      <c r="BN172">
        <v>0</v>
      </c>
      <c r="BO172">
        <f t="shared" si="196"/>
        <v>200</v>
      </c>
      <c r="BP172">
        <f t="shared" si="197"/>
        <v>39010</v>
      </c>
      <c r="BQ172">
        <v>33500</v>
      </c>
      <c r="BR172">
        <f t="shared" si="198"/>
        <v>4690</v>
      </c>
      <c r="BS172">
        <f t="shared" si="199"/>
        <v>4020</v>
      </c>
      <c r="BT172">
        <v>0</v>
      </c>
      <c r="BU172">
        <v>0</v>
      </c>
      <c r="BV172">
        <f t="shared" si="200"/>
        <v>42210</v>
      </c>
      <c r="BW172">
        <v>3000</v>
      </c>
      <c r="BX172">
        <v>0</v>
      </c>
      <c r="BY172">
        <f t="shared" si="201"/>
        <v>200</v>
      </c>
      <c r="BZ172">
        <f t="shared" si="202"/>
        <v>39010</v>
      </c>
      <c r="CA172">
        <v>33500</v>
      </c>
      <c r="CB172">
        <f t="shared" si="203"/>
        <v>4690</v>
      </c>
      <c r="CC172">
        <f t="shared" si="204"/>
        <v>4020</v>
      </c>
      <c r="CD172">
        <v>0</v>
      </c>
      <c r="CE172">
        <v>0</v>
      </c>
      <c r="CF172">
        <f t="shared" si="205"/>
        <v>42210</v>
      </c>
      <c r="CG172">
        <v>3000</v>
      </c>
      <c r="CH172">
        <v>0</v>
      </c>
      <c r="CI172">
        <f t="shared" si="206"/>
        <v>200</v>
      </c>
      <c r="CJ172">
        <f t="shared" si="207"/>
        <v>39010</v>
      </c>
      <c r="CK172">
        <v>33500</v>
      </c>
      <c r="CL172">
        <f t="shared" si="208"/>
        <v>4690</v>
      </c>
      <c r="CM172">
        <f t="shared" si="209"/>
        <v>4020</v>
      </c>
      <c r="CN172">
        <v>0</v>
      </c>
      <c r="CO172">
        <v>0</v>
      </c>
      <c r="CP172">
        <f t="shared" si="210"/>
        <v>42210</v>
      </c>
      <c r="CQ172">
        <v>3000</v>
      </c>
      <c r="CR172">
        <v>0</v>
      </c>
      <c r="CS172">
        <f t="shared" si="211"/>
        <v>200</v>
      </c>
      <c r="CT172">
        <f t="shared" si="212"/>
        <v>39010</v>
      </c>
      <c r="CU172">
        <v>33500</v>
      </c>
      <c r="CV172">
        <f t="shared" si="213"/>
        <v>4690</v>
      </c>
      <c r="CW172">
        <f t="shared" si="214"/>
        <v>4020</v>
      </c>
      <c r="CX172">
        <v>0</v>
      </c>
      <c r="CY172">
        <v>0</v>
      </c>
      <c r="CZ172">
        <f t="shared" si="215"/>
        <v>42210</v>
      </c>
      <c r="DA172">
        <v>3000</v>
      </c>
      <c r="DB172">
        <v>0</v>
      </c>
      <c r="DC172">
        <f t="shared" si="216"/>
        <v>200</v>
      </c>
      <c r="DD172">
        <f t="shared" si="217"/>
        <v>39010</v>
      </c>
      <c r="DE172">
        <v>34500</v>
      </c>
      <c r="DF172">
        <f t="shared" si="218"/>
        <v>4830.0000000000009</v>
      </c>
      <c r="DG172">
        <f t="shared" si="219"/>
        <v>4140</v>
      </c>
      <c r="DH172">
        <v>0</v>
      </c>
      <c r="DI172">
        <v>0</v>
      </c>
      <c r="DJ172">
        <f t="shared" si="220"/>
        <v>43470</v>
      </c>
      <c r="DK172">
        <v>3000</v>
      </c>
      <c r="DL172">
        <v>0</v>
      </c>
      <c r="DM172">
        <f t="shared" si="221"/>
        <v>200</v>
      </c>
      <c r="DN172">
        <f t="shared" si="222"/>
        <v>40270</v>
      </c>
      <c r="DO172">
        <v>34500</v>
      </c>
      <c r="DP172">
        <f t="shared" si="223"/>
        <v>4830.0000000000009</v>
      </c>
      <c r="DQ172">
        <f t="shared" si="224"/>
        <v>4140</v>
      </c>
      <c r="DR172">
        <v>0</v>
      </c>
      <c r="DS172">
        <v>0</v>
      </c>
      <c r="DT172">
        <f t="shared" si="225"/>
        <v>43470</v>
      </c>
      <c r="DU172">
        <v>3000</v>
      </c>
      <c r="DV172">
        <v>0</v>
      </c>
      <c r="DW172">
        <f t="shared" si="226"/>
        <v>200</v>
      </c>
      <c r="DX172">
        <f t="shared" si="227"/>
        <v>40270</v>
      </c>
      <c r="DY172">
        <f t="shared" si="228"/>
        <v>508700</v>
      </c>
      <c r="DZ172">
        <f t="shared" si="160"/>
        <v>2300</v>
      </c>
      <c r="EA172">
        <f t="shared" si="161"/>
        <v>50000</v>
      </c>
      <c r="EB172">
        <v>0</v>
      </c>
      <c r="EC172">
        <f t="shared" si="162"/>
        <v>456400</v>
      </c>
      <c r="ED172">
        <f t="shared" si="163"/>
        <v>36000</v>
      </c>
      <c r="EE172">
        <f t="shared" si="164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165"/>
        <v>36000</v>
      </c>
      <c r="EQ172">
        <f t="shared" si="229"/>
        <v>36000</v>
      </c>
      <c r="ER172">
        <f t="shared" si="166"/>
        <v>420400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230"/>
        <v>0</v>
      </c>
      <c r="FA172">
        <f t="shared" si="231"/>
        <v>420400</v>
      </c>
      <c r="FB172">
        <f t="shared" si="232"/>
        <v>8520</v>
      </c>
      <c r="FC172">
        <f t="shared" si="233"/>
        <v>0</v>
      </c>
      <c r="FD172">
        <f t="shared" si="234"/>
        <v>8520</v>
      </c>
      <c r="FE172">
        <f t="shared" si="235"/>
        <v>0</v>
      </c>
      <c r="FF172">
        <f t="shared" si="236"/>
        <v>0</v>
      </c>
      <c r="FG172">
        <f t="shared" si="237"/>
        <v>0</v>
      </c>
      <c r="FH172">
        <v>0</v>
      </c>
      <c r="FI172">
        <f t="shared" si="238"/>
        <v>0</v>
      </c>
      <c r="FJ172" t="b">
        <f t="shared" si="239"/>
        <v>1</v>
      </c>
    </row>
    <row r="173" spans="1:166" x14ac:dyDescent="0.25">
      <c r="A173">
        <f>_xlfn.AGGREGATE(3,5,$B$2:B173)</f>
        <v>72</v>
      </c>
      <c r="B173" t="s">
        <v>466</v>
      </c>
      <c r="C173" t="s">
        <v>467</v>
      </c>
      <c r="D173" t="s">
        <v>811</v>
      </c>
      <c r="E173" t="s">
        <v>846</v>
      </c>
      <c r="F173">
        <v>0</v>
      </c>
      <c r="G173">
        <v>6000</v>
      </c>
      <c r="H173">
        <v>32500</v>
      </c>
      <c r="I173">
        <f t="shared" si="167"/>
        <v>3250</v>
      </c>
      <c r="J173">
        <f t="shared" si="168"/>
        <v>3900</v>
      </c>
      <c r="K173">
        <v>400</v>
      </c>
      <c r="L173">
        <v>500</v>
      </c>
      <c r="M173">
        <f t="shared" si="169"/>
        <v>40550</v>
      </c>
      <c r="N173">
        <v>2000</v>
      </c>
      <c r="O173">
        <v>0</v>
      </c>
      <c r="P173">
        <f t="shared" si="170"/>
        <v>200</v>
      </c>
      <c r="Q173">
        <f t="shared" si="171"/>
        <v>38350</v>
      </c>
      <c r="R173">
        <v>32500</v>
      </c>
      <c r="S173">
        <f t="shared" si="172"/>
        <v>3250</v>
      </c>
      <c r="T173">
        <f t="shared" si="173"/>
        <v>3900</v>
      </c>
      <c r="U173">
        <v>400</v>
      </c>
      <c r="V173">
        <v>500</v>
      </c>
      <c r="W173">
        <f t="shared" si="174"/>
        <v>40550</v>
      </c>
      <c r="X173">
        <v>2000</v>
      </c>
      <c r="Y173">
        <v>0</v>
      </c>
      <c r="Z173">
        <f t="shared" si="175"/>
        <v>200</v>
      </c>
      <c r="AA173">
        <f t="shared" si="176"/>
        <v>38350</v>
      </c>
      <c r="AB173">
        <v>32500</v>
      </c>
      <c r="AC173">
        <f t="shared" si="177"/>
        <v>4550</v>
      </c>
      <c r="AD173">
        <f t="shared" si="178"/>
        <v>3900</v>
      </c>
      <c r="AE173">
        <v>400</v>
      </c>
      <c r="AF173">
        <v>500</v>
      </c>
      <c r="AG173">
        <f t="shared" si="179"/>
        <v>41850</v>
      </c>
      <c r="AH173">
        <v>2000</v>
      </c>
      <c r="AI173">
        <v>0</v>
      </c>
      <c r="AJ173">
        <f t="shared" si="180"/>
        <v>200</v>
      </c>
      <c r="AK173">
        <f t="shared" si="181"/>
        <v>39650</v>
      </c>
      <c r="AL173">
        <v>32500</v>
      </c>
      <c r="AM173">
        <f t="shared" si="182"/>
        <v>4550</v>
      </c>
      <c r="AN173">
        <f t="shared" si="183"/>
        <v>3900</v>
      </c>
      <c r="AO173">
        <v>400</v>
      </c>
      <c r="AP173">
        <v>500</v>
      </c>
      <c r="AQ173">
        <f t="shared" si="184"/>
        <v>41850</v>
      </c>
      <c r="AR173">
        <v>2000</v>
      </c>
      <c r="AS173">
        <v>0</v>
      </c>
      <c r="AT173">
        <f t="shared" si="185"/>
        <v>200</v>
      </c>
      <c r="AU173">
        <f t="shared" si="186"/>
        <v>39650</v>
      </c>
      <c r="AV173">
        <v>33500</v>
      </c>
      <c r="AW173">
        <f t="shared" si="187"/>
        <v>4690</v>
      </c>
      <c r="AX173">
        <f t="shared" si="188"/>
        <v>1300</v>
      </c>
      <c r="AY173">
        <f t="shared" si="189"/>
        <v>4020</v>
      </c>
      <c r="AZ173">
        <v>400</v>
      </c>
      <c r="BA173">
        <v>500</v>
      </c>
      <c r="BB173">
        <f t="shared" si="190"/>
        <v>44410</v>
      </c>
      <c r="BC173">
        <v>2500</v>
      </c>
      <c r="BD173">
        <v>0</v>
      </c>
      <c r="BE173">
        <f t="shared" si="191"/>
        <v>200</v>
      </c>
      <c r="BF173">
        <f t="shared" si="192"/>
        <v>41710</v>
      </c>
      <c r="BG173">
        <v>33500</v>
      </c>
      <c r="BH173">
        <f t="shared" si="193"/>
        <v>4690</v>
      </c>
      <c r="BI173">
        <f t="shared" si="194"/>
        <v>4020</v>
      </c>
      <c r="BJ173">
        <v>400</v>
      </c>
      <c r="BK173">
        <v>500</v>
      </c>
      <c r="BL173">
        <f t="shared" si="195"/>
        <v>43110</v>
      </c>
      <c r="BM173">
        <v>2500</v>
      </c>
      <c r="BN173">
        <v>0</v>
      </c>
      <c r="BO173">
        <f t="shared" si="196"/>
        <v>200</v>
      </c>
      <c r="BP173">
        <f t="shared" si="197"/>
        <v>40410</v>
      </c>
      <c r="BQ173">
        <v>33500</v>
      </c>
      <c r="BR173">
        <f t="shared" si="198"/>
        <v>4690</v>
      </c>
      <c r="BS173">
        <f t="shared" si="199"/>
        <v>4020</v>
      </c>
      <c r="BT173">
        <v>400</v>
      </c>
      <c r="BU173">
        <v>500</v>
      </c>
      <c r="BV173">
        <f t="shared" si="200"/>
        <v>43110</v>
      </c>
      <c r="BW173">
        <v>2500</v>
      </c>
      <c r="BX173">
        <v>0</v>
      </c>
      <c r="BY173">
        <f t="shared" si="201"/>
        <v>200</v>
      </c>
      <c r="BZ173">
        <f t="shared" si="202"/>
        <v>40410</v>
      </c>
      <c r="CA173">
        <v>33500</v>
      </c>
      <c r="CB173">
        <f t="shared" si="203"/>
        <v>4690</v>
      </c>
      <c r="CC173">
        <f t="shared" si="204"/>
        <v>4020</v>
      </c>
      <c r="CD173">
        <v>400</v>
      </c>
      <c r="CE173">
        <v>500</v>
      </c>
      <c r="CF173">
        <f t="shared" si="205"/>
        <v>43110</v>
      </c>
      <c r="CG173">
        <v>2500</v>
      </c>
      <c r="CH173">
        <v>0</v>
      </c>
      <c r="CI173">
        <f t="shared" si="206"/>
        <v>200</v>
      </c>
      <c r="CJ173">
        <f t="shared" si="207"/>
        <v>40410</v>
      </c>
      <c r="CK173">
        <v>33500</v>
      </c>
      <c r="CL173">
        <f t="shared" si="208"/>
        <v>4690</v>
      </c>
      <c r="CM173">
        <f t="shared" si="209"/>
        <v>4020</v>
      </c>
      <c r="CN173">
        <v>400</v>
      </c>
      <c r="CO173">
        <v>500</v>
      </c>
      <c r="CP173">
        <f t="shared" si="210"/>
        <v>43110</v>
      </c>
      <c r="CQ173">
        <v>2500</v>
      </c>
      <c r="CR173">
        <v>0</v>
      </c>
      <c r="CS173">
        <f t="shared" si="211"/>
        <v>200</v>
      </c>
      <c r="CT173">
        <f t="shared" si="212"/>
        <v>40410</v>
      </c>
      <c r="CU173">
        <v>33500</v>
      </c>
      <c r="CV173">
        <f t="shared" si="213"/>
        <v>4690</v>
      </c>
      <c r="CW173">
        <f t="shared" si="214"/>
        <v>4020</v>
      </c>
      <c r="CX173">
        <v>400</v>
      </c>
      <c r="CY173">
        <v>500</v>
      </c>
      <c r="CZ173">
        <f t="shared" si="215"/>
        <v>43110</v>
      </c>
      <c r="DA173">
        <v>2500</v>
      </c>
      <c r="DB173">
        <v>0</v>
      </c>
      <c r="DC173">
        <f t="shared" si="216"/>
        <v>200</v>
      </c>
      <c r="DD173">
        <f t="shared" si="217"/>
        <v>40410</v>
      </c>
      <c r="DE173">
        <v>33500</v>
      </c>
      <c r="DF173">
        <f t="shared" si="218"/>
        <v>4690</v>
      </c>
      <c r="DG173">
        <f t="shared" si="219"/>
        <v>4020</v>
      </c>
      <c r="DH173">
        <v>400</v>
      </c>
      <c r="DI173">
        <v>500</v>
      </c>
      <c r="DJ173">
        <f t="shared" si="220"/>
        <v>43110</v>
      </c>
      <c r="DK173">
        <v>2500</v>
      </c>
      <c r="DL173">
        <v>0</v>
      </c>
      <c r="DM173">
        <f t="shared" si="221"/>
        <v>200</v>
      </c>
      <c r="DN173">
        <f t="shared" si="222"/>
        <v>40410</v>
      </c>
      <c r="DO173">
        <v>33500</v>
      </c>
      <c r="DP173">
        <f t="shared" si="223"/>
        <v>4690</v>
      </c>
      <c r="DQ173">
        <f t="shared" si="224"/>
        <v>4020</v>
      </c>
      <c r="DR173">
        <v>400</v>
      </c>
      <c r="DS173">
        <v>500</v>
      </c>
      <c r="DT173">
        <f t="shared" si="225"/>
        <v>43110</v>
      </c>
      <c r="DU173">
        <v>2500</v>
      </c>
      <c r="DV173">
        <v>0</v>
      </c>
      <c r="DW173">
        <f t="shared" si="226"/>
        <v>200</v>
      </c>
      <c r="DX173">
        <f t="shared" si="227"/>
        <v>40410</v>
      </c>
      <c r="DY173">
        <f t="shared" si="228"/>
        <v>516980</v>
      </c>
      <c r="DZ173">
        <f t="shared" si="160"/>
        <v>2400</v>
      </c>
      <c r="EA173">
        <f t="shared" si="161"/>
        <v>50000</v>
      </c>
      <c r="EB173">
        <v>0</v>
      </c>
      <c r="EC173">
        <f t="shared" si="162"/>
        <v>464580</v>
      </c>
      <c r="ED173">
        <f t="shared" si="163"/>
        <v>28000</v>
      </c>
      <c r="EE173">
        <f t="shared" si="164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165"/>
        <v>28000</v>
      </c>
      <c r="EQ173">
        <f t="shared" si="229"/>
        <v>28000</v>
      </c>
      <c r="ER173">
        <f t="shared" si="166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230"/>
        <v>0</v>
      </c>
      <c r="FA173">
        <f t="shared" si="231"/>
        <v>436580</v>
      </c>
      <c r="FB173">
        <f t="shared" si="232"/>
        <v>9329</v>
      </c>
      <c r="FC173">
        <f t="shared" si="233"/>
        <v>0</v>
      </c>
      <c r="FD173">
        <f t="shared" si="234"/>
        <v>9329</v>
      </c>
      <c r="FE173">
        <f t="shared" si="235"/>
        <v>0</v>
      </c>
      <c r="FF173">
        <f t="shared" si="236"/>
        <v>0</v>
      </c>
      <c r="FG173">
        <f t="shared" si="237"/>
        <v>0</v>
      </c>
      <c r="FH173">
        <v>0</v>
      </c>
      <c r="FI173">
        <f t="shared" si="238"/>
        <v>0</v>
      </c>
      <c r="FJ173" t="b">
        <f t="shared" si="239"/>
        <v>1</v>
      </c>
    </row>
    <row r="174" spans="1:166" x14ac:dyDescent="0.25">
      <c r="A174">
        <f>_xlfn.AGGREGATE(3,5,$B$2:B174)</f>
        <v>73</v>
      </c>
      <c r="B174" t="s">
        <v>468</v>
      </c>
      <c r="C174" t="s">
        <v>469</v>
      </c>
      <c r="D174" t="s">
        <v>811</v>
      </c>
      <c r="E174" t="s">
        <v>846</v>
      </c>
      <c r="F174">
        <v>0</v>
      </c>
      <c r="G174">
        <v>0</v>
      </c>
      <c r="H174">
        <v>48700</v>
      </c>
      <c r="I174">
        <f t="shared" si="167"/>
        <v>4870</v>
      </c>
      <c r="J174">
        <f t="shared" si="168"/>
        <v>5844</v>
      </c>
      <c r="K174">
        <v>0</v>
      </c>
      <c r="L174">
        <v>500</v>
      </c>
      <c r="M174">
        <f t="shared" si="169"/>
        <v>59914</v>
      </c>
      <c r="N174">
        <v>15000</v>
      </c>
      <c r="O174">
        <v>0</v>
      </c>
      <c r="P174">
        <f t="shared" si="170"/>
        <v>200</v>
      </c>
      <c r="Q174">
        <f t="shared" si="171"/>
        <v>44714</v>
      </c>
      <c r="R174">
        <v>48700</v>
      </c>
      <c r="S174">
        <f t="shared" si="172"/>
        <v>4870</v>
      </c>
      <c r="T174">
        <f t="shared" si="173"/>
        <v>5844</v>
      </c>
      <c r="U174">
        <v>0</v>
      </c>
      <c r="V174">
        <v>500</v>
      </c>
      <c r="W174">
        <f t="shared" si="174"/>
        <v>59914</v>
      </c>
      <c r="X174">
        <v>15000</v>
      </c>
      <c r="Y174">
        <v>0</v>
      </c>
      <c r="Z174">
        <f t="shared" si="175"/>
        <v>200</v>
      </c>
      <c r="AA174">
        <f t="shared" si="176"/>
        <v>44714</v>
      </c>
      <c r="AB174">
        <v>48700</v>
      </c>
      <c r="AC174">
        <f t="shared" si="177"/>
        <v>6818.0000000000009</v>
      </c>
      <c r="AD174">
        <f t="shared" si="178"/>
        <v>5844</v>
      </c>
      <c r="AE174">
        <v>0</v>
      </c>
      <c r="AF174">
        <v>500</v>
      </c>
      <c r="AG174">
        <f t="shared" si="179"/>
        <v>61862</v>
      </c>
      <c r="AH174">
        <v>15000</v>
      </c>
      <c r="AI174">
        <v>0</v>
      </c>
      <c r="AJ174">
        <f t="shared" si="180"/>
        <v>200</v>
      </c>
      <c r="AK174">
        <f t="shared" si="181"/>
        <v>46662</v>
      </c>
      <c r="AL174">
        <v>48700</v>
      </c>
      <c r="AM174">
        <f t="shared" si="182"/>
        <v>6818.0000000000009</v>
      </c>
      <c r="AN174">
        <f t="shared" si="183"/>
        <v>5844</v>
      </c>
      <c r="AO174">
        <v>0</v>
      </c>
      <c r="AP174">
        <v>500</v>
      </c>
      <c r="AQ174">
        <f t="shared" si="184"/>
        <v>61862</v>
      </c>
      <c r="AR174">
        <v>15000</v>
      </c>
      <c r="AS174">
        <v>0</v>
      </c>
      <c r="AT174">
        <f t="shared" si="185"/>
        <v>200</v>
      </c>
      <c r="AU174">
        <f t="shared" si="186"/>
        <v>46662</v>
      </c>
      <c r="AV174">
        <v>50200</v>
      </c>
      <c r="AW174">
        <f t="shared" si="187"/>
        <v>7028.0000000000009</v>
      </c>
      <c r="AX174">
        <f t="shared" si="188"/>
        <v>1948</v>
      </c>
      <c r="AY174">
        <f t="shared" si="189"/>
        <v>6024</v>
      </c>
      <c r="AZ174">
        <v>0</v>
      </c>
      <c r="BA174">
        <v>500</v>
      </c>
      <c r="BB174">
        <f t="shared" si="190"/>
        <v>65700</v>
      </c>
      <c r="BC174">
        <v>15000</v>
      </c>
      <c r="BD174">
        <v>0</v>
      </c>
      <c r="BE174">
        <f t="shared" si="191"/>
        <v>200</v>
      </c>
      <c r="BF174">
        <f t="shared" si="192"/>
        <v>50500</v>
      </c>
      <c r="BG174">
        <v>50200</v>
      </c>
      <c r="BH174">
        <f t="shared" si="193"/>
        <v>7028.0000000000009</v>
      </c>
      <c r="BI174">
        <f t="shared" si="194"/>
        <v>6024</v>
      </c>
      <c r="BJ174">
        <v>0</v>
      </c>
      <c r="BK174">
        <v>500</v>
      </c>
      <c r="BL174">
        <f t="shared" si="195"/>
        <v>63752</v>
      </c>
      <c r="BM174">
        <v>15000</v>
      </c>
      <c r="BN174">
        <v>0</v>
      </c>
      <c r="BO174">
        <f t="shared" si="196"/>
        <v>200</v>
      </c>
      <c r="BP174">
        <f t="shared" si="197"/>
        <v>48552</v>
      </c>
      <c r="BQ174">
        <v>50200</v>
      </c>
      <c r="BR174">
        <f t="shared" si="198"/>
        <v>7028.0000000000009</v>
      </c>
      <c r="BS174">
        <f t="shared" si="199"/>
        <v>6024</v>
      </c>
      <c r="BT174">
        <v>0</v>
      </c>
      <c r="BU174">
        <v>500</v>
      </c>
      <c r="BV174">
        <f t="shared" si="200"/>
        <v>63752</v>
      </c>
      <c r="BW174">
        <v>15000</v>
      </c>
      <c r="BX174">
        <v>0</v>
      </c>
      <c r="BY174">
        <f t="shared" si="201"/>
        <v>200</v>
      </c>
      <c r="BZ174">
        <f t="shared" si="202"/>
        <v>48552</v>
      </c>
      <c r="CA174">
        <v>50200</v>
      </c>
      <c r="CB174">
        <f t="shared" si="203"/>
        <v>7028.0000000000009</v>
      </c>
      <c r="CC174">
        <f t="shared" si="204"/>
        <v>6024</v>
      </c>
      <c r="CD174">
        <v>0</v>
      </c>
      <c r="CE174">
        <v>500</v>
      </c>
      <c r="CF174">
        <f t="shared" si="205"/>
        <v>63752</v>
      </c>
      <c r="CG174">
        <v>15000</v>
      </c>
      <c r="CH174">
        <v>0</v>
      </c>
      <c r="CI174">
        <f t="shared" si="206"/>
        <v>200</v>
      </c>
      <c r="CJ174">
        <f t="shared" si="207"/>
        <v>48552</v>
      </c>
      <c r="CK174">
        <v>50200</v>
      </c>
      <c r="CL174">
        <f t="shared" si="208"/>
        <v>7028.0000000000009</v>
      </c>
      <c r="CM174">
        <f t="shared" si="209"/>
        <v>6024</v>
      </c>
      <c r="CN174">
        <v>0</v>
      </c>
      <c r="CO174">
        <v>500</v>
      </c>
      <c r="CP174">
        <f t="shared" si="210"/>
        <v>63752</v>
      </c>
      <c r="CQ174">
        <v>15000</v>
      </c>
      <c r="CR174">
        <v>0</v>
      </c>
      <c r="CS174">
        <f t="shared" si="211"/>
        <v>200</v>
      </c>
      <c r="CT174">
        <f t="shared" si="212"/>
        <v>48552</v>
      </c>
      <c r="CU174">
        <v>50200</v>
      </c>
      <c r="CV174">
        <f t="shared" si="213"/>
        <v>7028.0000000000009</v>
      </c>
      <c r="CW174">
        <f t="shared" si="214"/>
        <v>6024</v>
      </c>
      <c r="CX174">
        <v>0</v>
      </c>
      <c r="CY174">
        <v>500</v>
      </c>
      <c r="CZ174">
        <f t="shared" si="215"/>
        <v>63752</v>
      </c>
      <c r="DA174">
        <v>15000</v>
      </c>
      <c r="DB174">
        <v>0</v>
      </c>
      <c r="DC174">
        <f t="shared" si="216"/>
        <v>200</v>
      </c>
      <c r="DD174">
        <f t="shared" si="217"/>
        <v>48552</v>
      </c>
      <c r="DE174">
        <v>50200</v>
      </c>
      <c r="DF174">
        <f t="shared" si="218"/>
        <v>7028.0000000000009</v>
      </c>
      <c r="DG174">
        <f t="shared" si="219"/>
        <v>6024</v>
      </c>
      <c r="DH174">
        <v>0</v>
      </c>
      <c r="DI174">
        <v>500</v>
      </c>
      <c r="DJ174">
        <f t="shared" si="220"/>
        <v>63752</v>
      </c>
      <c r="DK174">
        <v>15000</v>
      </c>
      <c r="DL174">
        <v>0</v>
      </c>
      <c r="DM174">
        <f t="shared" si="221"/>
        <v>200</v>
      </c>
      <c r="DN174">
        <f t="shared" si="222"/>
        <v>48552</v>
      </c>
      <c r="DO174">
        <v>50200</v>
      </c>
      <c r="DP174">
        <f t="shared" si="223"/>
        <v>7028.0000000000009</v>
      </c>
      <c r="DQ174">
        <f t="shared" si="224"/>
        <v>6024</v>
      </c>
      <c r="DR174">
        <v>0</v>
      </c>
      <c r="DS174">
        <v>500</v>
      </c>
      <c r="DT174">
        <f t="shared" si="225"/>
        <v>63752</v>
      </c>
      <c r="DU174">
        <v>15000</v>
      </c>
      <c r="DV174">
        <v>0</v>
      </c>
      <c r="DW174">
        <f t="shared" si="226"/>
        <v>200</v>
      </c>
      <c r="DX174">
        <f t="shared" si="227"/>
        <v>48552</v>
      </c>
      <c r="DY174">
        <f t="shared" si="228"/>
        <v>755516</v>
      </c>
      <c r="DZ174">
        <f t="shared" si="160"/>
        <v>2400</v>
      </c>
      <c r="EA174">
        <f t="shared" si="161"/>
        <v>50000</v>
      </c>
      <c r="EB174">
        <v>0</v>
      </c>
      <c r="EC174">
        <f t="shared" si="162"/>
        <v>703116</v>
      </c>
      <c r="ED174">
        <f t="shared" si="163"/>
        <v>180000</v>
      </c>
      <c r="EE174">
        <f t="shared" si="164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165"/>
        <v>180000</v>
      </c>
      <c r="EQ174">
        <f t="shared" si="229"/>
        <v>150000</v>
      </c>
      <c r="ER174">
        <f t="shared" si="166"/>
        <v>553116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230"/>
        <v>0</v>
      </c>
      <c r="FA174">
        <f t="shared" si="231"/>
        <v>553116</v>
      </c>
      <c r="FB174">
        <f t="shared" si="232"/>
        <v>12500</v>
      </c>
      <c r="FC174">
        <f t="shared" si="233"/>
        <v>5312</v>
      </c>
      <c r="FD174">
        <f t="shared" si="234"/>
        <v>17812</v>
      </c>
      <c r="FE174">
        <f t="shared" si="235"/>
        <v>17812</v>
      </c>
      <c r="FF174">
        <f t="shared" si="236"/>
        <v>712.48</v>
      </c>
      <c r="FG174">
        <f t="shared" si="237"/>
        <v>18524</v>
      </c>
      <c r="FH174">
        <v>0</v>
      </c>
      <c r="FI174">
        <f t="shared" si="238"/>
        <v>18524</v>
      </c>
      <c r="FJ174" t="b">
        <f t="shared" si="239"/>
        <v>1</v>
      </c>
    </row>
    <row r="175" spans="1:166" x14ac:dyDescent="0.25">
      <c r="A175">
        <f>_xlfn.AGGREGATE(3,5,$B$2:B175)</f>
        <v>74</v>
      </c>
      <c r="B175" t="s">
        <v>470</v>
      </c>
      <c r="C175" t="s">
        <v>471</v>
      </c>
      <c r="D175" t="s">
        <v>811</v>
      </c>
      <c r="E175" t="s">
        <v>846</v>
      </c>
      <c r="F175">
        <v>0</v>
      </c>
      <c r="G175">
        <v>6000</v>
      </c>
      <c r="H175">
        <v>32500</v>
      </c>
      <c r="I175">
        <f t="shared" si="167"/>
        <v>3250</v>
      </c>
      <c r="J175">
        <f t="shared" si="168"/>
        <v>3900</v>
      </c>
      <c r="K175">
        <v>0</v>
      </c>
      <c r="L175">
        <v>500</v>
      </c>
      <c r="M175">
        <f t="shared" si="169"/>
        <v>40150</v>
      </c>
      <c r="N175">
        <v>2000</v>
      </c>
      <c r="O175">
        <v>0</v>
      </c>
      <c r="P175">
        <f t="shared" si="170"/>
        <v>200</v>
      </c>
      <c r="Q175">
        <f t="shared" si="171"/>
        <v>37950</v>
      </c>
      <c r="R175">
        <v>32500</v>
      </c>
      <c r="S175">
        <f t="shared" si="172"/>
        <v>3250</v>
      </c>
      <c r="T175">
        <f t="shared" si="173"/>
        <v>3900</v>
      </c>
      <c r="U175">
        <v>0</v>
      </c>
      <c r="V175">
        <v>500</v>
      </c>
      <c r="W175">
        <f t="shared" si="174"/>
        <v>40150</v>
      </c>
      <c r="X175">
        <v>2000</v>
      </c>
      <c r="Y175">
        <v>0</v>
      </c>
      <c r="Z175">
        <f t="shared" si="175"/>
        <v>200</v>
      </c>
      <c r="AA175">
        <f t="shared" si="176"/>
        <v>37950</v>
      </c>
      <c r="AB175">
        <v>32500</v>
      </c>
      <c r="AC175">
        <f t="shared" si="177"/>
        <v>4550</v>
      </c>
      <c r="AD175">
        <f t="shared" si="178"/>
        <v>3900</v>
      </c>
      <c r="AE175">
        <v>0</v>
      </c>
      <c r="AF175">
        <v>500</v>
      </c>
      <c r="AG175">
        <f t="shared" si="179"/>
        <v>41450</v>
      </c>
      <c r="AH175">
        <v>2000</v>
      </c>
      <c r="AI175">
        <v>0</v>
      </c>
      <c r="AJ175">
        <f t="shared" si="180"/>
        <v>200</v>
      </c>
      <c r="AK175">
        <f t="shared" si="181"/>
        <v>39250</v>
      </c>
      <c r="AL175">
        <v>32500</v>
      </c>
      <c r="AM175">
        <f t="shared" si="182"/>
        <v>4550</v>
      </c>
      <c r="AN175">
        <f t="shared" si="183"/>
        <v>3900</v>
      </c>
      <c r="AO175">
        <v>0</v>
      </c>
      <c r="AP175">
        <v>500</v>
      </c>
      <c r="AQ175">
        <f t="shared" si="184"/>
        <v>41450</v>
      </c>
      <c r="AR175">
        <v>2000</v>
      </c>
      <c r="AS175">
        <v>0</v>
      </c>
      <c r="AT175">
        <f t="shared" si="185"/>
        <v>200</v>
      </c>
      <c r="AU175">
        <f t="shared" si="186"/>
        <v>39250</v>
      </c>
      <c r="AV175">
        <v>33500</v>
      </c>
      <c r="AW175">
        <f t="shared" si="187"/>
        <v>4690</v>
      </c>
      <c r="AX175">
        <f t="shared" si="188"/>
        <v>1300</v>
      </c>
      <c r="AY175">
        <f t="shared" si="189"/>
        <v>4020</v>
      </c>
      <c r="AZ175">
        <v>0</v>
      </c>
      <c r="BA175">
        <v>500</v>
      </c>
      <c r="BB175">
        <f t="shared" si="190"/>
        <v>44010</v>
      </c>
      <c r="BC175">
        <v>2500</v>
      </c>
      <c r="BD175">
        <v>0</v>
      </c>
      <c r="BE175">
        <f t="shared" si="191"/>
        <v>200</v>
      </c>
      <c r="BF175">
        <f t="shared" si="192"/>
        <v>41310</v>
      </c>
      <c r="BG175">
        <v>33500</v>
      </c>
      <c r="BH175">
        <f t="shared" si="193"/>
        <v>4690</v>
      </c>
      <c r="BI175">
        <f t="shared" si="194"/>
        <v>4020</v>
      </c>
      <c r="BJ175">
        <v>0</v>
      </c>
      <c r="BK175">
        <v>500</v>
      </c>
      <c r="BL175">
        <f t="shared" si="195"/>
        <v>42710</v>
      </c>
      <c r="BM175">
        <v>2500</v>
      </c>
      <c r="BN175">
        <v>0</v>
      </c>
      <c r="BO175">
        <f t="shared" si="196"/>
        <v>200</v>
      </c>
      <c r="BP175">
        <f t="shared" si="197"/>
        <v>40010</v>
      </c>
      <c r="BQ175">
        <v>33500</v>
      </c>
      <c r="BR175">
        <f t="shared" si="198"/>
        <v>4690</v>
      </c>
      <c r="BS175">
        <f t="shared" si="199"/>
        <v>4020</v>
      </c>
      <c r="BT175">
        <v>0</v>
      </c>
      <c r="BU175">
        <v>500</v>
      </c>
      <c r="BV175">
        <f t="shared" si="200"/>
        <v>42710</v>
      </c>
      <c r="BW175">
        <v>2500</v>
      </c>
      <c r="BX175">
        <v>0</v>
      </c>
      <c r="BY175">
        <f t="shared" si="201"/>
        <v>200</v>
      </c>
      <c r="BZ175">
        <f t="shared" si="202"/>
        <v>40010</v>
      </c>
      <c r="CA175">
        <v>33500</v>
      </c>
      <c r="CB175">
        <f t="shared" si="203"/>
        <v>4690</v>
      </c>
      <c r="CC175">
        <f t="shared" si="204"/>
        <v>4020</v>
      </c>
      <c r="CD175">
        <v>0</v>
      </c>
      <c r="CE175">
        <v>500</v>
      </c>
      <c r="CF175">
        <f t="shared" si="205"/>
        <v>42710</v>
      </c>
      <c r="CG175">
        <v>2500</v>
      </c>
      <c r="CH175">
        <v>0</v>
      </c>
      <c r="CI175">
        <f t="shared" si="206"/>
        <v>200</v>
      </c>
      <c r="CJ175">
        <f t="shared" si="207"/>
        <v>40010</v>
      </c>
      <c r="CK175">
        <v>33500</v>
      </c>
      <c r="CL175">
        <f t="shared" si="208"/>
        <v>4690</v>
      </c>
      <c r="CM175">
        <f t="shared" si="209"/>
        <v>4020</v>
      </c>
      <c r="CN175">
        <v>0</v>
      </c>
      <c r="CO175">
        <v>500</v>
      </c>
      <c r="CP175">
        <f t="shared" si="210"/>
        <v>42710</v>
      </c>
      <c r="CQ175">
        <v>2500</v>
      </c>
      <c r="CR175">
        <v>0</v>
      </c>
      <c r="CS175">
        <f t="shared" si="211"/>
        <v>200</v>
      </c>
      <c r="CT175">
        <f t="shared" si="212"/>
        <v>40010</v>
      </c>
      <c r="CU175">
        <v>33500</v>
      </c>
      <c r="CV175">
        <f t="shared" si="213"/>
        <v>4690</v>
      </c>
      <c r="CW175">
        <f t="shared" si="214"/>
        <v>4020</v>
      </c>
      <c r="CX175">
        <v>0</v>
      </c>
      <c r="CY175">
        <v>500</v>
      </c>
      <c r="CZ175">
        <f t="shared" si="215"/>
        <v>42710</v>
      </c>
      <c r="DA175">
        <v>2500</v>
      </c>
      <c r="DB175">
        <v>0</v>
      </c>
      <c r="DC175">
        <f t="shared" si="216"/>
        <v>200</v>
      </c>
      <c r="DD175">
        <f t="shared" si="217"/>
        <v>40010</v>
      </c>
      <c r="DE175">
        <v>33500</v>
      </c>
      <c r="DF175">
        <f t="shared" si="218"/>
        <v>4690</v>
      </c>
      <c r="DG175">
        <f t="shared" si="219"/>
        <v>4020</v>
      </c>
      <c r="DH175">
        <v>0</v>
      </c>
      <c r="DI175">
        <v>500</v>
      </c>
      <c r="DJ175">
        <f t="shared" si="220"/>
        <v>42710</v>
      </c>
      <c r="DK175">
        <v>2500</v>
      </c>
      <c r="DL175">
        <v>0</v>
      </c>
      <c r="DM175">
        <f t="shared" si="221"/>
        <v>200</v>
      </c>
      <c r="DN175">
        <f t="shared" si="222"/>
        <v>40010</v>
      </c>
      <c r="DO175">
        <v>33500</v>
      </c>
      <c r="DP175">
        <f t="shared" si="223"/>
        <v>4690</v>
      </c>
      <c r="DQ175">
        <f t="shared" si="224"/>
        <v>4020</v>
      </c>
      <c r="DR175">
        <v>0</v>
      </c>
      <c r="DS175">
        <v>500</v>
      </c>
      <c r="DT175">
        <f t="shared" si="225"/>
        <v>42710</v>
      </c>
      <c r="DU175">
        <v>2500</v>
      </c>
      <c r="DV175">
        <v>0</v>
      </c>
      <c r="DW175">
        <f t="shared" si="226"/>
        <v>200</v>
      </c>
      <c r="DX175">
        <f t="shared" si="227"/>
        <v>40010</v>
      </c>
      <c r="DY175">
        <f t="shared" si="228"/>
        <v>512180</v>
      </c>
      <c r="DZ175">
        <f t="shared" si="160"/>
        <v>2400</v>
      </c>
      <c r="EA175">
        <f t="shared" si="161"/>
        <v>50000</v>
      </c>
      <c r="EB175">
        <v>0</v>
      </c>
      <c r="EC175">
        <f t="shared" si="162"/>
        <v>459780</v>
      </c>
      <c r="ED175">
        <f t="shared" si="163"/>
        <v>28000</v>
      </c>
      <c r="EE175">
        <f t="shared" si="164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165"/>
        <v>28000</v>
      </c>
      <c r="EQ175">
        <f t="shared" si="229"/>
        <v>28000</v>
      </c>
      <c r="ER175">
        <f t="shared" si="166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230"/>
        <v>0</v>
      </c>
      <c r="FA175">
        <f t="shared" si="231"/>
        <v>431780</v>
      </c>
      <c r="FB175">
        <f t="shared" si="232"/>
        <v>9089</v>
      </c>
      <c r="FC175">
        <f t="shared" si="233"/>
        <v>0</v>
      </c>
      <c r="FD175">
        <f t="shared" si="234"/>
        <v>9089</v>
      </c>
      <c r="FE175">
        <f t="shared" si="235"/>
        <v>0</v>
      </c>
      <c r="FF175">
        <f t="shared" si="236"/>
        <v>0</v>
      </c>
      <c r="FG175">
        <f t="shared" si="237"/>
        <v>0</v>
      </c>
      <c r="FH175">
        <v>0</v>
      </c>
      <c r="FI175">
        <f t="shared" si="238"/>
        <v>0</v>
      </c>
      <c r="FJ175" t="b">
        <f t="shared" si="239"/>
        <v>1</v>
      </c>
    </row>
    <row r="176" spans="1:166" x14ac:dyDescent="0.25">
      <c r="A176">
        <f>_xlfn.AGGREGATE(3,5,$B$2:B176)</f>
        <v>75</v>
      </c>
      <c r="B176" t="s">
        <v>472</v>
      </c>
      <c r="C176" t="s">
        <v>473</v>
      </c>
      <c r="D176" t="s">
        <v>811</v>
      </c>
      <c r="E176" t="s">
        <v>846</v>
      </c>
      <c r="F176">
        <v>0</v>
      </c>
      <c r="G176">
        <v>6000</v>
      </c>
      <c r="H176">
        <v>32500</v>
      </c>
      <c r="I176">
        <f t="shared" si="167"/>
        <v>3250</v>
      </c>
      <c r="J176">
        <f t="shared" si="168"/>
        <v>3900</v>
      </c>
      <c r="K176">
        <v>0</v>
      </c>
      <c r="L176">
        <v>500</v>
      </c>
      <c r="M176">
        <f t="shared" si="169"/>
        <v>40150</v>
      </c>
      <c r="N176">
        <v>2000</v>
      </c>
      <c r="O176">
        <v>0</v>
      </c>
      <c r="P176">
        <f t="shared" si="170"/>
        <v>200</v>
      </c>
      <c r="Q176">
        <f t="shared" si="171"/>
        <v>37950</v>
      </c>
      <c r="R176">
        <v>32500</v>
      </c>
      <c r="S176">
        <f t="shared" si="172"/>
        <v>3250</v>
      </c>
      <c r="T176">
        <f t="shared" si="173"/>
        <v>3900</v>
      </c>
      <c r="U176">
        <v>0</v>
      </c>
      <c r="V176">
        <v>500</v>
      </c>
      <c r="W176">
        <f t="shared" si="174"/>
        <v>40150</v>
      </c>
      <c r="X176">
        <v>2000</v>
      </c>
      <c r="Y176">
        <v>0</v>
      </c>
      <c r="Z176">
        <f t="shared" si="175"/>
        <v>200</v>
      </c>
      <c r="AA176">
        <f t="shared" si="176"/>
        <v>37950</v>
      </c>
      <c r="AB176">
        <v>32500</v>
      </c>
      <c r="AC176">
        <f t="shared" si="177"/>
        <v>4550</v>
      </c>
      <c r="AD176">
        <f t="shared" si="178"/>
        <v>3900</v>
      </c>
      <c r="AE176">
        <v>0</v>
      </c>
      <c r="AF176">
        <v>500</v>
      </c>
      <c r="AG176">
        <f t="shared" si="179"/>
        <v>41450</v>
      </c>
      <c r="AH176">
        <v>2000</v>
      </c>
      <c r="AI176">
        <v>0</v>
      </c>
      <c r="AJ176">
        <f t="shared" si="180"/>
        <v>200</v>
      </c>
      <c r="AK176">
        <f t="shared" si="181"/>
        <v>39250</v>
      </c>
      <c r="AL176">
        <v>32500</v>
      </c>
      <c r="AM176">
        <f t="shared" si="182"/>
        <v>4550</v>
      </c>
      <c r="AN176">
        <f t="shared" si="183"/>
        <v>3900</v>
      </c>
      <c r="AO176">
        <v>0</v>
      </c>
      <c r="AP176">
        <v>500</v>
      </c>
      <c r="AQ176">
        <f t="shared" si="184"/>
        <v>41450</v>
      </c>
      <c r="AR176">
        <v>2000</v>
      </c>
      <c r="AS176">
        <v>0</v>
      </c>
      <c r="AT176">
        <f t="shared" si="185"/>
        <v>200</v>
      </c>
      <c r="AU176">
        <f t="shared" si="186"/>
        <v>39250</v>
      </c>
      <c r="AV176">
        <v>33500</v>
      </c>
      <c r="AW176">
        <f t="shared" si="187"/>
        <v>4690</v>
      </c>
      <c r="AX176">
        <f t="shared" si="188"/>
        <v>1300</v>
      </c>
      <c r="AY176">
        <f t="shared" si="189"/>
        <v>4020</v>
      </c>
      <c r="AZ176">
        <v>0</v>
      </c>
      <c r="BA176">
        <v>500</v>
      </c>
      <c r="BB176">
        <f t="shared" si="190"/>
        <v>44010</v>
      </c>
      <c r="BC176">
        <v>2500</v>
      </c>
      <c r="BD176">
        <v>0</v>
      </c>
      <c r="BE176">
        <f t="shared" si="191"/>
        <v>200</v>
      </c>
      <c r="BF176">
        <f t="shared" si="192"/>
        <v>41310</v>
      </c>
      <c r="BG176">
        <v>33500</v>
      </c>
      <c r="BH176">
        <f t="shared" si="193"/>
        <v>4690</v>
      </c>
      <c r="BI176">
        <f t="shared" si="194"/>
        <v>4020</v>
      </c>
      <c r="BJ176">
        <v>0</v>
      </c>
      <c r="BK176">
        <v>500</v>
      </c>
      <c r="BL176">
        <f t="shared" si="195"/>
        <v>42710</v>
      </c>
      <c r="BM176">
        <v>2500</v>
      </c>
      <c r="BN176">
        <v>0</v>
      </c>
      <c r="BO176">
        <f t="shared" si="196"/>
        <v>200</v>
      </c>
      <c r="BP176">
        <f t="shared" si="197"/>
        <v>40010</v>
      </c>
      <c r="BQ176">
        <v>33500</v>
      </c>
      <c r="BR176">
        <f t="shared" si="198"/>
        <v>4690</v>
      </c>
      <c r="BS176">
        <f t="shared" si="199"/>
        <v>4020</v>
      </c>
      <c r="BT176">
        <v>0</v>
      </c>
      <c r="BU176">
        <v>500</v>
      </c>
      <c r="BV176">
        <f t="shared" si="200"/>
        <v>42710</v>
      </c>
      <c r="BW176">
        <v>2500</v>
      </c>
      <c r="BX176">
        <v>0</v>
      </c>
      <c r="BY176">
        <f t="shared" si="201"/>
        <v>200</v>
      </c>
      <c r="BZ176">
        <f t="shared" si="202"/>
        <v>40010</v>
      </c>
      <c r="CA176">
        <v>33500</v>
      </c>
      <c r="CB176">
        <f t="shared" si="203"/>
        <v>4690</v>
      </c>
      <c r="CC176">
        <f t="shared" si="204"/>
        <v>4020</v>
      </c>
      <c r="CD176">
        <v>0</v>
      </c>
      <c r="CE176">
        <v>500</v>
      </c>
      <c r="CF176">
        <f t="shared" si="205"/>
        <v>42710</v>
      </c>
      <c r="CG176">
        <v>2500</v>
      </c>
      <c r="CH176">
        <v>0</v>
      </c>
      <c r="CI176">
        <f t="shared" si="206"/>
        <v>200</v>
      </c>
      <c r="CJ176">
        <f t="shared" si="207"/>
        <v>40010</v>
      </c>
      <c r="CK176">
        <v>33500</v>
      </c>
      <c r="CL176">
        <f t="shared" si="208"/>
        <v>4690</v>
      </c>
      <c r="CM176">
        <f t="shared" si="209"/>
        <v>4020</v>
      </c>
      <c r="CN176">
        <v>0</v>
      </c>
      <c r="CO176">
        <v>500</v>
      </c>
      <c r="CP176">
        <f t="shared" si="210"/>
        <v>42710</v>
      </c>
      <c r="CQ176">
        <v>2500</v>
      </c>
      <c r="CR176">
        <v>0</v>
      </c>
      <c r="CS176">
        <f t="shared" si="211"/>
        <v>200</v>
      </c>
      <c r="CT176">
        <f t="shared" si="212"/>
        <v>40010</v>
      </c>
      <c r="CU176">
        <v>33500</v>
      </c>
      <c r="CV176">
        <f t="shared" si="213"/>
        <v>4690</v>
      </c>
      <c r="CW176">
        <f t="shared" si="214"/>
        <v>4020</v>
      </c>
      <c r="CX176">
        <v>0</v>
      </c>
      <c r="CY176">
        <v>500</v>
      </c>
      <c r="CZ176">
        <f t="shared" si="215"/>
        <v>42710</v>
      </c>
      <c r="DA176">
        <v>2500</v>
      </c>
      <c r="DB176">
        <v>0</v>
      </c>
      <c r="DC176">
        <f t="shared" si="216"/>
        <v>200</v>
      </c>
      <c r="DD176">
        <f t="shared" si="217"/>
        <v>40010</v>
      </c>
      <c r="DE176">
        <v>33500</v>
      </c>
      <c r="DF176">
        <f t="shared" si="218"/>
        <v>4690</v>
      </c>
      <c r="DG176">
        <f t="shared" si="219"/>
        <v>4020</v>
      </c>
      <c r="DH176">
        <v>0</v>
      </c>
      <c r="DI176">
        <v>500</v>
      </c>
      <c r="DJ176">
        <f t="shared" si="220"/>
        <v>42710</v>
      </c>
      <c r="DK176">
        <v>2500</v>
      </c>
      <c r="DL176">
        <v>0</v>
      </c>
      <c r="DM176">
        <f t="shared" si="221"/>
        <v>200</v>
      </c>
      <c r="DN176">
        <f t="shared" si="222"/>
        <v>40010</v>
      </c>
      <c r="DO176">
        <v>33500</v>
      </c>
      <c r="DP176">
        <f t="shared" si="223"/>
        <v>4690</v>
      </c>
      <c r="DQ176">
        <f t="shared" si="224"/>
        <v>4020</v>
      </c>
      <c r="DR176">
        <v>0</v>
      </c>
      <c r="DS176">
        <v>500</v>
      </c>
      <c r="DT176">
        <f t="shared" si="225"/>
        <v>42710</v>
      </c>
      <c r="DU176">
        <v>2500</v>
      </c>
      <c r="DV176">
        <v>0</v>
      </c>
      <c r="DW176">
        <f t="shared" si="226"/>
        <v>200</v>
      </c>
      <c r="DX176">
        <f t="shared" si="227"/>
        <v>40010</v>
      </c>
      <c r="DY176">
        <f t="shared" si="228"/>
        <v>512180</v>
      </c>
      <c r="DZ176">
        <f t="shared" si="160"/>
        <v>2400</v>
      </c>
      <c r="EA176">
        <f t="shared" si="161"/>
        <v>50000</v>
      </c>
      <c r="EB176">
        <v>0</v>
      </c>
      <c r="EC176">
        <f t="shared" si="162"/>
        <v>459780</v>
      </c>
      <c r="ED176">
        <f t="shared" si="163"/>
        <v>28000</v>
      </c>
      <c r="EE176">
        <f t="shared" si="164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165"/>
        <v>28000</v>
      </c>
      <c r="EQ176">
        <f t="shared" si="229"/>
        <v>28000</v>
      </c>
      <c r="ER176">
        <f t="shared" si="166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230"/>
        <v>0</v>
      </c>
      <c r="FA176">
        <f t="shared" si="231"/>
        <v>431780</v>
      </c>
      <c r="FB176">
        <f t="shared" si="232"/>
        <v>9089</v>
      </c>
      <c r="FC176">
        <f t="shared" si="233"/>
        <v>0</v>
      </c>
      <c r="FD176">
        <f t="shared" si="234"/>
        <v>9089</v>
      </c>
      <c r="FE176">
        <f t="shared" si="235"/>
        <v>0</v>
      </c>
      <c r="FF176">
        <f t="shared" si="236"/>
        <v>0</v>
      </c>
      <c r="FG176">
        <f t="shared" si="237"/>
        <v>0</v>
      </c>
      <c r="FH176">
        <v>0</v>
      </c>
      <c r="FI176">
        <f t="shared" si="238"/>
        <v>0</v>
      </c>
      <c r="FJ176" t="b">
        <f t="shared" si="239"/>
        <v>1</v>
      </c>
    </row>
    <row r="177" spans="1:166" x14ac:dyDescent="0.25">
      <c r="A177">
        <f>_xlfn.AGGREGATE(3,5,$B$2:B177)</f>
        <v>76</v>
      </c>
      <c r="B177" t="s">
        <v>474</v>
      </c>
      <c r="C177" t="s">
        <v>475</v>
      </c>
      <c r="D177" t="s">
        <v>812</v>
      </c>
      <c r="E177" t="s">
        <v>846</v>
      </c>
      <c r="F177">
        <v>0</v>
      </c>
      <c r="G177">
        <v>6000</v>
      </c>
      <c r="H177">
        <v>32500</v>
      </c>
      <c r="I177">
        <f t="shared" si="167"/>
        <v>3250</v>
      </c>
      <c r="J177">
        <f t="shared" si="168"/>
        <v>3900</v>
      </c>
      <c r="K177">
        <v>400</v>
      </c>
      <c r="L177">
        <v>500</v>
      </c>
      <c r="M177">
        <f t="shared" si="169"/>
        <v>40550</v>
      </c>
      <c r="N177">
        <v>3000</v>
      </c>
      <c r="O177">
        <v>0</v>
      </c>
      <c r="P177">
        <f t="shared" si="170"/>
        <v>200</v>
      </c>
      <c r="Q177">
        <f t="shared" si="171"/>
        <v>37350</v>
      </c>
      <c r="R177">
        <v>32500</v>
      </c>
      <c r="S177">
        <f t="shared" si="172"/>
        <v>3250</v>
      </c>
      <c r="T177">
        <f t="shared" si="173"/>
        <v>3900</v>
      </c>
      <c r="U177">
        <v>400</v>
      </c>
      <c r="V177">
        <v>500</v>
      </c>
      <c r="W177">
        <f t="shared" si="174"/>
        <v>40550</v>
      </c>
      <c r="X177">
        <v>3000</v>
      </c>
      <c r="Y177">
        <v>0</v>
      </c>
      <c r="Z177">
        <f t="shared" si="175"/>
        <v>200</v>
      </c>
      <c r="AA177">
        <f t="shared" si="176"/>
        <v>37350</v>
      </c>
      <c r="AB177">
        <v>32500</v>
      </c>
      <c r="AC177">
        <f t="shared" si="177"/>
        <v>4550</v>
      </c>
      <c r="AD177">
        <f t="shared" si="178"/>
        <v>3900</v>
      </c>
      <c r="AE177">
        <v>400</v>
      </c>
      <c r="AF177">
        <v>500</v>
      </c>
      <c r="AG177">
        <f t="shared" si="179"/>
        <v>41850</v>
      </c>
      <c r="AH177">
        <v>3000</v>
      </c>
      <c r="AI177">
        <v>0</v>
      </c>
      <c r="AJ177">
        <f t="shared" si="180"/>
        <v>200</v>
      </c>
      <c r="AK177">
        <f t="shared" si="181"/>
        <v>38650</v>
      </c>
      <c r="AL177">
        <v>32500</v>
      </c>
      <c r="AM177">
        <f t="shared" si="182"/>
        <v>4550</v>
      </c>
      <c r="AN177">
        <f t="shared" si="183"/>
        <v>3900</v>
      </c>
      <c r="AO177">
        <v>400</v>
      </c>
      <c r="AP177">
        <v>500</v>
      </c>
      <c r="AQ177">
        <f t="shared" si="184"/>
        <v>41850</v>
      </c>
      <c r="AR177">
        <v>3000</v>
      </c>
      <c r="AS177">
        <v>0</v>
      </c>
      <c r="AT177">
        <f t="shared" si="185"/>
        <v>200</v>
      </c>
      <c r="AU177">
        <f t="shared" si="186"/>
        <v>38650</v>
      </c>
      <c r="AV177">
        <v>33500</v>
      </c>
      <c r="AW177">
        <f t="shared" si="187"/>
        <v>4690</v>
      </c>
      <c r="AX177">
        <f t="shared" si="188"/>
        <v>1300</v>
      </c>
      <c r="AY177">
        <f t="shared" si="189"/>
        <v>4020</v>
      </c>
      <c r="AZ177">
        <v>400</v>
      </c>
      <c r="BA177">
        <v>500</v>
      </c>
      <c r="BB177">
        <f t="shared" si="190"/>
        <v>44410</v>
      </c>
      <c r="BC177">
        <v>3000</v>
      </c>
      <c r="BD177">
        <v>0</v>
      </c>
      <c r="BE177">
        <f t="shared" si="191"/>
        <v>200</v>
      </c>
      <c r="BF177">
        <f t="shared" si="192"/>
        <v>41210</v>
      </c>
      <c r="BG177">
        <v>33500</v>
      </c>
      <c r="BH177">
        <f t="shared" si="193"/>
        <v>4690</v>
      </c>
      <c r="BI177">
        <f t="shared" si="194"/>
        <v>4020</v>
      </c>
      <c r="BJ177">
        <v>400</v>
      </c>
      <c r="BK177">
        <v>500</v>
      </c>
      <c r="BL177">
        <f t="shared" si="195"/>
        <v>43110</v>
      </c>
      <c r="BM177">
        <v>3000</v>
      </c>
      <c r="BN177">
        <v>0</v>
      </c>
      <c r="BO177">
        <f t="shared" si="196"/>
        <v>200</v>
      </c>
      <c r="BP177">
        <f t="shared" si="197"/>
        <v>39910</v>
      </c>
      <c r="BQ177">
        <v>33500</v>
      </c>
      <c r="BR177">
        <f t="shared" si="198"/>
        <v>4690</v>
      </c>
      <c r="BS177">
        <f t="shared" si="199"/>
        <v>4020</v>
      </c>
      <c r="BT177">
        <v>400</v>
      </c>
      <c r="BU177">
        <v>500</v>
      </c>
      <c r="BV177">
        <f t="shared" si="200"/>
        <v>43110</v>
      </c>
      <c r="BW177">
        <v>3000</v>
      </c>
      <c r="BX177">
        <v>0</v>
      </c>
      <c r="BY177">
        <f t="shared" si="201"/>
        <v>200</v>
      </c>
      <c r="BZ177">
        <f t="shared" si="202"/>
        <v>39910</v>
      </c>
      <c r="CA177">
        <v>33500</v>
      </c>
      <c r="CB177">
        <f t="shared" si="203"/>
        <v>4690</v>
      </c>
      <c r="CC177">
        <f t="shared" si="204"/>
        <v>4020</v>
      </c>
      <c r="CD177">
        <v>400</v>
      </c>
      <c r="CE177">
        <v>500</v>
      </c>
      <c r="CF177">
        <f t="shared" si="205"/>
        <v>43110</v>
      </c>
      <c r="CG177">
        <v>3000</v>
      </c>
      <c r="CH177">
        <v>0</v>
      </c>
      <c r="CI177">
        <f t="shared" si="206"/>
        <v>200</v>
      </c>
      <c r="CJ177">
        <f t="shared" si="207"/>
        <v>39910</v>
      </c>
      <c r="CK177">
        <v>33500</v>
      </c>
      <c r="CL177">
        <f t="shared" si="208"/>
        <v>4690</v>
      </c>
      <c r="CM177">
        <f t="shared" si="209"/>
        <v>4020</v>
      </c>
      <c r="CN177">
        <v>400</v>
      </c>
      <c r="CO177">
        <v>500</v>
      </c>
      <c r="CP177">
        <f t="shared" si="210"/>
        <v>43110</v>
      </c>
      <c r="CQ177">
        <v>3000</v>
      </c>
      <c r="CR177">
        <v>0</v>
      </c>
      <c r="CS177">
        <f t="shared" si="211"/>
        <v>200</v>
      </c>
      <c r="CT177">
        <f t="shared" si="212"/>
        <v>39910</v>
      </c>
      <c r="CU177">
        <v>33500</v>
      </c>
      <c r="CV177">
        <f t="shared" si="213"/>
        <v>4690</v>
      </c>
      <c r="CW177">
        <f t="shared" si="214"/>
        <v>4020</v>
      </c>
      <c r="CX177">
        <v>400</v>
      </c>
      <c r="CY177">
        <v>500</v>
      </c>
      <c r="CZ177">
        <f t="shared" si="215"/>
        <v>43110</v>
      </c>
      <c r="DA177">
        <v>3000</v>
      </c>
      <c r="DB177">
        <v>0</v>
      </c>
      <c r="DC177">
        <f t="shared" si="216"/>
        <v>200</v>
      </c>
      <c r="DD177">
        <f t="shared" si="217"/>
        <v>39910</v>
      </c>
      <c r="DE177">
        <v>33500</v>
      </c>
      <c r="DF177">
        <f t="shared" si="218"/>
        <v>4690</v>
      </c>
      <c r="DG177">
        <f t="shared" si="219"/>
        <v>4020</v>
      </c>
      <c r="DH177">
        <v>400</v>
      </c>
      <c r="DI177">
        <v>500</v>
      </c>
      <c r="DJ177">
        <f t="shared" si="220"/>
        <v>43110</v>
      </c>
      <c r="DK177">
        <v>3000</v>
      </c>
      <c r="DL177">
        <v>0</v>
      </c>
      <c r="DM177">
        <f t="shared" si="221"/>
        <v>200</v>
      </c>
      <c r="DN177">
        <f t="shared" si="222"/>
        <v>39910</v>
      </c>
      <c r="DO177">
        <v>33500</v>
      </c>
      <c r="DP177">
        <f t="shared" si="223"/>
        <v>4690</v>
      </c>
      <c r="DQ177">
        <f t="shared" si="224"/>
        <v>4020</v>
      </c>
      <c r="DR177">
        <v>400</v>
      </c>
      <c r="DS177">
        <v>500</v>
      </c>
      <c r="DT177">
        <f t="shared" si="225"/>
        <v>43110</v>
      </c>
      <c r="DU177">
        <v>3000</v>
      </c>
      <c r="DV177">
        <v>0</v>
      </c>
      <c r="DW177">
        <f t="shared" si="226"/>
        <v>200</v>
      </c>
      <c r="DX177">
        <f t="shared" si="227"/>
        <v>39910</v>
      </c>
      <c r="DY177">
        <f t="shared" si="228"/>
        <v>516980</v>
      </c>
      <c r="DZ177">
        <f t="shared" si="160"/>
        <v>2400</v>
      </c>
      <c r="EA177">
        <f t="shared" si="161"/>
        <v>50000</v>
      </c>
      <c r="EB177">
        <v>0</v>
      </c>
      <c r="EC177">
        <f t="shared" si="162"/>
        <v>464580</v>
      </c>
      <c r="ED177">
        <f t="shared" si="163"/>
        <v>36000</v>
      </c>
      <c r="EE177">
        <f t="shared" si="164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165"/>
        <v>36000</v>
      </c>
      <c r="EQ177">
        <f t="shared" si="229"/>
        <v>36000</v>
      </c>
      <c r="ER177">
        <f t="shared" si="166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230"/>
        <v>0</v>
      </c>
      <c r="FA177">
        <f t="shared" si="231"/>
        <v>428580</v>
      </c>
      <c r="FB177">
        <f t="shared" si="232"/>
        <v>8929</v>
      </c>
      <c r="FC177">
        <f t="shared" si="233"/>
        <v>0</v>
      </c>
      <c r="FD177">
        <f t="shared" si="234"/>
        <v>8929</v>
      </c>
      <c r="FE177">
        <f t="shared" si="235"/>
        <v>0</v>
      </c>
      <c r="FF177">
        <f t="shared" si="236"/>
        <v>0</v>
      </c>
      <c r="FG177">
        <f t="shared" si="237"/>
        <v>0</v>
      </c>
      <c r="FH177">
        <v>0</v>
      </c>
      <c r="FI177">
        <f t="shared" si="238"/>
        <v>0</v>
      </c>
      <c r="FJ177" t="b">
        <f t="shared" si="239"/>
        <v>1</v>
      </c>
    </row>
    <row r="178" spans="1:166" x14ac:dyDescent="0.25">
      <c r="A178">
        <f>_xlfn.AGGREGATE(3,5,$B$2:B178)</f>
        <v>77</v>
      </c>
      <c r="B178" t="s">
        <v>476</v>
      </c>
      <c r="C178" t="s">
        <v>477</v>
      </c>
      <c r="D178" t="s">
        <v>812</v>
      </c>
      <c r="E178" t="s">
        <v>846</v>
      </c>
      <c r="F178">
        <v>0</v>
      </c>
      <c r="G178">
        <v>6000</v>
      </c>
      <c r="H178">
        <v>32500</v>
      </c>
      <c r="I178">
        <f t="shared" si="167"/>
        <v>3250</v>
      </c>
      <c r="J178">
        <f t="shared" si="168"/>
        <v>3900</v>
      </c>
      <c r="K178">
        <v>0</v>
      </c>
      <c r="L178">
        <v>500</v>
      </c>
      <c r="M178">
        <f t="shared" si="169"/>
        <v>40150</v>
      </c>
      <c r="N178">
        <v>3000</v>
      </c>
      <c r="O178">
        <v>0</v>
      </c>
      <c r="P178">
        <f t="shared" si="170"/>
        <v>200</v>
      </c>
      <c r="Q178">
        <f t="shared" si="171"/>
        <v>36950</v>
      </c>
      <c r="R178">
        <v>32500</v>
      </c>
      <c r="S178">
        <f t="shared" si="172"/>
        <v>3250</v>
      </c>
      <c r="T178">
        <f t="shared" si="173"/>
        <v>3900</v>
      </c>
      <c r="U178">
        <v>0</v>
      </c>
      <c r="V178">
        <v>500</v>
      </c>
      <c r="W178">
        <f t="shared" si="174"/>
        <v>40150</v>
      </c>
      <c r="X178">
        <v>3000</v>
      </c>
      <c r="Y178">
        <v>0</v>
      </c>
      <c r="Z178">
        <f t="shared" si="175"/>
        <v>200</v>
      </c>
      <c r="AA178">
        <f t="shared" si="176"/>
        <v>36950</v>
      </c>
      <c r="AB178">
        <v>32500</v>
      </c>
      <c r="AC178">
        <f t="shared" si="177"/>
        <v>4550</v>
      </c>
      <c r="AD178">
        <f t="shared" si="178"/>
        <v>3900</v>
      </c>
      <c r="AE178">
        <v>0</v>
      </c>
      <c r="AF178">
        <v>500</v>
      </c>
      <c r="AG178">
        <f t="shared" si="179"/>
        <v>41450</v>
      </c>
      <c r="AH178">
        <v>3000</v>
      </c>
      <c r="AI178">
        <v>0</v>
      </c>
      <c r="AJ178">
        <f t="shared" si="180"/>
        <v>200</v>
      </c>
      <c r="AK178">
        <f t="shared" si="181"/>
        <v>38250</v>
      </c>
      <c r="AL178">
        <v>32500</v>
      </c>
      <c r="AM178">
        <f t="shared" si="182"/>
        <v>4550</v>
      </c>
      <c r="AN178">
        <f t="shared" si="183"/>
        <v>3900</v>
      </c>
      <c r="AO178">
        <v>0</v>
      </c>
      <c r="AP178">
        <v>500</v>
      </c>
      <c r="AQ178">
        <f t="shared" si="184"/>
        <v>41450</v>
      </c>
      <c r="AR178">
        <v>3000</v>
      </c>
      <c r="AS178">
        <v>0</v>
      </c>
      <c r="AT178">
        <f t="shared" si="185"/>
        <v>200</v>
      </c>
      <c r="AU178">
        <f t="shared" si="186"/>
        <v>38250</v>
      </c>
      <c r="AV178">
        <v>34500</v>
      </c>
      <c r="AW178">
        <f t="shared" si="187"/>
        <v>4830.0000000000009</v>
      </c>
      <c r="AX178">
        <f t="shared" si="188"/>
        <v>1300</v>
      </c>
      <c r="AY178">
        <f t="shared" si="189"/>
        <v>4140</v>
      </c>
      <c r="AZ178">
        <v>0</v>
      </c>
      <c r="BA178">
        <v>500</v>
      </c>
      <c r="BB178">
        <f t="shared" si="190"/>
        <v>45270</v>
      </c>
      <c r="BC178">
        <v>3000</v>
      </c>
      <c r="BD178">
        <v>0</v>
      </c>
      <c r="BE178">
        <f t="shared" si="191"/>
        <v>200</v>
      </c>
      <c r="BF178">
        <f t="shared" si="192"/>
        <v>42070</v>
      </c>
      <c r="BG178">
        <v>34500</v>
      </c>
      <c r="BH178">
        <f t="shared" si="193"/>
        <v>4830.0000000000009</v>
      </c>
      <c r="BI178">
        <f t="shared" si="194"/>
        <v>4140</v>
      </c>
      <c r="BJ178">
        <v>0</v>
      </c>
      <c r="BK178">
        <v>500</v>
      </c>
      <c r="BL178">
        <f t="shared" si="195"/>
        <v>43970</v>
      </c>
      <c r="BM178">
        <v>3000</v>
      </c>
      <c r="BN178">
        <v>0</v>
      </c>
      <c r="BO178">
        <f t="shared" si="196"/>
        <v>200</v>
      </c>
      <c r="BP178">
        <f t="shared" si="197"/>
        <v>40770</v>
      </c>
      <c r="BQ178">
        <v>34500</v>
      </c>
      <c r="BR178">
        <f t="shared" si="198"/>
        <v>4830.0000000000009</v>
      </c>
      <c r="BS178">
        <f t="shared" si="199"/>
        <v>4140</v>
      </c>
      <c r="BT178">
        <v>0</v>
      </c>
      <c r="BU178">
        <v>500</v>
      </c>
      <c r="BV178">
        <f t="shared" si="200"/>
        <v>43970</v>
      </c>
      <c r="BW178">
        <v>3000</v>
      </c>
      <c r="BX178">
        <v>0</v>
      </c>
      <c r="BY178">
        <f t="shared" si="201"/>
        <v>200</v>
      </c>
      <c r="BZ178">
        <f t="shared" si="202"/>
        <v>40770</v>
      </c>
      <c r="CA178">
        <v>34500</v>
      </c>
      <c r="CB178">
        <f t="shared" si="203"/>
        <v>4830.0000000000009</v>
      </c>
      <c r="CC178">
        <f t="shared" si="204"/>
        <v>4140</v>
      </c>
      <c r="CD178">
        <v>0</v>
      </c>
      <c r="CE178">
        <v>500</v>
      </c>
      <c r="CF178">
        <f t="shared" si="205"/>
        <v>43970</v>
      </c>
      <c r="CG178">
        <v>3000</v>
      </c>
      <c r="CH178">
        <v>0</v>
      </c>
      <c r="CI178">
        <f t="shared" si="206"/>
        <v>200</v>
      </c>
      <c r="CJ178">
        <f t="shared" si="207"/>
        <v>40770</v>
      </c>
      <c r="CK178">
        <v>34500</v>
      </c>
      <c r="CL178">
        <f t="shared" si="208"/>
        <v>4830.0000000000009</v>
      </c>
      <c r="CM178">
        <f t="shared" si="209"/>
        <v>4140</v>
      </c>
      <c r="CN178">
        <v>0</v>
      </c>
      <c r="CO178">
        <v>500</v>
      </c>
      <c r="CP178">
        <f t="shared" si="210"/>
        <v>43970</v>
      </c>
      <c r="CQ178">
        <v>3000</v>
      </c>
      <c r="CR178">
        <v>0</v>
      </c>
      <c r="CS178">
        <f t="shared" si="211"/>
        <v>200</v>
      </c>
      <c r="CT178">
        <f t="shared" si="212"/>
        <v>40770</v>
      </c>
      <c r="CU178">
        <v>34500</v>
      </c>
      <c r="CV178">
        <f t="shared" si="213"/>
        <v>4830.0000000000009</v>
      </c>
      <c r="CW178">
        <f t="shared" si="214"/>
        <v>4140</v>
      </c>
      <c r="CX178">
        <v>0</v>
      </c>
      <c r="CY178">
        <v>500</v>
      </c>
      <c r="CZ178">
        <f t="shared" si="215"/>
        <v>43970</v>
      </c>
      <c r="DA178">
        <v>3000</v>
      </c>
      <c r="DB178">
        <v>0</v>
      </c>
      <c r="DC178">
        <f t="shared" si="216"/>
        <v>200</v>
      </c>
      <c r="DD178">
        <f t="shared" si="217"/>
        <v>40770</v>
      </c>
      <c r="DE178">
        <v>34500</v>
      </c>
      <c r="DF178">
        <f t="shared" si="218"/>
        <v>4830.0000000000009</v>
      </c>
      <c r="DG178">
        <f t="shared" si="219"/>
        <v>4140</v>
      </c>
      <c r="DH178">
        <v>0</v>
      </c>
      <c r="DI178">
        <v>500</v>
      </c>
      <c r="DJ178">
        <f t="shared" si="220"/>
        <v>43970</v>
      </c>
      <c r="DK178">
        <v>3000</v>
      </c>
      <c r="DL178">
        <v>0</v>
      </c>
      <c r="DM178">
        <f t="shared" si="221"/>
        <v>200</v>
      </c>
      <c r="DN178">
        <f t="shared" si="222"/>
        <v>40770</v>
      </c>
      <c r="DO178">
        <v>34500</v>
      </c>
      <c r="DP178">
        <f t="shared" si="223"/>
        <v>4830.0000000000009</v>
      </c>
      <c r="DQ178">
        <f t="shared" si="224"/>
        <v>4140</v>
      </c>
      <c r="DR178">
        <v>0</v>
      </c>
      <c r="DS178">
        <v>500</v>
      </c>
      <c r="DT178">
        <f t="shared" si="225"/>
        <v>43970</v>
      </c>
      <c r="DU178">
        <v>3000</v>
      </c>
      <c r="DV178">
        <v>0</v>
      </c>
      <c r="DW178">
        <f t="shared" si="226"/>
        <v>200</v>
      </c>
      <c r="DX178">
        <f t="shared" si="227"/>
        <v>40770</v>
      </c>
      <c r="DY178">
        <f t="shared" si="228"/>
        <v>522260</v>
      </c>
      <c r="DZ178">
        <f t="shared" si="160"/>
        <v>2400</v>
      </c>
      <c r="EA178">
        <f t="shared" si="161"/>
        <v>50000</v>
      </c>
      <c r="EB178">
        <v>0</v>
      </c>
      <c r="EC178">
        <f t="shared" si="162"/>
        <v>469860</v>
      </c>
      <c r="ED178">
        <f t="shared" si="163"/>
        <v>36000</v>
      </c>
      <c r="EE178">
        <f t="shared" si="164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165"/>
        <v>36000</v>
      </c>
      <c r="EQ178">
        <f t="shared" si="229"/>
        <v>36000</v>
      </c>
      <c r="ER178">
        <f t="shared" si="166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230"/>
        <v>0</v>
      </c>
      <c r="FA178">
        <f t="shared" si="231"/>
        <v>433860</v>
      </c>
      <c r="FB178">
        <f t="shared" si="232"/>
        <v>9193</v>
      </c>
      <c r="FC178">
        <f t="shared" si="233"/>
        <v>0</v>
      </c>
      <c r="FD178">
        <f t="shared" si="234"/>
        <v>9193</v>
      </c>
      <c r="FE178">
        <f t="shared" si="235"/>
        <v>0</v>
      </c>
      <c r="FF178">
        <f t="shared" si="236"/>
        <v>0</v>
      </c>
      <c r="FG178">
        <f t="shared" si="237"/>
        <v>0</v>
      </c>
      <c r="FH178">
        <v>0</v>
      </c>
      <c r="FI178">
        <f t="shared" si="238"/>
        <v>0</v>
      </c>
      <c r="FJ178" t="b">
        <f t="shared" si="239"/>
        <v>1</v>
      </c>
    </row>
    <row r="179" spans="1:166" x14ac:dyDescent="0.25">
      <c r="A179">
        <f>_xlfn.AGGREGATE(3,5,$B$2:B179)</f>
        <v>78</v>
      </c>
      <c r="B179" t="s">
        <v>478</v>
      </c>
      <c r="C179" t="s">
        <v>479</v>
      </c>
      <c r="D179" t="s">
        <v>812</v>
      </c>
      <c r="E179" t="s">
        <v>846</v>
      </c>
      <c r="F179">
        <v>0</v>
      </c>
      <c r="G179">
        <v>6000</v>
      </c>
      <c r="H179">
        <v>32500</v>
      </c>
      <c r="I179">
        <f t="shared" si="167"/>
        <v>3250</v>
      </c>
      <c r="J179">
        <f t="shared" si="168"/>
        <v>3900</v>
      </c>
      <c r="K179">
        <v>0</v>
      </c>
      <c r="L179">
        <v>500</v>
      </c>
      <c r="M179">
        <f t="shared" si="169"/>
        <v>40150</v>
      </c>
      <c r="N179">
        <v>3000</v>
      </c>
      <c r="O179">
        <v>0</v>
      </c>
      <c r="P179">
        <f t="shared" si="170"/>
        <v>200</v>
      </c>
      <c r="Q179">
        <f t="shared" si="171"/>
        <v>36950</v>
      </c>
      <c r="R179">
        <v>32500</v>
      </c>
      <c r="S179">
        <f t="shared" si="172"/>
        <v>3250</v>
      </c>
      <c r="T179">
        <f t="shared" si="173"/>
        <v>3900</v>
      </c>
      <c r="U179">
        <v>0</v>
      </c>
      <c r="V179">
        <v>500</v>
      </c>
      <c r="W179">
        <f t="shared" si="174"/>
        <v>40150</v>
      </c>
      <c r="X179">
        <v>3000</v>
      </c>
      <c r="Y179">
        <v>0</v>
      </c>
      <c r="Z179">
        <f t="shared" si="175"/>
        <v>200</v>
      </c>
      <c r="AA179">
        <f t="shared" si="176"/>
        <v>36950</v>
      </c>
      <c r="AB179">
        <v>32500</v>
      </c>
      <c r="AC179">
        <f t="shared" si="177"/>
        <v>4550</v>
      </c>
      <c r="AD179">
        <f t="shared" si="178"/>
        <v>3900</v>
      </c>
      <c r="AE179">
        <v>0</v>
      </c>
      <c r="AF179">
        <v>500</v>
      </c>
      <c r="AG179">
        <f t="shared" si="179"/>
        <v>41450</v>
      </c>
      <c r="AH179">
        <v>3000</v>
      </c>
      <c r="AI179">
        <v>0</v>
      </c>
      <c r="AJ179">
        <f t="shared" si="180"/>
        <v>200</v>
      </c>
      <c r="AK179">
        <f t="shared" si="181"/>
        <v>38250</v>
      </c>
      <c r="AL179">
        <v>32500</v>
      </c>
      <c r="AM179">
        <f t="shared" si="182"/>
        <v>4550</v>
      </c>
      <c r="AN179">
        <f t="shared" si="183"/>
        <v>3900</v>
      </c>
      <c r="AO179">
        <v>0</v>
      </c>
      <c r="AP179">
        <v>500</v>
      </c>
      <c r="AQ179">
        <f t="shared" si="184"/>
        <v>41450</v>
      </c>
      <c r="AR179">
        <v>3000</v>
      </c>
      <c r="AS179">
        <v>0</v>
      </c>
      <c r="AT179">
        <f t="shared" si="185"/>
        <v>200</v>
      </c>
      <c r="AU179">
        <f t="shared" si="186"/>
        <v>38250</v>
      </c>
      <c r="AV179">
        <v>33500</v>
      </c>
      <c r="AW179">
        <f t="shared" si="187"/>
        <v>4690</v>
      </c>
      <c r="AX179">
        <f t="shared" si="188"/>
        <v>1300</v>
      </c>
      <c r="AY179">
        <f t="shared" si="189"/>
        <v>4020</v>
      </c>
      <c r="AZ179">
        <v>0</v>
      </c>
      <c r="BA179">
        <v>500</v>
      </c>
      <c r="BB179">
        <f t="shared" si="190"/>
        <v>44010</v>
      </c>
      <c r="BC179">
        <v>3000</v>
      </c>
      <c r="BD179">
        <v>0</v>
      </c>
      <c r="BE179">
        <f t="shared" si="191"/>
        <v>200</v>
      </c>
      <c r="BF179">
        <f t="shared" si="192"/>
        <v>40810</v>
      </c>
      <c r="BG179">
        <v>33500</v>
      </c>
      <c r="BH179">
        <f t="shared" si="193"/>
        <v>4690</v>
      </c>
      <c r="BI179">
        <f t="shared" si="194"/>
        <v>4020</v>
      </c>
      <c r="BJ179">
        <v>0</v>
      </c>
      <c r="BK179">
        <v>500</v>
      </c>
      <c r="BL179">
        <f t="shared" si="195"/>
        <v>42710</v>
      </c>
      <c r="BM179">
        <v>3000</v>
      </c>
      <c r="BN179">
        <v>0</v>
      </c>
      <c r="BO179">
        <f t="shared" si="196"/>
        <v>200</v>
      </c>
      <c r="BP179">
        <f t="shared" si="197"/>
        <v>39510</v>
      </c>
      <c r="BQ179">
        <v>33500</v>
      </c>
      <c r="BR179">
        <f t="shared" si="198"/>
        <v>4690</v>
      </c>
      <c r="BS179">
        <f t="shared" si="199"/>
        <v>4020</v>
      </c>
      <c r="BT179">
        <v>0</v>
      </c>
      <c r="BU179">
        <v>500</v>
      </c>
      <c r="BV179">
        <f t="shared" si="200"/>
        <v>42710</v>
      </c>
      <c r="BW179">
        <v>3000</v>
      </c>
      <c r="BX179">
        <v>0</v>
      </c>
      <c r="BY179">
        <f t="shared" si="201"/>
        <v>200</v>
      </c>
      <c r="BZ179">
        <f t="shared" si="202"/>
        <v>39510</v>
      </c>
      <c r="CA179">
        <v>33500</v>
      </c>
      <c r="CB179">
        <f t="shared" si="203"/>
        <v>4690</v>
      </c>
      <c r="CC179">
        <f t="shared" si="204"/>
        <v>4020</v>
      </c>
      <c r="CD179">
        <v>0</v>
      </c>
      <c r="CE179">
        <v>500</v>
      </c>
      <c r="CF179">
        <f t="shared" si="205"/>
        <v>42710</v>
      </c>
      <c r="CG179">
        <v>3000</v>
      </c>
      <c r="CH179">
        <v>0</v>
      </c>
      <c r="CI179">
        <f t="shared" si="206"/>
        <v>200</v>
      </c>
      <c r="CJ179">
        <f t="shared" si="207"/>
        <v>39510</v>
      </c>
      <c r="CK179">
        <v>33500</v>
      </c>
      <c r="CL179">
        <f t="shared" si="208"/>
        <v>4690</v>
      </c>
      <c r="CM179">
        <f t="shared" si="209"/>
        <v>4020</v>
      </c>
      <c r="CN179">
        <v>0</v>
      </c>
      <c r="CO179">
        <v>500</v>
      </c>
      <c r="CP179">
        <f t="shared" si="210"/>
        <v>42710</v>
      </c>
      <c r="CQ179">
        <v>3000</v>
      </c>
      <c r="CR179">
        <v>0</v>
      </c>
      <c r="CS179">
        <f t="shared" si="211"/>
        <v>200</v>
      </c>
      <c r="CT179">
        <f t="shared" si="212"/>
        <v>39510</v>
      </c>
      <c r="CU179">
        <v>33500</v>
      </c>
      <c r="CV179">
        <f t="shared" si="213"/>
        <v>4690</v>
      </c>
      <c r="CW179">
        <f t="shared" si="214"/>
        <v>4020</v>
      </c>
      <c r="CX179">
        <v>0</v>
      </c>
      <c r="CY179">
        <v>500</v>
      </c>
      <c r="CZ179">
        <f t="shared" si="215"/>
        <v>42710</v>
      </c>
      <c r="DA179">
        <v>3000</v>
      </c>
      <c r="DB179">
        <v>0</v>
      </c>
      <c r="DC179">
        <f t="shared" si="216"/>
        <v>200</v>
      </c>
      <c r="DD179">
        <f t="shared" si="217"/>
        <v>39510</v>
      </c>
      <c r="DE179">
        <v>33500</v>
      </c>
      <c r="DF179">
        <f t="shared" si="218"/>
        <v>4690</v>
      </c>
      <c r="DG179">
        <f t="shared" si="219"/>
        <v>4020</v>
      </c>
      <c r="DH179">
        <v>0</v>
      </c>
      <c r="DI179">
        <v>500</v>
      </c>
      <c r="DJ179">
        <f t="shared" si="220"/>
        <v>42710</v>
      </c>
      <c r="DK179">
        <v>3000</v>
      </c>
      <c r="DL179">
        <v>0</v>
      </c>
      <c r="DM179">
        <f t="shared" si="221"/>
        <v>200</v>
      </c>
      <c r="DN179">
        <f t="shared" si="222"/>
        <v>39510</v>
      </c>
      <c r="DO179">
        <v>33500</v>
      </c>
      <c r="DP179">
        <f t="shared" si="223"/>
        <v>4690</v>
      </c>
      <c r="DQ179">
        <f t="shared" si="224"/>
        <v>4020</v>
      </c>
      <c r="DR179">
        <v>0</v>
      </c>
      <c r="DS179">
        <v>500</v>
      </c>
      <c r="DT179">
        <f t="shared" si="225"/>
        <v>42710</v>
      </c>
      <c r="DU179">
        <v>3000</v>
      </c>
      <c r="DV179">
        <v>0</v>
      </c>
      <c r="DW179">
        <f t="shared" si="226"/>
        <v>200</v>
      </c>
      <c r="DX179">
        <f t="shared" si="227"/>
        <v>39510</v>
      </c>
      <c r="DY179">
        <f t="shared" si="228"/>
        <v>512180</v>
      </c>
      <c r="DZ179">
        <f t="shared" si="160"/>
        <v>2400</v>
      </c>
      <c r="EA179">
        <f t="shared" si="161"/>
        <v>50000</v>
      </c>
      <c r="EB179">
        <v>0</v>
      </c>
      <c r="EC179">
        <f t="shared" si="162"/>
        <v>459780</v>
      </c>
      <c r="ED179">
        <f t="shared" si="163"/>
        <v>36000</v>
      </c>
      <c r="EE179">
        <f t="shared" si="164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165"/>
        <v>36000</v>
      </c>
      <c r="EQ179">
        <f t="shared" si="229"/>
        <v>36000</v>
      </c>
      <c r="ER179">
        <f t="shared" si="166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230"/>
        <v>0</v>
      </c>
      <c r="FA179">
        <f t="shared" si="231"/>
        <v>423780</v>
      </c>
      <c r="FB179">
        <f t="shared" si="232"/>
        <v>8689</v>
      </c>
      <c r="FC179">
        <f t="shared" si="233"/>
        <v>0</v>
      </c>
      <c r="FD179">
        <f t="shared" si="234"/>
        <v>8689</v>
      </c>
      <c r="FE179">
        <f t="shared" si="235"/>
        <v>0</v>
      </c>
      <c r="FF179">
        <f t="shared" si="236"/>
        <v>0</v>
      </c>
      <c r="FG179">
        <f t="shared" si="237"/>
        <v>0</v>
      </c>
      <c r="FH179">
        <v>0</v>
      </c>
      <c r="FI179">
        <f t="shared" si="238"/>
        <v>0</v>
      </c>
      <c r="FJ179" t="b">
        <f t="shared" si="239"/>
        <v>1</v>
      </c>
    </row>
    <row r="180" spans="1:166" hidden="1" x14ac:dyDescent="0.25">
      <c r="A180">
        <f>_xlfn.AGGREGATE(3,5,$B$2:B180)</f>
        <v>78</v>
      </c>
      <c r="B180" t="s">
        <v>480</v>
      </c>
      <c r="C180" t="s">
        <v>481</v>
      </c>
      <c r="D180" t="s">
        <v>812</v>
      </c>
      <c r="E180" t="s">
        <v>847</v>
      </c>
      <c r="F180">
        <v>0</v>
      </c>
      <c r="G180">
        <v>6000</v>
      </c>
      <c r="H180">
        <v>36600</v>
      </c>
      <c r="I180">
        <f t="shared" si="167"/>
        <v>3660</v>
      </c>
      <c r="J180">
        <f t="shared" si="168"/>
        <v>4392</v>
      </c>
      <c r="K180">
        <v>0</v>
      </c>
      <c r="L180">
        <v>500</v>
      </c>
      <c r="M180">
        <f t="shared" si="169"/>
        <v>45152</v>
      </c>
      <c r="N180">
        <v>7000</v>
      </c>
      <c r="O180">
        <v>0</v>
      </c>
      <c r="P180">
        <f t="shared" si="170"/>
        <v>200</v>
      </c>
      <c r="Q180">
        <f t="shared" si="171"/>
        <v>37952</v>
      </c>
      <c r="R180">
        <v>36600</v>
      </c>
      <c r="S180">
        <f t="shared" si="172"/>
        <v>3660</v>
      </c>
      <c r="T180">
        <f t="shared" si="173"/>
        <v>4392</v>
      </c>
      <c r="U180">
        <v>0</v>
      </c>
      <c r="V180">
        <v>500</v>
      </c>
      <c r="W180">
        <f t="shared" si="174"/>
        <v>45152</v>
      </c>
      <c r="X180">
        <v>7000</v>
      </c>
      <c r="Y180">
        <v>0</v>
      </c>
      <c r="Z180">
        <f t="shared" si="175"/>
        <v>200</v>
      </c>
      <c r="AA180">
        <f t="shared" si="176"/>
        <v>37952</v>
      </c>
      <c r="AB180">
        <v>36600</v>
      </c>
      <c r="AC180">
        <f t="shared" si="177"/>
        <v>5124.0000000000009</v>
      </c>
      <c r="AD180">
        <f t="shared" si="178"/>
        <v>4392</v>
      </c>
      <c r="AE180">
        <v>0</v>
      </c>
      <c r="AF180">
        <v>500</v>
      </c>
      <c r="AG180">
        <f t="shared" si="179"/>
        <v>46616</v>
      </c>
      <c r="AH180">
        <v>7000</v>
      </c>
      <c r="AI180">
        <v>0</v>
      </c>
      <c r="AJ180">
        <f t="shared" si="180"/>
        <v>200</v>
      </c>
      <c r="AK180">
        <f t="shared" si="181"/>
        <v>39416</v>
      </c>
      <c r="AL180">
        <v>36600</v>
      </c>
      <c r="AM180">
        <f t="shared" si="182"/>
        <v>5124.0000000000009</v>
      </c>
      <c r="AN180">
        <f t="shared" si="183"/>
        <v>4392</v>
      </c>
      <c r="AO180">
        <v>0</v>
      </c>
      <c r="AP180">
        <v>500</v>
      </c>
      <c r="AQ180">
        <f t="shared" si="184"/>
        <v>46616</v>
      </c>
      <c r="AR180">
        <v>7000</v>
      </c>
      <c r="AS180">
        <v>0</v>
      </c>
      <c r="AT180">
        <f t="shared" si="185"/>
        <v>200</v>
      </c>
      <c r="AU180">
        <f t="shared" si="186"/>
        <v>39416</v>
      </c>
      <c r="AV180">
        <v>37700</v>
      </c>
      <c r="AW180">
        <f t="shared" si="187"/>
        <v>5278.0000000000009</v>
      </c>
      <c r="AX180">
        <f t="shared" si="188"/>
        <v>1464</v>
      </c>
      <c r="AY180">
        <f t="shared" si="189"/>
        <v>4524</v>
      </c>
      <c r="AZ180">
        <v>0</v>
      </c>
      <c r="BA180">
        <v>500</v>
      </c>
      <c r="BB180">
        <f t="shared" si="190"/>
        <v>49466</v>
      </c>
      <c r="BC180">
        <v>7000</v>
      </c>
      <c r="BD180">
        <v>0</v>
      </c>
      <c r="BE180">
        <f t="shared" si="191"/>
        <v>200</v>
      </c>
      <c r="BF180">
        <f t="shared" si="192"/>
        <v>42266</v>
      </c>
      <c r="BG180">
        <v>37700</v>
      </c>
      <c r="BH180">
        <f t="shared" si="193"/>
        <v>5278.0000000000009</v>
      </c>
      <c r="BI180">
        <f t="shared" si="194"/>
        <v>4524</v>
      </c>
      <c r="BJ180">
        <v>0</v>
      </c>
      <c r="BK180">
        <v>500</v>
      </c>
      <c r="BL180">
        <f t="shared" si="195"/>
        <v>48002</v>
      </c>
      <c r="BM180">
        <v>7000</v>
      </c>
      <c r="BN180">
        <v>0</v>
      </c>
      <c r="BO180">
        <f t="shared" si="196"/>
        <v>200</v>
      </c>
      <c r="BP180">
        <f t="shared" si="197"/>
        <v>40802</v>
      </c>
      <c r="BQ180">
        <v>37700</v>
      </c>
      <c r="BR180">
        <f t="shared" si="198"/>
        <v>5278.0000000000009</v>
      </c>
      <c r="BS180">
        <f t="shared" si="199"/>
        <v>4524</v>
      </c>
      <c r="BT180">
        <v>0</v>
      </c>
      <c r="BU180">
        <v>500</v>
      </c>
      <c r="BV180">
        <f t="shared" si="200"/>
        <v>48002</v>
      </c>
      <c r="BW180">
        <v>7000</v>
      </c>
      <c r="BX180">
        <v>0</v>
      </c>
      <c r="BY180">
        <f t="shared" si="201"/>
        <v>200</v>
      </c>
      <c r="BZ180">
        <f t="shared" si="202"/>
        <v>40802</v>
      </c>
      <c r="CA180">
        <v>37700</v>
      </c>
      <c r="CB180">
        <f t="shared" si="203"/>
        <v>5278.0000000000009</v>
      </c>
      <c r="CC180">
        <f t="shared" si="204"/>
        <v>4524</v>
      </c>
      <c r="CD180">
        <v>0</v>
      </c>
      <c r="CE180">
        <v>500</v>
      </c>
      <c r="CF180">
        <f t="shared" si="205"/>
        <v>48002</v>
      </c>
      <c r="CG180">
        <v>7000</v>
      </c>
      <c r="CH180">
        <v>0</v>
      </c>
      <c r="CI180">
        <f t="shared" si="206"/>
        <v>200</v>
      </c>
      <c r="CJ180">
        <f t="shared" si="207"/>
        <v>40802</v>
      </c>
      <c r="CK180">
        <v>37700</v>
      </c>
      <c r="CL180">
        <f t="shared" si="208"/>
        <v>5278.0000000000009</v>
      </c>
      <c r="CM180">
        <f t="shared" si="209"/>
        <v>4524</v>
      </c>
      <c r="CN180">
        <v>0</v>
      </c>
      <c r="CO180">
        <v>500</v>
      </c>
      <c r="CP180">
        <f t="shared" si="210"/>
        <v>48002</v>
      </c>
      <c r="CQ180">
        <v>7000</v>
      </c>
      <c r="CR180">
        <v>0</v>
      </c>
      <c r="CS180">
        <f t="shared" si="211"/>
        <v>200</v>
      </c>
      <c r="CT180">
        <f t="shared" si="212"/>
        <v>40802</v>
      </c>
      <c r="CU180">
        <v>37700</v>
      </c>
      <c r="CV180">
        <f t="shared" si="213"/>
        <v>5278.0000000000009</v>
      </c>
      <c r="CW180">
        <f t="shared" si="214"/>
        <v>4524</v>
      </c>
      <c r="CX180">
        <v>0</v>
      </c>
      <c r="CY180">
        <v>500</v>
      </c>
      <c r="CZ180">
        <f t="shared" si="215"/>
        <v>48002</v>
      </c>
      <c r="DA180">
        <v>7000</v>
      </c>
      <c r="DB180">
        <v>0</v>
      </c>
      <c r="DC180">
        <f t="shared" si="216"/>
        <v>200</v>
      </c>
      <c r="DD180">
        <f t="shared" si="217"/>
        <v>40802</v>
      </c>
      <c r="DE180">
        <v>37700</v>
      </c>
      <c r="DF180">
        <f t="shared" si="218"/>
        <v>5278.0000000000009</v>
      </c>
      <c r="DG180">
        <f t="shared" si="219"/>
        <v>4524</v>
      </c>
      <c r="DH180">
        <v>0</v>
      </c>
      <c r="DI180">
        <v>500</v>
      </c>
      <c r="DJ180">
        <f t="shared" si="220"/>
        <v>48002</v>
      </c>
      <c r="DK180">
        <v>7000</v>
      </c>
      <c r="DL180">
        <v>0</v>
      </c>
      <c r="DM180">
        <f t="shared" si="221"/>
        <v>200</v>
      </c>
      <c r="DN180">
        <f t="shared" si="222"/>
        <v>40802</v>
      </c>
      <c r="DO180">
        <v>37700</v>
      </c>
      <c r="DP180">
        <f t="shared" si="223"/>
        <v>5278.0000000000009</v>
      </c>
      <c r="DQ180">
        <f t="shared" si="224"/>
        <v>4524</v>
      </c>
      <c r="DR180">
        <v>0</v>
      </c>
      <c r="DS180">
        <v>500</v>
      </c>
      <c r="DT180">
        <f t="shared" si="225"/>
        <v>48002</v>
      </c>
      <c r="DU180">
        <v>7000</v>
      </c>
      <c r="DV180">
        <v>0</v>
      </c>
      <c r="DW180">
        <f t="shared" si="226"/>
        <v>200</v>
      </c>
      <c r="DX180">
        <f t="shared" si="227"/>
        <v>40802</v>
      </c>
      <c r="DY180">
        <f t="shared" si="228"/>
        <v>575016</v>
      </c>
      <c r="DZ180">
        <f t="shared" si="160"/>
        <v>2400</v>
      </c>
      <c r="EA180">
        <f t="shared" si="161"/>
        <v>50000</v>
      </c>
      <c r="EB180">
        <v>0</v>
      </c>
      <c r="EC180">
        <f t="shared" si="162"/>
        <v>522616</v>
      </c>
      <c r="ED180">
        <f t="shared" si="163"/>
        <v>84000</v>
      </c>
      <c r="EE180">
        <f t="shared" si="164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165"/>
        <v>84000</v>
      </c>
      <c r="EQ180">
        <f t="shared" si="229"/>
        <v>84000</v>
      </c>
      <c r="ER180">
        <f t="shared" si="166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230"/>
        <v>0</v>
      </c>
      <c r="FA180">
        <f t="shared" si="231"/>
        <v>438616</v>
      </c>
      <c r="FB180">
        <f t="shared" si="232"/>
        <v>9431</v>
      </c>
      <c r="FC180">
        <f t="shared" si="233"/>
        <v>0</v>
      </c>
      <c r="FD180">
        <f t="shared" si="234"/>
        <v>9431</v>
      </c>
      <c r="FE180">
        <f t="shared" si="235"/>
        <v>0</v>
      </c>
      <c r="FF180">
        <f t="shared" si="236"/>
        <v>0</v>
      </c>
      <c r="FG180">
        <f t="shared" si="237"/>
        <v>0</v>
      </c>
      <c r="FH180">
        <v>0</v>
      </c>
      <c r="FI180">
        <f t="shared" si="238"/>
        <v>0</v>
      </c>
      <c r="FJ180" t="b">
        <f t="shared" si="239"/>
        <v>1</v>
      </c>
    </row>
    <row r="181" spans="1:166" hidden="1" x14ac:dyDescent="0.25">
      <c r="A181">
        <f>_xlfn.AGGREGATE(3,5,$B$2:B181)</f>
        <v>78</v>
      </c>
      <c r="B181" t="s">
        <v>482</v>
      </c>
      <c r="C181" t="s">
        <v>483</v>
      </c>
      <c r="D181" t="s">
        <v>812</v>
      </c>
      <c r="E181" t="s">
        <v>846</v>
      </c>
      <c r="F181">
        <v>0</v>
      </c>
      <c r="G181">
        <v>6000</v>
      </c>
      <c r="H181">
        <v>24700</v>
      </c>
      <c r="I181">
        <f t="shared" si="167"/>
        <v>2470</v>
      </c>
      <c r="J181">
        <f t="shared" si="168"/>
        <v>2964</v>
      </c>
      <c r="K181">
        <v>0</v>
      </c>
      <c r="L181">
        <v>500</v>
      </c>
      <c r="M181">
        <f t="shared" si="169"/>
        <v>30634</v>
      </c>
      <c r="N181">
        <v>0</v>
      </c>
      <c r="O181">
        <v>0</v>
      </c>
      <c r="P181">
        <f t="shared" si="170"/>
        <v>150</v>
      </c>
      <c r="Q181">
        <f t="shared" si="171"/>
        <v>30484</v>
      </c>
      <c r="R181">
        <v>24700</v>
      </c>
      <c r="S181">
        <f t="shared" si="172"/>
        <v>2470</v>
      </c>
      <c r="T181">
        <f t="shared" si="173"/>
        <v>2964</v>
      </c>
      <c r="U181">
        <v>0</v>
      </c>
      <c r="V181">
        <v>500</v>
      </c>
      <c r="W181">
        <f t="shared" si="174"/>
        <v>30634</v>
      </c>
      <c r="X181">
        <v>0</v>
      </c>
      <c r="Y181">
        <v>0</v>
      </c>
      <c r="Z181">
        <f t="shared" si="175"/>
        <v>150</v>
      </c>
      <c r="AA181">
        <f t="shared" si="176"/>
        <v>30484</v>
      </c>
      <c r="AB181">
        <v>24700</v>
      </c>
      <c r="AC181">
        <f t="shared" si="177"/>
        <v>3458.0000000000005</v>
      </c>
      <c r="AD181">
        <f t="shared" si="178"/>
        <v>2964</v>
      </c>
      <c r="AE181">
        <v>0</v>
      </c>
      <c r="AF181">
        <v>500</v>
      </c>
      <c r="AG181">
        <f t="shared" si="179"/>
        <v>31622</v>
      </c>
      <c r="AH181">
        <v>0</v>
      </c>
      <c r="AI181">
        <v>0</v>
      </c>
      <c r="AJ181">
        <f t="shared" si="180"/>
        <v>150</v>
      </c>
      <c r="AK181">
        <f t="shared" si="181"/>
        <v>31472</v>
      </c>
      <c r="AL181">
        <v>24700</v>
      </c>
      <c r="AM181">
        <f t="shared" si="182"/>
        <v>3458.0000000000005</v>
      </c>
      <c r="AN181">
        <f t="shared" si="183"/>
        <v>2964</v>
      </c>
      <c r="AO181">
        <v>0</v>
      </c>
      <c r="AP181">
        <v>500</v>
      </c>
      <c r="AQ181">
        <f t="shared" si="184"/>
        <v>31622</v>
      </c>
      <c r="AR181">
        <v>0</v>
      </c>
      <c r="AS181">
        <v>0</v>
      </c>
      <c r="AT181">
        <f t="shared" si="185"/>
        <v>150</v>
      </c>
      <c r="AU181">
        <f t="shared" si="186"/>
        <v>31472</v>
      </c>
      <c r="AV181">
        <v>25400</v>
      </c>
      <c r="AW181">
        <f t="shared" si="187"/>
        <v>3556.0000000000005</v>
      </c>
      <c r="AX181">
        <f t="shared" si="188"/>
        <v>988</v>
      </c>
      <c r="AY181">
        <f t="shared" si="189"/>
        <v>3048</v>
      </c>
      <c r="AZ181">
        <v>0</v>
      </c>
      <c r="BA181">
        <v>500</v>
      </c>
      <c r="BB181">
        <f t="shared" si="190"/>
        <v>33492</v>
      </c>
      <c r="BC181">
        <v>2000</v>
      </c>
      <c r="BD181">
        <v>0</v>
      </c>
      <c r="BE181">
        <f t="shared" si="191"/>
        <v>150</v>
      </c>
      <c r="BF181">
        <f t="shared" si="192"/>
        <v>31342</v>
      </c>
      <c r="BG181">
        <v>25400</v>
      </c>
      <c r="BH181">
        <f t="shared" si="193"/>
        <v>3556.0000000000005</v>
      </c>
      <c r="BI181">
        <f t="shared" si="194"/>
        <v>3048</v>
      </c>
      <c r="BJ181">
        <v>0</v>
      </c>
      <c r="BK181">
        <v>500</v>
      </c>
      <c r="BL181">
        <f t="shared" si="195"/>
        <v>32504</v>
      </c>
      <c r="BM181">
        <v>2000</v>
      </c>
      <c r="BN181">
        <v>0</v>
      </c>
      <c r="BO181">
        <f t="shared" si="196"/>
        <v>150</v>
      </c>
      <c r="BP181">
        <f t="shared" si="197"/>
        <v>30354</v>
      </c>
      <c r="BQ181">
        <v>25400</v>
      </c>
      <c r="BR181">
        <f t="shared" si="198"/>
        <v>3556.0000000000005</v>
      </c>
      <c r="BS181">
        <f t="shared" si="199"/>
        <v>3048</v>
      </c>
      <c r="BT181">
        <v>0</v>
      </c>
      <c r="BU181">
        <v>500</v>
      </c>
      <c r="BV181">
        <f t="shared" si="200"/>
        <v>32504</v>
      </c>
      <c r="BW181">
        <v>2000</v>
      </c>
      <c r="BX181">
        <v>0</v>
      </c>
      <c r="BY181">
        <f t="shared" si="201"/>
        <v>150</v>
      </c>
      <c r="BZ181">
        <f t="shared" si="202"/>
        <v>30354</v>
      </c>
      <c r="CA181">
        <v>25400</v>
      </c>
      <c r="CB181">
        <f t="shared" si="203"/>
        <v>3556.0000000000005</v>
      </c>
      <c r="CC181">
        <f t="shared" si="204"/>
        <v>3048</v>
      </c>
      <c r="CD181">
        <v>0</v>
      </c>
      <c r="CE181">
        <v>500</v>
      </c>
      <c r="CF181">
        <f t="shared" si="205"/>
        <v>32504</v>
      </c>
      <c r="CG181">
        <v>2000</v>
      </c>
      <c r="CH181">
        <v>0</v>
      </c>
      <c r="CI181">
        <f t="shared" si="206"/>
        <v>150</v>
      </c>
      <c r="CJ181">
        <f t="shared" si="207"/>
        <v>30354</v>
      </c>
      <c r="CK181">
        <v>25400</v>
      </c>
      <c r="CL181">
        <f t="shared" si="208"/>
        <v>3556.0000000000005</v>
      </c>
      <c r="CM181">
        <f t="shared" si="209"/>
        <v>3048</v>
      </c>
      <c r="CN181">
        <v>0</v>
      </c>
      <c r="CO181">
        <v>500</v>
      </c>
      <c r="CP181">
        <f t="shared" si="210"/>
        <v>32504</v>
      </c>
      <c r="CQ181">
        <v>2000</v>
      </c>
      <c r="CR181">
        <v>0</v>
      </c>
      <c r="CS181">
        <f t="shared" si="211"/>
        <v>150</v>
      </c>
      <c r="CT181">
        <f t="shared" si="212"/>
        <v>30354</v>
      </c>
      <c r="CU181">
        <v>25400</v>
      </c>
      <c r="CV181">
        <f t="shared" si="213"/>
        <v>3556.0000000000005</v>
      </c>
      <c r="CW181">
        <f t="shared" si="214"/>
        <v>3048</v>
      </c>
      <c r="CX181">
        <v>0</v>
      </c>
      <c r="CY181">
        <v>500</v>
      </c>
      <c r="CZ181">
        <f t="shared" si="215"/>
        <v>32504</v>
      </c>
      <c r="DA181">
        <v>2000</v>
      </c>
      <c r="DB181">
        <v>0</v>
      </c>
      <c r="DC181">
        <f t="shared" si="216"/>
        <v>150</v>
      </c>
      <c r="DD181">
        <f t="shared" si="217"/>
        <v>30354</v>
      </c>
      <c r="DE181">
        <v>25400</v>
      </c>
      <c r="DF181">
        <f t="shared" si="218"/>
        <v>3556.0000000000005</v>
      </c>
      <c r="DG181">
        <f t="shared" si="219"/>
        <v>3048</v>
      </c>
      <c r="DH181">
        <v>0</v>
      </c>
      <c r="DI181">
        <v>500</v>
      </c>
      <c r="DJ181">
        <f t="shared" si="220"/>
        <v>32504</v>
      </c>
      <c r="DK181">
        <v>2000</v>
      </c>
      <c r="DL181">
        <v>0</v>
      </c>
      <c r="DM181">
        <f t="shared" si="221"/>
        <v>150</v>
      </c>
      <c r="DN181">
        <f t="shared" si="222"/>
        <v>30354</v>
      </c>
      <c r="DO181">
        <v>25400</v>
      </c>
      <c r="DP181">
        <f t="shared" si="223"/>
        <v>3556.0000000000005</v>
      </c>
      <c r="DQ181">
        <f t="shared" si="224"/>
        <v>3048</v>
      </c>
      <c r="DR181">
        <v>0</v>
      </c>
      <c r="DS181">
        <v>500</v>
      </c>
      <c r="DT181">
        <f t="shared" si="225"/>
        <v>32504</v>
      </c>
      <c r="DU181">
        <v>2000</v>
      </c>
      <c r="DV181">
        <v>0</v>
      </c>
      <c r="DW181">
        <f t="shared" si="226"/>
        <v>150</v>
      </c>
      <c r="DX181">
        <f t="shared" si="227"/>
        <v>30354</v>
      </c>
      <c r="DY181">
        <f t="shared" si="228"/>
        <v>391532</v>
      </c>
      <c r="DZ181">
        <f t="shared" si="160"/>
        <v>1800</v>
      </c>
      <c r="EA181">
        <f t="shared" si="161"/>
        <v>50000</v>
      </c>
      <c r="EB181">
        <v>0</v>
      </c>
      <c r="EC181">
        <f t="shared" si="162"/>
        <v>339732</v>
      </c>
      <c r="ED181">
        <f t="shared" si="163"/>
        <v>16000</v>
      </c>
      <c r="EE181">
        <f t="shared" si="164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165"/>
        <v>16000</v>
      </c>
      <c r="EQ181">
        <f t="shared" si="229"/>
        <v>16000</v>
      </c>
      <c r="ER181">
        <f t="shared" si="166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230"/>
        <v>0</v>
      </c>
      <c r="FA181">
        <f t="shared" si="231"/>
        <v>323732</v>
      </c>
      <c r="FB181">
        <f t="shared" si="232"/>
        <v>3687</v>
      </c>
      <c r="FC181">
        <f t="shared" si="233"/>
        <v>0</v>
      </c>
      <c r="FD181">
        <f t="shared" si="234"/>
        <v>3687</v>
      </c>
      <c r="FE181">
        <f t="shared" si="235"/>
        <v>0</v>
      </c>
      <c r="FF181">
        <f t="shared" si="236"/>
        <v>0</v>
      </c>
      <c r="FG181">
        <f t="shared" si="237"/>
        <v>0</v>
      </c>
      <c r="FH181">
        <v>0</v>
      </c>
      <c r="FI181">
        <f t="shared" si="238"/>
        <v>0</v>
      </c>
      <c r="FJ181" t="b">
        <f t="shared" si="239"/>
        <v>0</v>
      </c>
    </row>
    <row r="182" spans="1:166" hidden="1" x14ac:dyDescent="0.25">
      <c r="A182">
        <f>_xlfn.AGGREGATE(3,5,$B$2:B182)</f>
        <v>78</v>
      </c>
      <c r="B182" t="s">
        <v>484</v>
      </c>
      <c r="C182" t="s">
        <v>485</v>
      </c>
      <c r="D182" t="s">
        <v>812</v>
      </c>
      <c r="E182" t="s">
        <v>846</v>
      </c>
      <c r="F182">
        <v>0</v>
      </c>
      <c r="G182">
        <v>0</v>
      </c>
      <c r="H182">
        <v>0</v>
      </c>
      <c r="I182">
        <f t="shared" si="167"/>
        <v>0</v>
      </c>
      <c r="J182">
        <f t="shared" si="168"/>
        <v>0</v>
      </c>
      <c r="K182">
        <v>0</v>
      </c>
      <c r="L182">
        <v>0</v>
      </c>
      <c r="M182">
        <f t="shared" si="169"/>
        <v>0</v>
      </c>
      <c r="N182">
        <v>0</v>
      </c>
      <c r="O182">
        <v>0</v>
      </c>
      <c r="P182">
        <f t="shared" si="170"/>
        <v>0</v>
      </c>
      <c r="Q182">
        <f t="shared" si="171"/>
        <v>0</v>
      </c>
      <c r="R182">
        <v>28900</v>
      </c>
      <c r="S182">
        <f t="shared" si="172"/>
        <v>2890</v>
      </c>
      <c r="T182">
        <f t="shared" si="173"/>
        <v>3468</v>
      </c>
      <c r="U182">
        <v>0</v>
      </c>
      <c r="V182">
        <v>500</v>
      </c>
      <c r="W182">
        <f t="shared" si="174"/>
        <v>35758</v>
      </c>
      <c r="X182">
        <v>0</v>
      </c>
      <c r="Y182">
        <v>0</v>
      </c>
      <c r="Z182">
        <f t="shared" si="175"/>
        <v>150</v>
      </c>
      <c r="AA182">
        <f t="shared" si="176"/>
        <v>35608</v>
      </c>
      <c r="AB182">
        <v>28900</v>
      </c>
      <c r="AC182">
        <f t="shared" si="177"/>
        <v>4046.0000000000005</v>
      </c>
      <c r="AD182">
        <f t="shared" si="178"/>
        <v>3468</v>
      </c>
      <c r="AE182">
        <v>0</v>
      </c>
      <c r="AF182">
        <v>500</v>
      </c>
      <c r="AG182">
        <f t="shared" si="179"/>
        <v>36914</v>
      </c>
      <c r="AH182">
        <v>0</v>
      </c>
      <c r="AI182">
        <v>0</v>
      </c>
      <c r="AJ182">
        <f t="shared" si="180"/>
        <v>150</v>
      </c>
      <c r="AK182">
        <f t="shared" si="181"/>
        <v>36764</v>
      </c>
      <c r="AL182">
        <v>28900</v>
      </c>
      <c r="AM182">
        <f t="shared" si="182"/>
        <v>4046.0000000000005</v>
      </c>
      <c r="AN182">
        <f t="shared" si="183"/>
        <v>3468</v>
      </c>
      <c r="AO182">
        <v>0</v>
      </c>
      <c r="AP182">
        <v>500</v>
      </c>
      <c r="AQ182">
        <f t="shared" si="184"/>
        <v>36914</v>
      </c>
      <c r="AR182">
        <v>0</v>
      </c>
      <c r="AS182">
        <v>0</v>
      </c>
      <c r="AT182">
        <f t="shared" si="185"/>
        <v>150</v>
      </c>
      <c r="AU182">
        <f t="shared" si="186"/>
        <v>36764</v>
      </c>
      <c r="AV182">
        <v>28900</v>
      </c>
      <c r="AW182">
        <f t="shared" si="187"/>
        <v>4046.0000000000005</v>
      </c>
      <c r="AX182">
        <f t="shared" si="188"/>
        <v>1156</v>
      </c>
      <c r="AY182">
        <f t="shared" si="189"/>
        <v>3468</v>
      </c>
      <c r="AZ182">
        <v>0</v>
      </c>
      <c r="BA182">
        <v>500</v>
      </c>
      <c r="BB182">
        <f t="shared" si="190"/>
        <v>38070</v>
      </c>
      <c r="BC182">
        <v>0</v>
      </c>
      <c r="BD182">
        <v>0</v>
      </c>
      <c r="BE182">
        <f t="shared" si="191"/>
        <v>150</v>
      </c>
      <c r="BF182">
        <f t="shared" si="192"/>
        <v>37920</v>
      </c>
      <c r="BG182">
        <v>28900</v>
      </c>
      <c r="BH182">
        <f t="shared" si="193"/>
        <v>4046.0000000000005</v>
      </c>
      <c r="BI182">
        <f t="shared" si="194"/>
        <v>3468</v>
      </c>
      <c r="BJ182">
        <v>0</v>
      </c>
      <c r="BK182">
        <v>500</v>
      </c>
      <c r="BL182">
        <f t="shared" si="195"/>
        <v>36914</v>
      </c>
      <c r="BM182">
        <v>0</v>
      </c>
      <c r="BN182">
        <v>0</v>
      </c>
      <c r="BO182">
        <f t="shared" si="196"/>
        <v>150</v>
      </c>
      <c r="BP182">
        <f t="shared" si="197"/>
        <v>36764</v>
      </c>
      <c r="BQ182">
        <v>28900</v>
      </c>
      <c r="BR182">
        <f t="shared" si="198"/>
        <v>4046.0000000000005</v>
      </c>
      <c r="BS182">
        <f t="shared" si="199"/>
        <v>3468</v>
      </c>
      <c r="BT182">
        <v>0</v>
      </c>
      <c r="BU182">
        <v>500</v>
      </c>
      <c r="BV182">
        <f t="shared" si="200"/>
        <v>36914</v>
      </c>
      <c r="BW182">
        <v>0</v>
      </c>
      <c r="BX182">
        <v>0</v>
      </c>
      <c r="BY182">
        <f t="shared" si="201"/>
        <v>150</v>
      </c>
      <c r="BZ182">
        <f t="shared" si="202"/>
        <v>36764</v>
      </c>
      <c r="CA182">
        <v>28900</v>
      </c>
      <c r="CB182">
        <f t="shared" si="203"/>
        <v>4046.0000000000005</v>
      </c>
      <c r="CC182">
        <f t="shared" si="204"/>
        <v>3468</v>
      </c>
      <c r="CD182">
        <v>0</v>
      </c>
      <c r="CE182">
        <v>500</v>
      </c>
      <c r="CF182">
        <f t="shared" si="205"/>
        <v>36914</v>
      </c>
      <c r="CG182">
        <v>0</v>
      </c>
      <c r="CH182">
        <v>0</v>
      </c>
      <c r="CI182">
        <f t="shared" si="206"/>
        <v>150</v>
      </c>
      <c r="CJ182">
        <f t="shared" si="207"/>
        <v>36764</v>
      </c>
      <c r="CK182">
        <v>28900</v>
      </c>
      <c r="CL182">
        <f t="shared" si="208"/>
        <v>4046.0000000000005</v>
      </c>
      <c r="CM182">
        <f t="shared" si="209"/>
        <v>3468</v>
      </c>
      <c r="CN182">
        <v>0</v>
      </c>
      <c r="CO182">
        <v>500</v>
      </c>
      <c r="CP182">
        <f t="shared" si="210"/>
        <v>36914</v>
      </c>
      <c r="CQ182">
        <v>0</v>
      </c>
      <c r="CR182">
        <v>0</v>
      </c>
      <c r="CS182">
        <f t="shared" si="211"/>
        <v>150</v>
      </c>
      <c r="CT182">
        <f t="shared" si="212"/>
        <v>36764</v>
      </c>
      <c r="CU182">
        <v>28900</v>
      </c>
      <c r="CV182">
        <f t="shared" si="213"/>
        <v>4046.0000000000005</v>
      </c>
      <c r="CW182">
        <f t="shared" si="214"/>
        <v>3468</v>
      </c>
      <c r="CX182">
        <v>0</v>
      </c>
      <c r="CY182">
        <v>500</v>
      </c>
      <c r="CZ182">
        <f t="shared" si="215"/>
        <v>36914</v>
      </c>
      <c r="DA182">
        <v>0</v>
      </c>
      <c r="DB182">
        <v>0</v>
      </c>
      <c r="DC182">
        <f t="shared" si="216"/>
        <v>150</v>
      </c>
      <c r="DD182">
        <f t="shared" si="217"/>
        <v>36764</v>
      </c>
      <c r="DE182">
        <v>28900</v>
      </c>
      <c r="DF182">
        <f t="shared" si="218"/>
        <v>4046.0000000000005</v>
      </c>
      <c r="DG182">
        <f t="shared" si="219"/>
        <v>3468</v>
      </c>
      <c r="DH182">
        <v>0</v>
      </c>
      <c r="DI182">
        <v>500</v>
      </c>
      <c r="DJ182">
        <f t="shared" si="220"/>
        <v>36914</v>
      </c>
      <c r="DK182">
        <v>0</v>
      </c>
      <c r="DL182">
        <v>0</v>
      </c>
      <c r="DM182">
        <f t="shared" si="221"/>
        <v>150</v>
      </c>
      <c r="DN182">
        <f t="shared" si="222"/>
        <v>36764</v>
      </c>
      <c r="DO182">
        <v>28900</v>
      </c>
      <c r="DP182">
        <f t="shared" si="223"/>
        <v>4046.0000000000005</v>
      </c>
      <c r="DQ182">
        <f t="shared" si="224"/>
        <v>3468</v>
      </c>
      <c r="DR182">
        <v>0</v>
      </c>
      <c r="DS182">
        <v>500</v>
      </c>
      <c r="DT182">
        <f t="shared" si="225"/>
        <v>36914</v>
      </c>
      <c r="DU182">
        <v>0</v>
      </c>
      <c r="DV182">
        <v>0</v>
      </c>
      <c r="DW182">
        <f t="shared" si="226"/>
        <v>150</v>
      </c>
      <c r="DX182">
        <f t="shared" si="227"/>
        <v>36764</v>
      </c>
      <c r="DY182">
        <f t="shared" si="228"/>
        <v>406054</v>
      </c>
      <c r="DZ182">
        <f t="shared" si="160"/>
        <v>1650</v>
      </c>
      <c r="EA182">
        <f t="shared" si="161"/>
        <v>50000</v>
      </c>
      <c r="EB182">
        <v>0</v>
      </c>
      <c r="EC182">
        <f t="shared" si="162"/>
        <v>354404</v>
      </c>
      <c r="ED182">
        <f t="shared" si="163"/>
        <v>0</v>
      </c>
      <c r="EE182">
        <f t="shared" si="164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165"/>
        <v>0</v>
      </c>
      <c r="EQ182">
        <f t="shared" si="229"/>
        <v>0</v>
      </c>
      <c r="ER182">
        <f t="shared" si="166"/>
        <v>354404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230"/>
        <v>0</v>
      </c>
      <c r="FA182">
        <f t="shared" si="231"/>
        <v>354404</v>
      </c>
      <c r="FB182">
        <f t="shared" si="232"/>
        <v>5220</v>
      </c>
      <c r="FC182">
        <f t="shared" si="233"/>
        <v>0</v>
      </c>
      <c r="FD182">
        <f t="shared" si="234"/>
        <v>5220</v>
      </c>
      <c r="FE182">
        <f t="shared" si="235"/>
        <v>0</v>
      </c>
      <c r="FF182">
        <f t="shared" si="236"/>
        <v>0</v>
      </c>
      <c r="FG182">
        <f t="shared" si="237"/>
        <v>0</v>
      </c>
      <c r="FH182">
        <v>0</v>
      </c>
      <c r="FI182">
        <f t="shared" si="238"/>
        <v>0</v>
      </c>
      <c r="FJ182" t="b">
        <f t="shared" si="239"/>
        <v>0</v>
      </c>
    </row>
    <row r="183" spans="1:166" x14ac:dyDescent="0.25">
      <c r="A183">
        <f>_xlfn.AGGREGATE(3,5,$B$2:B183)</f>
        <v>79</v>
      </c>
      <c r="B183" t="s">
        <v>486</v>
      </c>
      <c r="C183" t="s">
        <v>487</v>
      </c>
      <c r="D183" t="s">
        <v>813</v>
      </c>
      <c r="E183" t="s">
        <v>846</v>
      </c>
      <c r="F183">
        <v>0</v>
      </c>
      <c r="G183">
        <v>0</v>
      </c>
      <c r="H183">
        <v>50200</v>
      </c>
      <c r="I183">
        <f t="shared" si="167"/>
        <v>5020</v>
      </c>
      <c r="J183">
        <f t="shared" si="168"/>
        <v>6024</v>
      </c>
      <c r="K183">
        <v>400</v>
      </c>
      <c r="L183">
        <v>500</v>
      </c>
      <c r="M183">
        <f t="shared" si="169"/>
        <v>62144</v>
      </c>
      <c r="N183">
        <v>3500</v>
      </c>
      <c r="O183">
        <v>0</v>
      </c>
      <c r="P183">
        <f t="shared" si="170"/>
        <v>200</v>
      </c>
      <c r="Q183">
        <f t="shared" si="171"/>
        <v>58444</v>
      </c>
      <c r="R183">
        <v>50200</v>
      </c>
      <c r="S183">
        <f t="shared" si="172"/>
        <v>5020</v>
      </c>
      <c r="T183">
        <f t="shared" si="173"/>
        <v>6024</v>
      </c>
      <c r="U183">
        <v>400</v>
      </c>
      <c r="V183">
        <v>500</v>
      </c>
      <c r="W183">
        <f t="shared" si="174"/>
        <v>62144</v>
      </c>
      <c r="X183">
        <v>3500</v>
      </c>
      <c r="Y183">
        <v>0</v>
      </c>
      <c r="Z183">
        <f t="shared" si="175"/>
        <v>200</v>
      </c>
      <c r="AA183">
        <f t="shared" si="176"/>
        <v>58444</v>
      </c>
      <c r="AB183">
        <v>50200</v>
      </c>
      <c r="AC183">
        <f t="shared" si="177"/>
        <v>7028.0000000000009</v>
      </c>
      <c r="AD183">
        <f t="shared" si="178"/>
        <v>6024</v>
      </c>
      <c r="AE183">
        <v>400</v>
      </c>
      <c r="AF183">
        <v>500</v>
      </c>
      <c r="AG183">
        <f t="shared" si="179"/>
        <v>64152</v>
      </c>
      <c r="AH183">
        <v>3500</v>
      </c>
      <c r="AI183">
        <v>0</v>
      </c>
      <c r="AJ183">
        <f t="shared" si="180"/>
        <v>200</v>
      </c>
      <c r="AK183">
        <f t="shared" si="181"/>
        <v>60452</v>
      </c>
      <c r="AL183">
        <v>50200</v>
      </c>
      <c r="AM183">
        <f t="shared" si="182"/>
        <v>7028.0000000000009</v>
      </c>
      <c r="AN183">
        <f t="shared" si="183"/>
        <v>6024</v>
      </c>
      <c r="AO183">
        <v>400</v>
      </c>
      <c r="AP183">
        <v>500</v>
      </c>
      <c r="AQ183">
        <f t="shared" si="184"/>
        <v>64152</v>
      </c>
      <c r="AR183">
        <v>3500</v>
      </c>
      <c r="AS183">
        <v>0</v>
      </c>
      <c r="AT183">
        <f t="shared" si="185"/>
        <v>200</v>
      </c>
      <c r="AU183">
        <f t="shared" si="186"/>
        <v>60452</v>
      </c>
      <c r="AV183">
        <v>51700</v>
      </c>
      <c r="AW183">
        <f t="shared" si="187"/>
        <v>7238.0000000000009</v>
      </c>
      <c r="AX183">
        <f t="shared" si="188"/>
        <v>2008</v>
      </c>
      <c r="AY183">
        <f t="shared" si="189"/>
        <v>6204</v>
      </c>
      <c r="AZ183">
        <v>400</v>
      </c>
      <c r="BA183">
        <v>500</v>
      </c>
      <c r="BB183">
        <f t="shared" si="190"/>
        <v>68050</v>
      </c>
      <c r="BC183">
        <v>3500</v>
      </c>
      <c r="BD183">
        <v>0</v>
      </c>
      <c r="BE183">
        <f t="shared" si="191"/>
        <v>200</v>
      </c>
      <c r="BF183">
        <f t="shared" si="192"/>
        <v>64350</v>
      </c>
      <c r="BG183">
        <v>51700</v>
      </c>
      <c r="BH183">
        <f t="shared" si="193"/>
        <v>7238.0000000000009</v>
      </c>
      <c r="BI183">
        <f t="shared" si="194"/>
        <v>6204</v>
      </c>
      <c r="BJ183">
        <v>400</v>
      </c>
      <c r="BK183">
        <v>500</v>
      </c>
      <c r="BL183">
        <f t="shared" si="195"/>
        <v>66042</v>
      </c>
      <c r="BM183">
        <v>3500</v>
      </c>
      <c r="BN183">
        <v>0</v>
      </c>
      <c r="BO183">
        <f t="shared" si="196"/>
        <v>200</v>
      </c>
      <c r="BP183">
        <f t="shared" si="197"/>
        <v>62342</v>
      </c>
      <c r="BQ183">
        <v>51700</v>
      </c>
      <c r="BR183">
        <f t="shared" si="198"/>
        <v>7238.0000000000009</v>
      </c>
      <c r="BS183">
        <f t="shared" si="199"/>
        <v>6204</v>
      </c>
      <c r="BT183">
        <v>400</v>
      </c>
      <c r="BU183">
        <v>500</v>
      </c>
      <c r="BV183">
        <f t="shared" si="200"/>
        <v>66042</v>
      </c>
      <c r="BW183">
        <v>3500</v>
      </c>
      <c r="BX183">
        <v>0</v>
      </c>
      <c r="BY183">
        <f t="shared" si="201"/>
        <v>200</v>
      </c>
      <c r="BZ183">
        <f t="shared" si="202"/>
        <v>62342</v>
      </c>
      <c r="CA183">
        <v>51700</v>
      </c>
      <c r="CB183">
        <f t="shared" si="203"/>
        <v>7238.0000000000009</v>
      </c>
      <c r="CC183">
        <f t="shared" si="204"/>
        <v>6204</v>
      </c>
      <c r="CD183">
        <v>400</v>
      </c>
      <c r="CE183">
        <v>500</v>
      </c>
      <c r="CF183">
        <f t="shared" si="205"/>
        <v>66042</v>
      </c>
      <c r="CG183">
        <v>3500</v>
      </c>
      <c r="CH183">
        <v>0</v>
      </c>
      <c r="CI183">
        <f t="shared" si="206"/>
        <v>200</v>
      </c>
      <c r="CJ183">
        <f t="shared" si="207"/>
        <v>62342</v>
      </c>
      <c r="CK183">
        <v>51700</v>
      </c>
      <c r="CL183">
        <f t="shared" si="208"/>
        <v>7238.0000000000009</v>
      </c>
      <c r="CM183">
        <f t="shared" si="209"/>
        <v>6204</v>
      </c>
      <c r="CN183">
        <v>400</v>
      </c>
      <c r="CO183">
        <v>500</v>
      </c>
      <c r="CP183">
        <f t="shared" si="210"/>
        <v>66042</v>
      </c>
      <c r="CQ183">
        <v>3500</v>
      </c>
      <c r="CR183">
        <v>0</v>
      </c>
      <c r="CS183">
        <f t="shared" si="211"/>
        <v>200</v>
      </c>
      <c r="CT183">
        <f t="shared" si="212"/>
        <v>62342</v>
      </c>
      <c r="CU183">
        <v>51700</v>
      </c>
      <c r="CV183">
        <f t="shared" si="213"/>
        <v>7238.0000000000009</v>
      </c>
      <c r="CW183">
        <f t="shared" si="214"/>
        <v>6204</v>
      </c>
      <c r="CX183">
        <v>400</v>
      </c>
      <c r="CY183">
        <v>500</v>
      </c>
      <c r="CZ183">
        <f t="shared" si="215"/>
        <v>66042</v>
      </c>
      <c r="DA183">
        <v>3500</v>
      </c>
      <c r="DB183">
        <v>0</v>
      </c>
      <c r="DC183">
        <f t="shared" si="216"/>
        <v>200</v>
      </c>
      <c r="DD183">
        <f t="shared" si="217"/>
        <v>62342</v>
      </c>
      <c r="DE183">
        <v>51700</v>
      </c>
      <c r="DF183">
        <f t="shared" si="218"/>
        <v>7238.0000000000009</v>
      </c>
      <c r="DG183">
        <f t="shared" si="219"/>
        <v>6204</v>
      </c>
      <c r="DH183">
        <v>400</v>
      </c>
      <c r="DI183">
        <v>500</v>
      </c>
      <c r="DJ183">
        <f t="shared" si="220"/>
        <v>66042</v>
      </c>
      <c r="DK183">
        <v>3500</v>
      </c>
      <c r="DL183">
        <v>0</v>
      </c>
      <c r="DM183">
        <f t="shared" si="221"/>
        <v>200</v>
      </c>
      <c r="DN183">
        <f t="shared" si="222"/>
        <v>62342</v>
      </c>
      <c r="DO183">
        <v>51700</v>
      </c>
      <c r="DP183">
        <f t="shared" si="223"/>
        <v>7238.0000000000009</v>
      </c>
      <c r="DQ183">
        <f t="shared" si="224"/>
        <v>6204</v>
      </c>
      <c r="DR183">
        <v>400</v>
      </c>
      <c r="DS183">
        <v>500</v>
      </c>
      <c r="DT183">
        <f t="shared" si="225"/>
        <v>66042</v>
      </c>
      <c r="DU183">
        <v>3500</v>
      </c>
      <c r="DV183">
        <v>0</v>
      </c>
      <c r="DW183">
        <f t="shared" si="226"/>
        <v>200</v>
      </c>
      <c r="DX183">
        <f t="shared" si="227"/>
        <v>62342</v>
      </c>
      <c r="DY183">
        <f t="shared" si="228"/>
        <v>782936</v>
      </c>
      <c r="DZ183">
        <f t="shared" si="160"/>
        <v>2400</v>
      </c>
      <c r="EA183">
        <f t="shared" si="161"/>
        <v>50000</v>
      </c>
      <c r="EB183">
        <v>0</v>
      </c>
      <c r="EC183">
        <f t="shared" si="162"/>
        <v>730536</v>
      </c>
      <c r="ED183">
        <f t="shared" si="163"/>
        <v>42000</v>
      </c>
      <c r="EE183">
        <f t="shared" si="164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165"/>
        <v>42000</v>
      </c>
      <c r="EQ183">
        <f t="shared" si="229"/>
        <v>42000</v>
      </c>
      <c r="ER183">
        <f t="shared" si="166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230"/>
        <v>0</v>
      </c>
      <c r="FA183">
        <f t="shared" si="231"/>
        <v>688536</v>
      </c>
      <c r="FB183">
        <f t="shared" si="232"/>
        <v>12500</v>
      </c>
      <c r="FC183">
        <f t="shared" si="233"/>
        <v>18854</v>
      </c>
      <c r="FD183">
        <f t="shared" si="234"/>
        <v>31354</v>
      </c>
      <c r="FE183">
        <f t="shared" si="235"/>
        <v>31354</v>
      </c>
      <c r="FF183">
        <f t="shared" si="236"/>
        <v>1254.1600000000001</v>
      </c>
      <c r="FG183">
        <f t="shared" si="237"/>
        <v>32608</v>
      </c>
      <c r="FH183">
        <v>0</v>
      </c>
      <c r="FI183">
        <f t="shared" si="238"/>
        <v>32608</v>
      </c>
      <c r="FJ183" t="b">
        <f t="shared" si="239"/>
        <v>1</v>
      </c>
    </row>
    <row r="184" spans="1:166" x14ac:dyDescent="0.25">
      <c r="A184">
        <f>_xlfn.AGGREGATE(3,5,$B$2:B184)</f>
        <v>80</v>
      </c>
      <c r="B184" t="s">
        <v>488</v>
      </c>
      <c r="C184" t="s">
        <v>489</v>
      </c>
      <c r="D184" t="s">
        <v>813</v>
      </c>
      <c r="E184" t="s">
        <v>846</v>
      </c>
      <c r="F184">
        <v>0</v>
      </c>
      <c r="G184">
        <v>0</v>
      </c>
      <c r="H184">
        <v>45900</v>
      </c>
      <c r="I184">
        <f t="shared" si="167"/>
        <v>4590</v>
      </c>
      <c r="J184">
        <f t="shared" si="168"/>
        <v>5508</v>
      </c>
      <c r="K184">
        <v>0</v>
      </c>
      <c r="L184">
        <v>0</v>
      </c>
      <c r="M184">
        <f t="shared" si="169"/>
        <v>55998</v>
      </c>
      <c r="N184">
        <v>3000</v>
      </c>
      <c r="O184">
        <v>0</v>
      </c>
      <c r="P184">
        <f t="shared" si="170"/>
        <v>200</v>
      </c>
      <c r="Q184">
        <f t="shared" si="171"/>
        <v>52798</v>
      </c>
      <c r="R184">
        <v>45900</v>
      </c>
      <c r="S184">
        <f t="shared" si="172"/>
        <v>4590</v>
      </c>
      <c r="T184">
        <f t="shared" si="173"/>
        <v>5508</v>
      </c>
      <c r="U184">
        <v>0</v>
      </c>
      <c r="V184">
        <v>0</v>
      </c>
      <c r="W184">
        <f t="shared" si="174"/>
        <v>55998</v>
      </c>
      <c r="X184">
        <v>3000</v>
      </c>
      <c r="Y184">
        <v>0</v>
      </c>
      <c r="Z184">
        <f t="shared" si="175"/>
        <v>200</v>
      </c>
      <c r="AA184">
        <f t="shared" si="176"/>
        <v>52798</v>
      </c>
      <c r="AB184">
        <v>45900</v>
      </c>
      <c r="AC184">
        <f t="shared" si="177"/>
        <v>6426.0000000000009</v>
      </c>
      <c r="AD184">
        <f t="shared" si="178"/>
        <v>5508</v>
      </c>
      <c r="AE184">
        <v>0</v>
      </c>
      <c r="AF184">
        <v>0</v>
      </c>
      <c r="AG184">
        <f t="shared" si="179"/>
        <v>57834</v>
      </c>
      <c r="AH184">
        <v>3000</v>
      </c>
      <c r="AI184">
        <v>0</v>
      </c>
      <c r="AJ184">
        <f t="shared" si="180"/>
        <v>200</v>
      </c>
      <c r="AK184">
        <f t="shared" si="181"/>
        <v>54634</v>
      </c>
      <c r="AL184">
        <v>45900</v>
      </c>
      <c r="AM184">
        <f t="shared" si="182"/>
        <v>6426.0000000000009</v>
      </c>
      <c r="AN184">
        <f t="shared" si="183"/>
        <v>5508</v>
      </c>
      <c r="AO184">
        <v>0</v>
      </c>
      <c r="AP184">
        <v>0</v>
      </c>
      <c r="AQ184">
        <f t="shared" si="184"/>
        <v>57834</v>
      </c>
      <c r="AR184">
        <v>3000</v>
      </c>
      <c r="AS184">
        <v>0</v>
      </c>
      <c r="AT184">
        <f t="shared" si="185"/>
        <v>200</v>
      </c>
      <c r="AU184">
        <f t="shared" si="186"/>
        <v>54634</v>
      </c>
      <c r="AV184">
        <v>47300</v>
      </c>
      <c r="AW184">
        <f t="shared" si="187"/>
        <v>6622.0000000000009</v>
      </c>
      <c r="AX184">
        <f t="shared" si="188"/>
        <v>1836</v>
      </c>
      <c r="AY184">
        <f t="shared" si="189"/>
        <v>5676</v>
      </c>
      <c r="AZ184">
        <v>0</v>
      </c>
      <c r="BA184">
        <v>0</v>
      </c>
      <c r="BB184">
        <f t="shared" si="190"/>
        <v>61434</v>
      </c>
      <c r="BC184">
        <v>3000</v>
      </c>
      <c r="BD184">
        <v>0</v>
      </c>
      <c r="BE184">
        <f t="shared" si="191"/>
        <v>200</v>
      </c>
      <c r="BF184">
        <f t="shared" si="192"/>
        <v>58234</v>
      </c>
      <c r="BG184">
        <v>47300</v>
      </c>
      <c r="BH184">
        <f t="shared" si="193"/>
        <v>6622.0000000000009</v>
      </c>
      <c r="BI184">
        <f t="shared" si="194"/>
        <v>5676</v>
      </c>
      <c r="BJ184">
        <v>0</v>
      </c>
      <c r="BK184">
        <v>0</v>
      </c>
      <c r="BL184">
        <f t="shared" si="195"/>
        <v>59598</v>
      </c>
      <c r="BM184">
        <v>3000</v>
      </c>
      <c r="BN184">
        <v>0</v>
      </c>
      <c r="BO184">
        <f t="shared" si="196"/>
        <v>200</v>
      </c>
      <c r="BP184">
        <f t="shared" si="197"/>
        <v>56398</v>
      </c>
      <c r="BQ184">
        <v>47300</v>
      </c>
      <c r="BR184">
        <f t="shared" si="198"/>
        <v>6622.0000000000009</v>
      </c>
      <c r="BS184">
        <f t="shared" si="199"/>
        <v>5676</v>
      </c>
      <c r="BT184">
        <v>0</v>
      </c>
      <c r="BU184">
        <v>0</v>
      </c>
      <c r="BV184">
        <f t="shared" si="200"/>
        <v>59598</v>
      </c>
      <c r="BW184">
        <v>3000</v>
      </c>
      <c r="BX184">
        <v>0</v>
      </c>
      <c r="BY184">
        <f t="shared" si="201"/>
        <v>200</v>
      </c>
      <c r="BZ184">
        <f t="shared" si="202"/>
        <v>56398</v>
      </c>
      <c r="CA184">
        <v>47300</v>
      </c>
      <c r="CB184">
        <f t="shared" si="203"/>
        <v>6622.0000000000009</v>
      </c>
      <c r="CC184">
        <f t="shared" si="204"/>
        <v>5676</v>
      </c>
      <c r="CD184">
        <v>0</v>
      </c>
      <c r="CE184">
        <v>0</v>
      </c>
      <c r="CF184">
        <f t="shared" si="205"/>
        <v>59598</v>
      </c>
      <c r="CG184">
        <v>3000</v>
      </c>
      <c r="CH184">
        <v>0</v>
      </c>
      <c r="CI184">
        <f t="shared" si="206"/>
        <v>200</v>
      </c>
      <c r="CJ184">
        <f t="shared" si="207"/>
        <v>56398</v>
      </c>
      <c r="CK184">
        <v>47300</v>
      </c>
      <c r="CL184">
        <f t="shared" si="208"/>
        <v>6622.0000000000009</v>
      </c>
      <c r="CM184">
        <f t="shared" si="209"/>
        <v>5676</v>
      </c>
      <c r="CN184">
        <v>0</v>
      </c>
      <c r="CO184">
        <v>0</v>
      </c>
      <c r="CP184">
        <f t="shared" si="210"/>
        <v>59598</v>
      </c>
      <c r="CQ184">
        <v>3000</v>
      </c>
      <c r="CR184">
        <v>0</v>
      </c>
      <c r="CS184">
        <f t="shared" si="211"/>
        <v>200</v>
      </c>
      <c r="CT184">
        <f t="shared" si="212"/>
        <v>56398</v>
      </c>
      <c r="CU184">
        <v>47300</v>
      </c>
      <c r="CV184">
        <f t="shared" si="213"/>
        <v>6622.0000000000009</v>
      </c>
      <c r="CW184">
        <f t="shared" si="214"/>
        <v>5676</v>
      </c>
      <c r="CX184">
        <v>0</v>
      </c>
      <c r="CY184">
        <v>0</v>
      </c>
      <c r="CZ184">
        <f t="shared" si="215"/>
        <v>59598</v>
      </c>
      <c r="DA184">
        <v>3000</v>
      </c>
      <c r="DB184">
        <v>0</v>
      </c>
      <c r="DC184">
        <f t="shared" si="216"/>
        <v>200</v>
      </c>
      <c r="DD184">
        <f t="shared" si="217"/>
        <v>56398</v>
      </c>
      <c r="DE184">
        <v>47300</v>
      </c>
      <c r="DF184">
        <f t="shared" si="218"/>
        <v>6622.0000000000009</v>
      </c>
      <c r="DG184">
        <f t="shared" si="219"/>
        <v>5676</v>
      </c>
      <c r="DH184">
        <v>0</v>
      </c>
      <c r="DI184">
        <v>0</v>
      </c>
      <c r="DJ184">
        <f t="shared" si="220"/>
        <v>59598</v>
      </c>
      <c r="DK184">
        <v>3000</v>
      </c>
      <c r="DL184">
        <v>0</v>
      </c>
      <c r="DM184">
        <f t="shared" si="221"/>
        <v>200</v>
      </c>
      <c r="DN184">
        <f t="shared" si="222"/>
        <v>56398</v>
      </c>
      <c r="DO184">
        <v>47300</v>
      </c>
      <c r="DP184">
        <f t="shared" si="223"/>
        <v>6622.0000000000009</v>
      </c>
      <c r="DQ184">
        <f t="shared" si="224"/>
        <v>5676</v>
      </c>
      <c r="DR184">
        <v>0</v>
      </c>
      <c r="DS184">
        <v>0</v>
      </c>
      <c r="DT184">
        <f t="shared" si="225"/>
        <v>59598</v>
      </c>
      <c r="DU184">
        <v>3000</v>
      </c>
      <c r="DV184">
        <v>0</v>
      </c>
      <c r="DW184">
        <f t="shared" si="226"/>
        <v>200</v>
      </c>
      <c r="DX184">
        <f t="shared" si="227"/>
        <v>56398</v>
      </c>
      <c r="DY184">
        <f t="shared" si="228"/>
        <v>706284</v>
      </c>
      <c r="DZ184">
        <f t="shared" si="160"/>
        <v>2400</v>
      </c>
      <c r="EA184">
        <f t="shared" si="161"/>
        <v>50000</v>
      </c>
      <c r="EB184">
        <v>0</v>
      </c>
      <c r="EC184">
        <f t="shared" si="162"/>
        <v>653884</v>
      </c>
      <c r="ED184">
        <f t="shared" si="163"/>
        <v>36000</v>
      </c>
      <c r="EE184">
        <f t="shared" si="164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165"/>
        <v>36000</v>
      </c>
      <c r="EQ184">
        <f t="shared" si="229"/>
        <v>36000</v>
      </c>
      <c r="ER184">
        <f t="shared" si="166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230"/>
        <v>0</v>
      </c>
      <c r="FA184">
        <f t="shared" si="231"/>
        <v>617884</v>
      </c>
      <c r="FB184">
        <f t="shared" si="232"/>
        <v>12500</v>
      </c>
      <c r="FC184">
        <f t="shared" si="233"/>
        <v>11788</v>
      </c>
      <c r="FD184">
        <f t="shared" si="234"/>
        <v>24288</v>
      </c>
      <c r="FE184">
        <f t="shared" si="235"/>
        <v>24288</v>
      </c>
      <c r="FF184">
        <f t="shared" si="236"/>
        <v>971.52</v>
      </c>
      <c r="FG184">
        <f t="shared" si="237"/>
        <v>25260</v>
      </c>
      <c r="FH184">
        <v>0</v>
      </c>
      <c r="FI184">
        <f t="shared" si="238"/>
        <v>25260</v>
      </c>
      <c r="FJ184" t="b">
        <f t="shared" si="239"/>
        <v>1</v>
      </c>
    </row>
    <row r="185" spans="1:166" x14ac:dyDescent="0.25">
      <c r="A185">
        <f>_xlfn.AGGREGATE(3,5,$B$2:B185)</f>
        <v>81</v>
      </c>
      <c r="B185" t="s">
        <v>490</v>
      </c>
      <c r="C185" t="s">
        <v>491</v>
      </c>
      <c r="D185" t="s">
        <v>813</v>
      </c>
      <c r="E185" t="s">
        <v>846</v>
      </c>
      <c r="F185">
        <v>0</v>
      </c>
      <c r="G185">
        <v>0</v>
      </c>
      <c r="H185">
        <v>45900</v>
      </c>
      <c r="I185">
        <f t="shared" si="167"/>
        <v>4590</v>
      </c>
      <c r="J185">
        <f t="shared" si="168"/>
        <v>5508</v>
      </c>
      <c r="K185">
        <v>0</v>
      </c>
      <c r="L185">
        <v>500</v>
      </c>
      <c r="M185">
        <f t="shared" si="169"/>
        <v>56498</v>
      </c>
      <c r="N185">
        <v>3000</v>
      </c>
      <c r="O185">
        <v>0</v>
      </c>
      <c r="P185">
        <f t="shared" si="170"/>
        <v>200</v>
      </c>
      <c r="Q185">
        <f t="shared" si="171"/>
        <v>53298</v>
      </c>
      <c r="R185">
        <v>45900</v>
      </c>
      <c r="S185">
        <f t="shared" si="172"/>
        <v>4590</v>
      </c>
      <c r="T185">
        <f t="shared" si="173"/>
        <v>5508</v>
      </c>
      <c r="U185">
        <v>0</v>
      </c>
      <c r="V185">
        <v>500</v>
      </c>
      <c r="W185">
        <f t="shared" si="174"/>
        <v>56498</v>
      </c>
      <c r="X185">
        <v>3000</v>
      </c>
      <c r="Y185">
        <v>0</v>
      </c>
      <c r="Z185">
        <f t="shared" si="175"/>
        <v>200</v>
      </c>
      <c r="AA185">
        <f t="shared" si="176"/>
        <v>53298</v>
      </c>
      <c r="AB185">
        <v>45900</v>
      </c>
      <c r="AC185">
        <f t="shared" si="177"/>
        <v>6426.0000000000009</v>
      </c>
      <c r="AD185">
        <f t="shared" si="178"/>
        <v>5508</v>
      </c>
      <c r="AE185">
        <v>0</v>
      </c>
      <c r="AF185">
        <v>500</v>
      </c>
      <c r="AG185">
        <f t="shared" si="179"/>
        <v>58334</v>
      </c>
      <c r="AH185">
        <v>3000</v>
      </c>
      <c r="AI185">
        <v>0</v>
      </c>
      <c r="AJ185">
        <f t="shared" si="180"/>
        <v>200</v>
      </c>
      <c r="AK185">
        <f t="shared" si="181"/>
        <v>55134</v>
      </c>
      <c r="AL185">
        <v>45900</v>
      </c>
      <c r="AM185">
        <f t="shared" si="182"/>
        <v>6426.0000000000009</v>
      </c>
      <c r="AN185">
        <f t="shared" si="183"/>
        <v>5508</v>
      </c>
      <c r="AO185">
        <v>0</v>
      </c>
      <c r="AP185">
        <v>500</v>
      </c>
      <c r="AQ185">
        <f t="shared" si="184"/>
        <v>58334</v>
      </c>
      <c r="AR185">
        <v>3000</v>
      </c>
      <c r="AS185">
        <v>0</v>
      </c>
      <c r="AT185">
        <f t="shared" si="185"/>
        <v>200</v>
      </c>
      <c r="AU185">
        <f t="shared" si="186"/>
        <v>55134</v>
      </c>
      <c r="AV185">
        <v>47300</v>
      </c>
      <c r="AW185">
        <f t="shared" si="187"/>
        <v>6622.0000000000009</v>
      </c>
      <c r="AX185">
        <f t="shared" si="188"/>
        <v>1836</v>
      </c>
      <c r="AY185">
        <f t="shared" si="189"/>
        <v>5676</v>
      </c>
      <c r="AZ185">
        <v>0</v>
      </c>
      <c r="BA185">
        <v>500</v>
      </c>
      <c r="BB185">
        <f t="shared" si="190"/>
        <v>61934</v>
      </c>
      <c r="BC185">
        <v>3000</v>
      </c>
      <c r="BD185">
        <v>0</v>
      </c>
      <c r="BE185">
        <f t="shared" si="191"/>
        <v>200</v>
      </c>
      <c r="BF185">
        <f t="shared" si="192"/>
        <v>58734</v>
      </c>
      <c r="BG185">
        <v>47300</v>
      </c>
      <c r="BH185">
        <f t="shared" si="193"/>
        <v>6622.0000000000009</v>
      </c>
      <c r="BI185">
        <f t="shared" si="194"/>
        <v>5676</v>
      </c>
      <c r="BJ185">
        <v>0</v>
      </c>
      <c r="BK185">
        <v>500</v>
      </c>
      <c r="BL185">
        <f t="shared" si="195"/>
        <v>60098</v>
      </c>
      <c r="BM185">
        <v>3000</v>
      </c>
      <c r="BN185">
        <v>0</v>
      </c>
      <c r="BO185">
        <f t="shared" si="196"/>
        <v>200</v>
      </c>
      <c r="BP185">
        <f t="shared" si="197"/>
        <v>56898</v>
      </c>
      <c r="BQ185">
        <v>47300</v>
      </c>
      <c r="BR185">
        <f t="shared" si="198"/>
        <v>6622.0000000000009</v>
      </c>
      <c r="BS185">
        <f t="shared" si="199"/>
        <v>5676</v>
      </c>
      <c r="BT185">
        <v>0</v>
      </c>
      <c r="BU185">
        <v>500</v>
      </c>
      <c r="BV185">
        <f t="shared" si="200"/>
        <v>60098</v>
      </c>
      <c r="BW185">
        <v>3000</v>
      </c>
      <c r="BX185">
        <v>0</v>
      </c>
      <c r="BY185">
        <f t="shared" si="201"/>
        <v>200</v>
      </c>
      <c r="BZ185">
        <f t="shared" si="202"/>
        <v>56898</v>
      </c>
      <c r="CA185">
        <v>47300</v>
      </c>
      <c r="CB185">
        <f t="shared" si="203"/>
        <v>6622.0000000000009</v>
      </c>
      <c r="CC185">
        <f t="shared" si="204"/>
        <v>5676</v>
      </c>
      <c r="CD185">
        <v>0</v>
      </c>
      <c r="CE185">
        <v>500</v>
      </c>
      <c r="CF185">
        <f t="shared" si="205"/>
        <v>60098</v>
      </c>
      <c r="CG185">
        <v>3000</v>
      </c>
      <c r="CH185">
        <v>0</v>
      </c>
      <c r="CI185">
        <f t="shared" si="206"/>
        <v>200</v>
      </c>
      <c r="CJ185">
        <f t="shared" si="207"/>
        <v>56898</v>
      </c>
      <c r="CK185">
        <v>47300</v>
      </c>
      <c r="CL185">
        <f t="shared" si="208"/>
        <v>6622.0000000000009</v>
      </c>
      <c r="CM185">
        <f t="shared" si="209"/>
        <v>5676</v>
      </c>
      <c r="CN185">
        <v>0</v>
      </c>
      <c r="CO185">
        <v>500</v>
      </c>
      <c r="CP185">
        <f t="shared" si="210"/>
        <v>60098</v>
      </c>
      <c r="CQ185">
        <v>3000</v>
      </c>
      <c r="CR185">
        <v>0</v>
      </c>
      <c r="CS185">
        <f t="shared" si="211"/>
        <v>200</v>
      </c>
      <c r="CT185">
        <f t="shared" si="212"/>
        <v>56898</v>
      </c>
      <c r="CU185">
        <v>47300</v>
      </c>
      <c r="CV185">
        <f t="shared" si="213"/>
        <v>6622.0000000000009</v>
      </c>
      <c r="CW185">
        <f t="shared" si="214"/>
        <v>5676</v>
      </c>
      <c r="CX185">
        <v>0</v>
      </c>
      <c r="CY185">
        <v>500</v>
      </c>
      <c r="CZ185">
        <f t="shared" si="215"/>
        <v>60098</v>
      </c>
      <c r="DA185">
        <v>3000</v>
      </c>
      <c r="DB185">
        <v>0</v>
      </c>
      <c r="DC185">
        <f t="shared" si="216"/>
        <v>200</v>
      </c>
      <c r="DD185">
        <f t="shared" si="217"/>
        <v>56898</v>
      </c>
      <c r="DE185">
        <v>47300</v>
      </c>
      <c r="DF185">
        <f t="shared" si="218"/>
        <v>6622.0000000000009</v>
      </c>
      <c r="DG185">
        <f t="shared" si="219"/>
        <v>5676</v>
      </c>
      <c r="DH185">
        <v>0</v>
      </c>
      <c r="DI185">
        <v>500</v>
      </c>
      <c r="DJ185">
        <f t="shared" si="220"/>
        <v>60098</v>
      </c>
      <c r="DK185">
        <v>3000</v>
      </c>
      <c r="DL185">
        <v>0</v>
      </c>
      <c r="DM185">
        <f t="shared" si="221"/>
        <v>200</v>
      </c>
      <c r="DN185">
        <f t="shared" si="222"/>
        <v>56898</v>
      </c>
      <c r="DO185">
        <v>47300</v>
      </c>
      <c r="DP185">
        <f t="shared" si="223"/>
        <v>6622.0000000000009</v>
      </c>
      <c r="DQ185">
        <f t="shared" si="224"/>
        <v>5676</v>
      </c>
      <c r="DR185">
        <v>0</v>
      </c>
      <c r="DS185">
        <v>500</v>
      </c>
      <c r="DT185">
        <f t="shared" si="225"/>
        <v>60098</v>
      </c>
      <c r="DU185">
        <v>3000</v>
      </c>
      <c r="DV185">
        <v>0</v>
      </c>
      <c r="DW185">
        <f t="shared" si="226"/>
        <v>200</v>
      </c>
      <c r="DX185">
        <f t="shared" si="227"/>
        <v>56898</v>
      </c>
      <c r="DY185">
        <f t="shared" si="228"/>
        <v>712284</v>
      </c>
      <c r="DZ185">
        <f t="shared" si="160"/>
        <v>2400</v>
      </c>
      <c r="EA185">
        <f t="shared" si="161"/>
        <v>50000</v>
      </c>
      <c r="EB185">
        <v>0</v>
      </c>
      <c r="EC185">
        <f t="shared" si="162"/>
        <v>659884</v>
      </c>
      <c r="ED185">
        <f t="shared" si="163"/>
        <v>36000</v>
      </c>
      <c r="EE185">
        <f t="shared" si="164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165"/>
        <v>36000</v>
      </c>
      <c r="EQ185">
        <f t="shared" si="229"/>
        <v>36000</v>
      </c>
      <c r="ER185">
        <f t="shared" si="166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230"/>
        <v>0</v>
      </c>
      <c r="FA185">
        <f t="shared" si="231"/>
        <v>623884</v>
      </c>
      <c r="FB185">
        <f t="shared" si="232"/>
        <v>12500</v>
      </c>
      <c r="FC185">
        <f t="shared" si="233"/>
        <v>12388</v>
      </c>
      <c r="FD185">
        <f t="shared" si="234"/>
        <v>24888</v>
      </c>
      <c r="FE185">
        <f t="shared" si="235"/>
        <v>24888</v>
      </c>
      <c r="FF185">
        <f t="shared" si="236"/>
        <v>995.52</v>
      </c>
      <c r="FG185">
        <f t="shared" si="237"/>
        <v>25884</v>
      </c>
      <c r="FH185">
        <v>0</v>
      </c>
      <c r="FI185">
        <f t="shared" si="238"/>
        <v>25884</v>
      </c>
      <c r="FJ185" t="b">
        <f t="shared" si="239"/>
        <v>1</v>
      </c>
    </row>
    <row r="186" spans="1:166" x14ac:dyDescent="0.25">
      <c r="A186">
        <f>_xlfn.AGGREGATE(3,5,$B$2:B186)</f>
        <v>82</v>
      </c>
      <c r="B186" t="s">
        <v>492</v>
      </c>
      <c r="C186" t="s">
        <v>493</v>
      </c>
      <c r="D186" t="s">
        <v>813</v>
      </c>
      <c r="E186" t="s">
        <v>846</v>
      </c>
      <c r="F186">
        <v>0</v>
      </c>
      <c r="G186">
        <v>6000</v>
      </c>
      <c r="H186">
        <v>32500</v>
      </c>
      <c r="I186">
        <f t="shared" si="167"/>
        <v>3250</v>
      </c>
      <c r="J186">
        <f t="shared" si="168"/>
        <v>3900</v>
      </c>
      <c r="K186">
        <v>0</v>
      </c>
      <c r="L186">
        <v>500</v>
      </c>
      <c r="M186">
        <f t="shared" si="169"/>
        <v>40150</v>
      </c>
      <c r="N186">
        <v>2000</v>
      </c>
      <c r="O186">
        <v>0</v>
      </c>
      <c r="P186">
        <f t="shared" si="170"/>
        <v>200</v>
      </c>
      <c r="Q186">
        <f t="shared" si="171"/>
        <v>37950</v>
      </c>
      <c r="R186">
        <v>32500</v>
      </c>
      <c r="S186">
        <f t="shared" si="172"/>
        <v>3250</v>
      </c>
      <c r="T186">
        <f t="shared" si="173"/>
        <v>3900</v>
      </c>
      <c r="U186">
        <v>0</v>
      </c>
      <c r="V186">
        <v>500</v>
      </c>
      <c r="W186">
        <f t="shared" si="174"/>
        <v>40150</v>
      </c>
      <c r="X186">
        <v>2000</v>
      </c>
      <c r="Y186">
        <v>0</v>
      </c>
      <c r="Z186">
        <f t="shared" si="175"/>
        <v>200</v>
      </c>
      <c r="AA186">
        <f t="shared" si="176"/>
        <v>37950</v>
      </c>
      <c r="AB186">
        <v>32500</v>
      </c>
      <c r="AC186">
        <f t="shared" si="177"/>
        <v>4550</v>
      </c>
      <c r="AD186">
        <f t="shared" si="178"/>
        <v>3900</v>
      </c>
      <c r="AE186">
        <v>0</v>
      </c>
      <c r="AF186">
        <v>500</v>
      </c>
      <c r="AG186">
        <f t="shared" si="179"/>
        <v>41450</v>
      </c>
      <c r="AH186">
        <v>2000</v>
      </c>
      <c r="AI186">
        <v>0</v>
      </c>
      <c r="AJ186">
        <f t="shared" si="180"/>
        <v>200</v>
      </c>
      <c r="AK186">
        <f t="shared" si="181"/>
        <v>39250</v>
      </c>
      <c r="AL186">
        <v>32500</v>
      </c>
      <c r="AM186">
        <f t="shared" si="182"/>
        <v>4550</v>
      </c>
      <c r="AN186">
        <f t="shared" si="183"/>
        <v>3900</v>
      </c>
      <c r="AO186">
        <v>0</v>
      </c>
      <c r="AP186">
        <v>500</v>
      </c>
      <c r="AQ186">
        <f t="shared" si="184"/>
        <v>41450</v>
      </c>
      <c r="AR186">
        <v>2000</v>
      </c>
      <c r="AS186">
        <v>0</v>
      </c>
      <c r="AT186">
        <f t="shared" si="185"/>
        <v>200</v>
      </c>
      <c r="AU186">
        <f t="shared" si="186"/>
        <v>39250</v>
      </c>
      <c r="AV186">
        <v>33500</v>
      </c>
      <c r="AW186">
        <f t="shared" si="187"/>
        <v>4690</v>
      </c>
      <c r="AX186">
        <f t="shared" si="188"/>
        <v>1300</v>
      </c>
      <c r="AY186">
        <f t="shared" si="189"/>
        <v>4020</v>
      </c>
      <c r="AZ186">
        <v>0</v>
      </c>
      <c r="BA186">
        <v>500</v>
      </c>
      <c r="BB186">
        <f t="shared" si="190"/>
        <v>44010</v>
      </c>
      <c r="BC186">
        <v>2500</v>
      </c>
      <c r="BD186">
        <v>0</v>
      </c>
      <c r="BE186">
        <f t="shared" si="191"/>
        <v>200</v>
      </c>
      <c r="BF186">
        <f t="shared" si="192"/>
        <v>41310</v>
      </c>
      <c r="BG186">
        <v>33500</v>
      </c>
      <c r="BH186">
        <f t="shared" si="193"/>
        <v>4690</v>
      </c>
      <c r="BI186">
        <f t="shared" si="194"/>
        <v>4020</v>
      </c>
      <c r="BJ186">
        <v>0</v>
      </c>
      <c r="BK186">
        <v>500</v>
      </c>
      <c r="BL186">
        <f t="shared" si="195"/>
        <v>42710</v>
      </c>
      <c r="BM186">
        <v>2500</v>
      </c>
      <c r="BN186">
        <v>0</v>
      </c>
      <c r="BO186">
        <f t="shared" si="196"/>
        <v>200</v>
      </c>
      <c r="BP186">
        <f t="shared" si="197"/>
        <v>40010</v>
      </c>
      <c r="BQ186">
        <v>33500</v>
      </c>
      <c r="BR186">
        <f t="shared" si="198"/>
        <v>4690</v>
      </c>
      <c r="BS186">
        <f t="shared" si="199"/>
        <v>4020</v>
      </c>
      <c r="BT186">
        <v>0</v>
      </c>
      <c r="BU186">
        <v>500</v>
      </c>
      <c r="BV186">
        <f t="shared" si="200"/>
        <v>42710</v>
      </c>
      <c r="BW186">
        <v>2500</v>
      </c>
      <c r="BX186">
        <v>0</v>
      </c>
      <c r="BY186">
        <f t="shared" si="201"/>
        <v>200</v>
      </c>
      <c r="BZ186">
        <f t="shared" si="202"/>
        <v>40010</v>
      </c>
      <c r="CA186">
        <v>33500</v>
      </c>
      <c r="CB186">
        <f t="shared" si="203"/>
        <v>4690</v>
      </c>
      <c r="CC186">
        <f t="shared" si="204"/>
        <v>4020</v>
      </c>
      <c r="CD186">
        <v>0</v>
      </c>
      <c r="CE186">
        <v>500</v>
      </c>
      <c r="CF186">
        <f t="shared" si="205"/>
        <v>42710</v>
      </c>
      <c r="CG186">
        <v>2500</v>
      </c>
      <c r="CH186">
        <v>0</v>
      </c>
      <c r="CI186">
        <f t="shared" si="206"/>
        <v>200</v>
      </c>
      <c r="CJ186">
        <f t="shared" si="207"/>
        <v>40010</v>
      </c>
      <c r="CK186">
        <v>33500</v>
      </c>
      <c r="CL186">
        <f t="shared" si="208"/>
        <v>4690</v>
      </c>
      <c r="CM186">
        <f t="shared" si="209"/>
        <v>4020</v>
      </c>
      <c r="CN186">
        <v>0</v>
      </c>
      <c r="CO186">
        <v>500</v>
      </c>
      <c r="CP186">
        <f t="shared" si="210"/>
        <v>42710</v>
      </c>
      <c r="CQ186">
        <v>2500</v>
      </c>
      <c r="CR186">
        <v>0</v>
      </c>
      <c r="CS186">
        <f t="shared" si="211"/>
        <v>200</v>
      </c>
      <c r="CT186">
        <f t="shared" si="212"/>
        <v>40010</v>
      </c>
      <c r="CU186">
        <v>33500</v>
      </c>
      <c r="CV186">
        <f t="shared" si="213"/>
        <v>4690</v>
      </c>
      <c r="CW186">
        <f t="shared" si="214"/>
        <v>4020</v>
      </c>
      <c r="CX186">
        <v>0</v>
      </c>
      <c r="CY186">
        <v>500</v>
      </c>
      <c r="CZ186">
        <f t="shared" si="215"/>
        <v>42710</v>
      </c>
      <c r="DA186">
        <v>2500</v>
      </c>
      <c r="DB186">
        <v>0</v>
      </c>
      <c r="DC186">
        <f t="shared" si="216"/>
        <v>200</v>
      </c>
      <c r="DD186">
        <f t="shared" si="217"/>
        <v>40010</v>
      </c>
      <c r="DE186">
        <v>34500</v>
      </c>
      <c r="DF186">
        <f t="shared" si="218"/>
        <v>4830.0000000000009</v>
      </c>
      <c r="DG186">
        <f t="shared" si="219"/>
        <v>4140</v>
      </c>
      <c r="DH186">
        <v>0</v>
      </c>
      <c r="DI186">
        <v>500</v>
      </c>
      <c r="DJ186">
        <f t="shared" si="220"/>
        <v>43970</v>
      </c>
      <c r="DK186">
        <v>2500</v>
      </c>
      <c r="DL186">
        <v>0</v>
      </c>
      <c r="DM186">
        <f t="shared" si="221"/>
        <v>200</v>
      </c>
      <c r="DN186">
        <f t="shared" si="222"/>
        <v>41270</v>
      </c>
      <c r="DO186">
        <v>34500</v>
      </c>
      <c r="DP186">
        <f t="shared" si="223"/>
        <v>4830.0000000000009</v>
      </c>
      <c r="DQ186">
        <f t="shared" si="224"/>
        <v>4140</v>
      </c>
      <c r="DR186">
        <v>0</v>
      </c>
      <c r="DS186">
        <v>500</v>
      </c>
      <c r="DT186">
        <f t="shared" si="225"/>
        <v>43970</v>
      </c>
      <c r="DU186">
        <v>2500</v>
      </c>
      <c r="DV186">
        <v>0</v>
      </c>
      <c r="DW186">
        <f t="shared" si="226"/>
        <v>200</v>
      </c>
      <c r="DX186">
        <f t="shared" si="227"/>
        <v>41270</v>
      </c>
      <c r="DY186">
        <f t="shared" si="228"/>
        <v>514700</v>
      </c>
      <c r="DZ186">
        <f t="shared" si="160"/>
        <v>2400</v>
      </c>
      <c r="EA186">
        <f t="shared" si="161"/>
        <v>50000</v>
      </c>
      <c r="EB186">
        <v>0</v>
      </c>
      <c r="EC186">
        <f t="shared" si="162"/>
        <v>462300</v>
      </c>
      <c r="ED186">
        <f t="shared" si="163"/>
        <v>28000</v>
      </c>
      <c r="EE186">
        <f t="shared" si="164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165"/>
        <v>28000</v>
      </c>
      <c r="EQ186">
        <f t="shared" si="229"/>
        <v>28000</v>
      </c>
      <c r="ER186">
        <f t="shared" si="166"/>
        <v>434300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230"/>
        <v>0</v>
      </c>
      <c r="FA186">
        <f t="shared" si="231"/>
        <v>434300</v>
      </c>
      <c r="FB186">
        <f t="shared" si="232"/>
        <v>9215</v>
      </c>
      <c r="FC186">
        <f t="shared" si="233"/>
        <v>0</v>
      </c>
      <c r="FD186">
        <f t="shared" si="234"/>
        <v>9215</v>
      </c>
      <c r="FE186">
        <f t="shared" si="235"/>
        <v>0</v>
      </c>
      <c r="FF186">
        <f t="shared" si="236"/>
        <v>0</v>
      </c>
      <c r="FG186">
        <f t="shared" si="237"/>
        <v>0</v>
      </c>
      <c r="FH186">
        <v>0</v>
      </c>
      <c r="FI186">
        <f t="shared" si="238"/>
        <v>0</v>
      </c>
      <c r="FJ186" t="b">
        <f t="shared" si="239"/>
        <v>1</v>
      </c>
    </row>
    <row r="187" spans="1:166" x14ac:dyDescent="0.25">
      <c r="A187">
        <f>_xlfn.AGGREGATE(3,5,$B$2:B187)</f>
        <v>83</v>
      </c>
      <c r="B187" t="s">
        <v>494</v>
      </c>
      <c r="C187" t="s">
        <v>495</v>
      </c>
      <c r="D187" t="s">
        <v>813</v>
      </c>
      <c r="E187" t="s">
        <v>846</v>
      </c>
      <c r="F187">
        <v>0</v>
      </c>
      <c r="G187">
        <v>6000</v>
      </c>
      <c r="H187">
        <v>32500</v>
      </c>
      <c r="I187">
        <f t="shared" si="167"/>
        <v>3250</v>
      </c>
      <c r="J187">
        <f t="shared" si="168"/>
        <v>3900</v>
      </c>
      <c r="K187">
        <v>0</v>
      </c>
      <c r="L187">
        <v>0</v>
      </c>
      <c r="M187">
        <f t="shared" si="169"/>
        <v>39650</v>
      </c>
      <c r="N187">
        <v>2000</v>
      </c>
      <c r="O187">
        <v>0</v>
      </c>
      <c r="P187">
        <f t="shared" si="170"/>
        <v>150</v>
      </c>
      <c r="Q187">
        <f t="shared" si="171"/>
        <v>37500</v>
      </c>
      <c r="R187">
        <v>32500</v>
      </c>
      <c r="S187">
        <f t="shared" si="172"/>
        <v>3250</v>
      </c>
      <c r="T187">
        <f t="shared" si="173"/>
        <v>3900</v>
      </c>
      <c r="U187">
        <v>0</v>
      </c>
      <c r="V187">
        <v>0</v>
      </c>
      <c r="W187">
        <f t="shared" si="174"/>
        <v>39650</v>
      </c>
      <c r="X187">
        <v>2000</v>
      </c>
      <c r="Y187">
        <v>0</v>
      </c>
      <c r="Z187">
        <f t="shared" si="175"/>
        <v>150</v>
      </c>
      <c r="AA187">
        <f t="shared" si="176"/>
        <v>37500</v>
      </c>
      <c r="AB187">
        <v>32500</v>
      </c>
      <c r="AC187">
        <f t="shared" si="177"/>
        <v>4550</v>
      </c>
      <c r="AD187">
        <f t="shared" si="178"/>
        <v>3900</v>
      </c>
      <c r="AE187">
        <v>0</v>
      </c>
      <c r="AF187">
        <v>0</v>
      </c>
      <c r="AG187">
        <f t="shared" si="179"/>
        <v>40950</v>
      </c>
      <c r="AH187">
        <v>2000</v>
      </c>
      <c r="AI187">
        <v>0</v>
      </c>
      <c r="AJ187">
        <f t="shared" si="180"/>
        <v>200</v>
      </c>
      <c r="AK187">
        <f t="shared" si="181"/>
        <v>38750</v>
      </c>
      <c r="AL187">
        <v>32500</v>
      </c>
      <c r="AM187">
        <f t="shared" si="182"/>
        <v>4550</v>
      </c>
      <c r="AN187">
        <f t="shared" si="183"/>
        <v>3900</v>
      </c>
      <c r="AO187">
        <v>0</v>
      </c>
      <c r="AP187">
        <v>0</v>
      </c>
      <c r="AQ187">
        <f t="shared" si="184"/>
        <v>40950</v>
      </c>
      <c r="AR187">
        <v>2000</v>
      </c>
      <c r="AS187">
        <v>0</v>
      </c>
      <c r="AT187">
        <f t="shared" si="185"/>
        <v>200</v>
      </c>
      <c r="AU187">
        <f t="shared" si="186"/>
        <v>38750</v>
      </c>
      <c r="AV187">
        <v>33500</v>
      </c>
      <c r="AW187">
        <f t="shared" si="187"/>
        <v>4690</v>
      </c>
      <c r="AX187">
        <f t="shared" si="188"/>
        <v>1300</v>
      </c>
      <c r="AY187">
        <f t="shared" si="189"/>
        <v>4020</v>
      </c>
      <c r="AZ187">
        <v>0</v>
      </c>
      <c r="BA187">
        <v>0</v>
      </c>
      <c r="BB187">
        <f t="shared" si="190"/>
        <v>43510</v>
      </c>
      <c r="BC187">
        <v>2500</v>
      </c>
      <c r="BD187">
        <v>0</v>
      </c>
      <c r="BE187">
        <f t="shared" si="191"/>
        <v>200</v>
      </c>
      <c r="BF187">
        <f t="shared" si="192"/>
        <v>40810</v>
      </c>
      <c r="BG187">
        <v>33500</v>
      </c>
      <c r="BH187">
        <f t="shared" si="193"/>
        <v>4690</v>
      </c>
      <c r="BI187">
        <f t="shared" si="194"/>
        <v>4020</v>
      </c>
      <c r="BJ187">
        <v>0</v>
      </c>
      <c r="BK187">
        <v>0</v>
      </c>
      <c r="BL187">
        <f t="shared" si="195"/>
        <v>42210</v>
      </c>
      <c r="BM187">
        <v>2500</v>
      </c>
      <c r="BN187">
        <v>0</v>
      </c>
      <c r="BO187">
        <f t="shared" si="196"/>
        <v>200</v>
      </c>
      <c r="BP187">
        <f t="shared" si="197"/>
        <v>39510</v>
      </c>
      <c r="BQ187">
        <v>33500</v>
      </c>
      <c r="BR187">
        <f t="shared" si="198"/>
        <v>4690</v>
      </c>
      <c r="BS187">
        <f t="shared" si="199"/>
        <v>4020</v>
      </c>
      <c r="BT187">
        <v>0</v>
      </c>
      <c r="BU187">
        <v>0</v>
      </c>
      <c r="BV187">
        <f t="shared" si="200"/>
        <v>42210</v>
      </c>
      <c r="BW187">
        <v>2500</v>
      </c>
      <c r="BX187">
        <v>0</v>
      </c>
      <c r="BY187">
        <f t="shared" si="201"/>
        <v>200</v>
      </c>
      <c r="BZ187">
        <f t="shared" si="202"/>
        <v>39510</v>
      </c>
      <c r="CA187">
        <v>33500</v>
      </c>
      <c r="CB187">
        <f t="shared" si="203"/>
        <v>4690</v>
      </c>
      <c r="CC187">
        <f t="shared" si="204"/>
        <v>4020</v>
      </c>
      <c r="CD187">
        <v>0</v>
      </c>
      <c r="CE187">
        <v>0</v>
      </c>
      <c r="CF187">
        <f t="shared" si="205"/>
        <v>42210</v>
      </c>
      <c r="CG187">
        <v>2500</v>
      </c>
      <c r="CH187">
        <v>0</v>
      </c>
      <c r="CI187">
        <f t="shared" si="206"/>
        <v>200</v>
      </c>
      <c r="CJ187">
        <f t="shared" si="207"/>
        <v>39510</v>
      </c>
      <c r="CK187">
        <v>33500</v>
      </c>
      <c r="CL187">
        <f t="shared" si="208"/>
        <v>4690</v>
      </c>
      <c r="CM187">
        <f t="shared" si="209"/>
        <v>4020</v>
      </c>
      <c r="CN187">
        <v>0</v>
      </c>
      <c r="CO187">
        <v>0</v>
      </c>
      <c r="CP187">
        <f t="shared" si="210"/>
        <v>42210</v>
      </c>
      <c r="CQ187">
        <v>2500</v>
      </c>
      <c r="CR187">
        <v>0</v>
      </c>
      <c r="CS187">
        <f t="shared" si="211"/>
        <v>200</v>
      </c>
      <c r="CT187">
        <f t="shared" si="212"/>
        <v>39510</v>
      </c>
      <c r="CU187">
        <v>33500</v>
      </c>
      <c r="CV187">
        <f t="shared" si="213"/>
        <v>4690</v>
      </c>
      <c r="CW187">
        <f t="shared" si="214"/>
        <v>4020</v>
      </c>
      <c r="CX187">
        <v>0</v>
      </c>
      <c r="CY187">
        <v>0</v>
      </c>
      <c r="CZ187">
        <f t="shared" si="215"/>
        <v>42210</v>
      </c>
      <c r="DA187">
        <v>2500</v>
      </c>
      <c r="DB187">
        <v>0</v>
      </c>
      <c r="DC187">
        <f t="shared" si="216"/>
        <v>200</v>
      </c>
      <c r="DD187">
        <f t="shared" si="217"/>
        <v>39510</v>
      </c>
      <c r="DE187">
        <v>33500</v>
      </c>
      <c r="DF187">
        <f t="shared" si="218"/>
        <v>4690</v>
      </c>
      <c r="DG187">
        <f t="shared" si="219"/>
        <v>4020</v>
      </c>
      <c r="DH187">
        <v>0</v>
      </c>
      <c r="DI187">
        <v>0</v>
      </c>
      <c r="DJ187">
        <f t="shared" si="220"/>
        <v>42210</v>
      </c>
      <c r="DK187">
        <v>2500</v>
      </c>
      <c r="DL187">
        <v>0</v>
      </c>
      <c r="DM187">
        <f t="shared" si="221"/>
        <v>200</v>
      </c>
      <c r="DN187">
        <f t="shared" si="222"/>
        <v>39510</v>
      </c>
      <c r="DO187">
        <v>33500</v>
      </c>
      <c r="DP187">
        <f t="shared" si="223"/>
        <v>4690</v>
      </c>
      <c r="DQ187">
        <f t="shared" si="224"/>
        <v>4020</v>
      </c>
      <c r="DR187">
        <v>0</v>
      </c>
      <c r="DS187">
        <v>0</v>
      </c>
      <c r="DT187">
        <f t="shared" si="225"/>
        <v>42210</v>
      </c>
      <c r="DU187">
        <v>2500</v>
      </c>
      <c r="DV187">
        <v>0</v>
      </c>
      <c r="DW187">
        <f t="shared" si="226"/>
        <v>200</v>
      </c>
      <c r="DX187">
        <f t="shared" si="227"/>
        <v>39510</v>
      </c>
      <c r="DY187">
        <f t="shared" si="228"/>
        <v>506180</v>
      </c>
      <c r="DZ187">
        <f t="shared" si="160"/>
        <v>2300</v>
      </c>
      <c r="EA187">
        <f t="shared" si="161"/>
        <v>50000</v>
      </c>
      <c r="EB187">
        <v>0</v>
      </c>
      <c r="EC187">
        <f t="shared" si="162"/>
        <v>453880</v>
      </c>
      <c r="ED187">
        <f t="shared" si="163"/>
        <v>28000</v>
      </c>
      <c r="EE187">
        <f t="shared" si="164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165"/>
        <v>28000</v>
      </c>
      <c r="EQ187">
        <f t="shared" si="229"/>
        <v>28000</v>
      </c>
      <c r="ER187">
        <f t="shared" si="166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230"/>
        <v>0</v>
      </c>
      <c r="FA187">
        <f t="shared" si="231"/>
        <v>425880</v>
      </c>
      <c r="FB187">
        <f t="shared" si="232"/>
        <v>8794</v>
      </c>
      <c r="FC187">
        <f t="shared" si="233"/>
        <v>0</v>
      </c>
      <c r="FD187">
        <f t="shared" si="234"/>
        <v>8794</v>
      </c>
      <c r="FE187">
        <f t="shared" si="235"/>
        <v>0</v>
      </c>
      <c r="FF187">
        <f t="shared" si="236"/>
        <v>0</v>
      </c>
      <c r="FG187">
        <f t="shared" si="237"/>
        <v>0</v>
      </c>
      <c r="FH187">
        <v>0</v>
      </c>
      <c r="FI187">
        <f t="shared" si="238"/>
        <v>0</v>
      </c>
      <c r="FJ187" t="b">
        <f t="shared" si="239"/>
        <v>1</v>
      </c>
    </row>
    <row r="188" spans="1:166" hidden="1" x14ac:dyDescent="0.25">
      <c r="A188">
        <f>_xlfn.AGGREGATE(3,5,$B$2:B188)</f>
        <v>83</v>
      </c>
      <c r="B188" t="s">
        <v>496</v>
      </c>
      <c r="C188" t="s">
        <v>497</v>
      </c>
      <c r="D188" t="s">
        <v>813</v>
      </c>
      <c r="E188" t="s">
        <v>846</v>
      </c>
      <c r="F188">
        <v>0</v>
      </c>
      <c r="G188">
        <v>0</v>
      </c>
      <c r="H188">
        <v>0</v>
      </c>
      <c r="I188">
        <f t="shared" si="167"/>
        <v>0</v>
      </c>
      <c r="J188">
        <f t="shared" si="168"/>
        <v>0</v>
      </c>
      <c r="K188">
        <v>0</v>
      </c>
      <c r="L188">
        <v>0</v>
      </c>
      <c r="M188">
        <f t="shared" si="169"/>
        <v>0</v>
      </c>
      <c r="N188">
        <v>0</v>
      </c>
      <c r="O188">
        <v>0</v>
      </c>
      <c r="P188">
        <f t="shared" si="170"/>
        <v>0</v>
      </c>
      <c r="Q188">
        <f t="shared" si="171"/>
        <v>0</v>
      </c>
      <c r="R188">
        <v>28900</v>
      </c>
      <c r="S188">
        <f t="shared" si="172"/>
        <v>2890</v>
      </c>
      <c r="T188">
        <f t="shared" si="173"/>
        <v>3468</v>
      </c>
      <c r="U188">
        <v>0</v>
      </c>
      <c r="V188">
        <v>500</v>
      </c>
      <c r="W188">
        <f t="shared" si="174"/>
        <v>35758</v>
      </c>
      <c r="X188">
        <v>0</v>
      </c>
      <c r="Y188">
        <v>0</v>
      </c>
      <c r="Z188">
        <f t="shared" si="175"/>
        <v>150</v>
      </c>
      <c r="AA188">
        <f t="shared" si="176"/>
        <v>35608</v>
      </c>
      <c r="AB188">
        <v>28900</v>
      </c>
      <c r="AC188">
        <f t="shared" si="177"/>
        <v>4046.0000000000005</v>
      </c>
      <c r="AD188">
        <f t="shared" si="178"/>
        <v>3468</v>
      </c>
      <c r="AE188">
        <v>0</v>
      </c>
      <c r="AF188">
        <v>500</v>
      </c>
      <c r="AG188">
        <f t="shared" si="179"/>
        <v>36914</v>
      </c>
      <c r="AH188">
        <v>0</v>
      </c>
      <c r="AI188">
        <v>0</v>
      </c>
      <c r="AJ188">
        <f t="shared" si="180"/>
        <v>150</v>
      </c>
      <c r="AK188">
        <f t="shared" si="181"/>
        <v>36764</v>
      </c>
      <c r="AL188">
        <v>28900</v>
      </c>
      <c r="AM188">
        <f t="shared" si="182"/>
        <v>4046.0000000000005</v>
      </c>
      <c r="AN188">
        <f t="shared" si="183"/>
        <v>3468</v>
      </c>
      <c r="AO188">
        <v>0</v>
      </c>
      <c r="AP188">
        <v>500</v>
      </c>
      <c r="AQ188">
        <f t="shared" si="184"/>
        <v>36914</v>
      </c>
      <c r="AR188">
        <v>0</v>
      </c>
      <c r="AS188">
        <v>0</v>
      </c>
      <c r="AT188">
        <f t="shared" si="185"/>
        <v>150</v>
      </c>
      <c r="AU188">
        <f t="shared" si="186"/>
        <v>36764</v>
      </c>
      <c r="AV188">
        <v>28900</v>
      </c>
      <c r="AW188">
        <f t="shared" si="187"/>
        <v>4046.0000000000005</v>
      </c>
      <c r="AX188">
        <f t="shared" si="188"/>
        <v>1156</v>
      </c>
      <c r="AY188">
        <f t="shared" si="189"/>
        <v>3468</v>
      </c>
      <c r="AZ188">
        <v>0</v>
      </c>
      <c r="BA188">
        <v>500</v>
      </c>
      <c r="BB188">
        <f t="shared" si="190"/>
        <v>38070</v>
      </c>
      <c r="BC188">
        <v>0</v>
      </c>
      <c r="BD188">
        <v>0</v>
      </c>
      <c r="BE188">
        <f t="shared" si="191"/>
        <v>150</v>
      </c>
      <c r="BF188">
        <f t="shared" si="192"/>
        <v>37920</v>
      </c>
      <c r="BG188">
        <v>28900</v>
      </c>
      <c r="BH188">
        <f t="shared" si="193"/>
        <v>4046.0000000000005</v>
      </c>
      <c r="BI188">
        <f t="shared" si="194"/>
        <v>3468</v>
      </c>
      <c r="BJ188">
        <v>0</v>
      </c>
      <c r="BK188">
        <v>500</v>
      </c>
      <c r="BL188">
        <f t="shared" si="195"/>
        <v>36914</v>
      </c>
      <c r="BM188">
        <v>0</v>
      </c>
      <c r="BN188">
        <v>0</v>
      </c>
      <c r="BO188">
        <f t="shared" si="196"/>
        <v>150</v>
      </c>
      <c r="BP188">
        <f t="shared" si="197"/>
        <v>36764</v>
      </c>
      <c r="BQ188">
        <v>28900</v>
      </c>
      <c r="BR188">
        <f t="shared" si="198"/>
        <v>4046.0000000000005</v>
      </c>
      <c r="BS188">
        <f t="shared" si="199"/>
        <v>3468</v>
      </c>
      <c r="BT188">
        <v>0</v>
      </c>
      <c r="BU188">
        <v>500</v>
      </c>
      <c r="BV188">
        <f t="shared" si="200"/>
        <v>36914</v>
      </c>
      <c r="BW188">
        <v>0</v>
      </c>
      <c r="BX188">
        <v>0</v>
      </c>
      <c r="BY188">
        <f t="shared" si="201"/>
        <v>150</v>
      </c>
      <c r="BZ188">
        <f t="shared" si="202"/>
        <v>36764</v>
      </c>
      <c r="CA188">
        <v>28900</v>
      </c>
      <c r="CB188">
        <f t="shared" si="203"/>
        <v>4046.0000000000005</v>
      </c>
      <c r="CC188">
        <f t="shared" si="204"/>
        <v>3468</v>
      </c>
      <c r="CD188">
        <v>0</v>
      </c>
      <c r="CE188">
        <v>500</v>
      </c>
      <c r="CF188">
        <f t="shared" si="205"/>
        <v>36914</v>
      </c>
      <c r="CG188">
        <v>0</v>
      </c>
      <c r="CH188">
        <v>0</v>
      </c>
      <c r="CI188">
        <f t="shared" si="206"/>
        <v>150</v>
      </c>
      <c r="CJ188">
        <f t="shared" si="207"/>
        <v>36764</v>
      </c>
      <c r="CK188">
        <v>28900</v>
      </c>
      <c r="CL188">
        <f t="shared" si="208"/>
        <v>4046.0000000000005</v>
      </c>
      <c r="CM188">
        <f t="shared" si="209"/>
        <v>3468</v>
      </c>
      <c r="CN188">
        <v>0</v>
      </c>
      <c r="CO188">
        <v>500</v>
      </c>
      <c r="CP188">
        <f t="shared" si="210"/>
        <v>36914</v>
      </c>
      <c r="CQ188">
        <v>0</v>
      </c>
      <c r="CR188">
        <v>0</v>
      </c>
      <c r="CS188">
        <f t="shared" si="211"/>
        <v>150</v>
      </c>
      <c r="CT188">
        <f t="shared" si="212"/>
        <v>36764</v>
      </c>
      <c r="CU188">
        <v>28900</v>
      </c>
      <c r="CV188">
        <f t="shared" si="213"/>
        <v>4046.0000000000005</v>
      </c>
      <c r="CW188">
        <f t="shared" si="214"/>
        <v>3468</v>
      </c>
      <c r="CX188">
        <v>0</v>
      </c>
      <c r="CY188">
        <v>500</v>
      </c>
      <c r="CZ188">
        <f t="shared" si="215"/>
        <v>36914</v>
      </c>
      <c r="DA188">
        <v>0</v>
      </c>
      <c r="DB188">
        <v>0</v>
      </c>
      <c r="DC188">
        <f t="shared" si="216"/>
        <v>150</v>
      </c>
      <c r="DD188">
        <f t="shared" si="217"/>
        <v>36764</v>
      </c>
      <c r="DE188">
        <v>28900</v>
      </c>
      <c r="DF188">
        <f t="shared" si="218"/>
        <v>4046.0000000000005</v>
      </c>
      <c r="DG188">
        <f t="shared" si="219"/>
        <v>3468</v>
      </c>
      <c r="DH188">
        <v>0</v>
      </c>
      <c r="DI188">
        <v>500</v>
      </c>
      <c r="DJ188">
        <f t="shared" si="220"/>
        <v>36914</v>
      </c>
      <c r="DK188">
        <v>0</v>
      </c>
      <c r="DL188">
        <v>0</v>
      </c>
      <c r="DM188">
        <f t="shared" si="221"/>
        <v>150</v>
      </c>
      <c r="DN188">
        <f t="shared" si="222"/>
        <v>36764</v>
      </c>
      <c r="DO188">
        <v>28900</v>
      </c>
      <c r="DP188">
        <f t="shared" si="223"/>
        <v>4046.0000000000005</v>
      </c>
      <c r="DQ188">
        <f t="shared" si="224"/>
        <v>3468</v>
      </c>
      <c r="DR188">
        <v>0</v>
      </c>
      <c r="DS188">
        <v>500</v>
      </c>
      <c r="DT188">
        <f t="shared" si="225"/>
        <v>36914</v>
      </c>
      <c r="DU188">
        <v>0</v>
      </c>
      <c r="DV188">
        <v>0</v>
      </c>
      <c r="DW188">
        <f t="shared" si="226"/>
        <v>150</v>
      </c>
      <c r="DX188">
        <f t="shared" si="227"/>
        <v>36764</v>
      </c>
      <c r="DY188">
        <f t="shared" si="228"/>
        <v>406054</v>
      </c>
      <c r="DZ188">
        <f t="shared" si="160"/>
        <v>1650</v>
      </c>
      <c r="EA188">
        <f t="shared" si="161"/>
        <v>50000</v>
      </c>
      <c r="EB188">
        <v>0</v>
      </c>
      <c r="EC188">
        <f t="shared" si="162"/>
        <v>354404</v>
      </c>
      <c r="ED188">
        <f t="shared" si="163"/>
        <v>0</v>
      </c>
      <c r="EE188">
        <f t="shared" si="164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165"/>
        <v>0</v>
      </c>
      <c r="EQ188">
        <f t="shared" si="229"/>
        <v>0</v>
      </c>
      <c r="ER188">
        <f t="shared" si="166"/>
        <v>354404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230"/>
        <v>0</v>
      </c>
      <c r="FA188">
        <f t="shared" si="231"/>
        <v>354404</v>
      </c>
      <c r="FB188">
        <f t="shared" si="232"/>
        <v>5220</v>
      </c>
      <c r="FC188">
        <f t="shared" si="233"/>
        <v>0</v>
      </c>
      <c r="FD188">
        <f t="shared" si="234"/>
        <v>5220</v>
      </c>
      <c r="FE188">
        <f t="shared" si="235"/>
        <v>0</v>
      </c>
      <c r="FF188">
        <f t="shared" si="236"/>
        <v>0</v>
      </c>
      <c r="FG188">
        <f t="shared" si="237"/>
        <v>0</v>
      </c>
      <c r="FH188">
        <v>0</v>
      </c>
      <c r="FI188">
        <f t="shared" si="238"/>
        <v>0</v>
      </c>
      <c r="FJ188" t="b">
        <f t="shared" si="239"/>
        <v>0</v>
      </c>
    </row>
    <row r="189" spans="1:166" hidden="1" x14ac:dyDescent="0.25">
      <c r="A189">
        <f>_xlfn.AGGREGATE(3,5,$B$2:B189)</f>
        <v>83</v>
      </c>
      <c r="B189" t="s">
        <v>498</v>
      </c>
      <c r="C189" t="s">
        <v>499</v>
      </c>
      <c r="D189" t="s">
        <v>813</v>
      </c>
      <c r="E189" t="s">
        <v>846</v>
      </c>
      <c r="F189">
        <v>0</v>
      </c>
      <c r="G189">
        <v>0</v>
      </c>
      <c r="H189">
        <v>0</v>
      </c>
      <c r="I189">
        <f t="shared" si="167"/>
        <v>0</v>
      </c>
      <c r="J189">
        <f t="shared" si="168"/>
        <v>0</v>
      </c>
      <c r="K189">
        <v>0</v>
      </c>
      <c r="L189">
        <v>0</v>
      </c>
      <c r="M189">
        <f t="shared" si="169"/>
        <v>0</v>
      </c>
      <c r="N189">
        <v>0</v>
      </c>
      <c r="O189">
        <v>0</v>
      </c>
      <c r="P189">
        <f t="shared" si="170"/>
        <v>0</v>
      </c>
      <c r="Q189">
        <f t="shared" si="171"/>
        <v>0</v>
      </c>
      <c r="R189">
        <v>0</v>
      </c>
      <c r="S189">
        <f t="shared" si="172"/>
        <v>0</v>
      </c>
      <c r="T189">
        <f t="shared" si="173"/>
        <v>0</v>
      </c>
      <c r="U189">
        <v>0</v>
      </c>
      <c r="V189">
        <v>0</v>
      </c>
      <c r="W189">
        <f t="shared" si="174"/>
        <v>0</v>
      </c>
      <c r="X189">
        <v>0</v>
      </c>
      <c r="Y189">
        <v>0</v>
      </c>
      <c r="Z189">
        <f t="shared" si="175"/>
        <v>0</v>
      </c>
      <c r="AA189">
        <f t="shared" si="176"/>
        <v>0</v>
      </c>
      <c r="AB189">
        <v>0</v>
      </c>
      <c r="AC189">
        <f t="shared" si="177"/>
        <v>0</v>
      </c>
      <c r="AD189">
        <f t="shared" si="178"/>
        <v>0</v>
      </c>
      <c r="AE189">
        <v>0</v>
      </c>
      <c r="AF189">
        <v>0</v>
      </c>
      <c r="AG189">
        <f t="shared" si="179"/>
        <v>0</v>
      </c>
      <c r="AH189">
        <v>0</v>
      </c>
      <c r="AI189">
        <v>0</v>
      </c>
      <c r="AJ189">
        <f t="shared" si="180"/>
        <v>0</v>
      </c>
      <c r="AK189">
        <f t="shared" si="181"/>
        <v>0</v>
      </c>
      <c r="AL189">
        <v>0</v>
      </c>
      <c r="AM189">
        <f t="shared" si="182"/>
        <v>0</v>
      </c>
      <c r="AN189">
        <f t="shared" si="183"/>
        <v>0</v>
      </c>
      <c r="AO189">
        <v>0</v>
      </c>
      <c r="AP189">
        <v>0</v>
      </c>
      <c r="AQ189">
        <f t="shared" si="184"/>
        <v>0</v>
      </c>
      <c r="AR189">
        <v>0</v>
      </c>
      <c r="AS189">
        <v>0</v>
      </c>
      <c r="AT189">
        <f t="shared" si="185"/>
        <v>0</v>
      </c>
      <c r="AU189">
        <f t="shared" si="186"/>
        <v>0</v>
      </c>
      <c r="AV189">
        <v>0</v>
      </c>
      <c r="AW189">
        <f t="shared" si="187"/>
        <v>0</v>
      </c>
      <c r="AX189">
        <f t="shared" si="188"/>
        <v>0</v>
      </c>
      <c r="AY189">
        <f t="shared" si="189"/>
        <v>0</v>
      </c>
      <c r="AZ189">
        <v>0</v>
      </c>
      <c r="BA189">
        <v>0</v>
      </c>
      <c r="BB189">
        <f t="shared" si="190"/>
        <v>0</v>
      </c>
      <c r="BC189">
        <v>0</v>
      </c>
      <c r="BD189">
        <v>0</v>
      </c>
      <c r="BE189">
        <f t="shared" si="191"/>
        <v>0</v>
      </c>
      <c r="BF189">
        <f t="shared" si="192"/>
        <v>0</v>
      </c>
      <c r="BG189">
        <v>0</v>
      </c>
      <c r="BH189">
        <f t="shared" si="193"/>
        <v>0</v>
      </c>
      <c r="BI189">
        <f t="shared" si="194"/>
        <v>0</v>
      </c>
      <c r="BJ189">
        <v>0</v>
      </c>
      <c r="BK189">
        <v>0</v>
      </c>
      <c r="BL189">
        <f t="shared" si="195"/>
        <v>0</v>
      </c>
      <c r="BM189">
        <v>0</v>
      </c>
      <c r="BN189">
        <v>0</v>
      </c>
      <c r="BO189">
        <f t="shared" si="196"/>
        <v>0</v>
      </c>
      <c r="BP189">
        <f t="shared" si="197"/>
        <v>0</v>
      </c>
      <c r="BQ189">
        <v>0</v>
      </c>
      <c r="BR189">
        <f t="shared" si="198"/>
        <v>0</v>
      </c>
      <c r="BS189">
        <f t="shared" si="199"/>
        <v>0</v>
      </c>
      <c r="BT189">
        <v>0</v>
      </c>
      <c r="BU189">
        <v>0</v>
      </c>
      <c r="BV189">
        <f t="shared" si="200"/>
        <v>0</v>
      </c>
      <c r="BW189">
        <v>0</v>
      </c>
      <c r="BX189">
        <v>0</v>
      </c>
      <c r="BY189">
        <f t="shared" si="201"/>
        <v>0</v>
      </c>
      <c r="BZ189">
        <f t="shared" si="202"/>
        <v>0</v>
      </c>
      <c r="CA189">
        <v>0</v>
      </c>
      <c r="CB189">
        <f t="shared" si="203"/>
        <v>0</v>
      </c>
      <c r="CC189">
        <f t="shared" si="204"/>
        <v>0</v>
      </c>
      <c r="CD189">
        <v>0</v>
      </c>
      <c r="CE189">
        <v>0</v>
      </c>
      <c r="CF189">
        <f t="shared" si="205"/>
        <v>0</v>
      </c>
      <c r="CG189">
        <v>0</v>
      </c>
      <c r="CH189">
        <v>0</v>
      </c>
      <c r="CI189">
        <f t="shared" si="206"/>
        <v>0</v>
      </c>
      <c r="CJ189">
        <f t="shared" si="207"/>
        <v>0</v>
      </c>
      <c r="CK189">
        <v>0</v>
      </c>
      <c r="CL189">
        <f t="shared" si="208"/>
        <v>0</v>
      </c>
      <c r="CM189">
        <f t="shared" si="209"/>
        <v>0</v>
      </c>
      <c r="CN189">
        <v>0</v>
      </c>
      <c r="CO189">
        <v>0</v>
      </c>
      <c r="CP189">
        <f t="shared" si="210"/>
        <v>0</v>
      </c>
      <c r="CQ189">
        <v>0</v>
      </c>
      <c r="CR189">
        <v>0</v>
      </c>
      <c r="CS189">
        <f t="shared" si="211"/>
        <v>0</v>
      </c>
      <c r="CT189">
        <f t="shared" si="212"/>
        <v>0</v>
      </c>
      <c r="CU189">
        <v>0</v>
      </c>
      <c r="CV189">
        <f t="shared" si="213"/>
        <v>0</v>
      </c>
      <c r="CW189">
        <f t="shared" si="214"/>
        <v>0</v>
      </c>
      <c r="CX189">
        <v>0</v>
      </c>
      <c r="CY189">
        <v>0</v>
      </c>
      <c r="CZ189">
        <f t="shared" si="215"/>
        <v>0</v>
      </c>
      <c r="DA189">
        <v>0</v>
      </c>
      <c r="DB189">
        <v>0</v>
      </c>
      <c r="DC189">
        <f t="shared" si="216"/>
        <v>0</v>
      </c>
      <c r="DD189">
        <f t="shared" si="217"/>
        <v>0</v>
      </c>
      <c r="DE189">
        <v>0</v>
      </c>
      <c r="DF189">
        <f t="shared" si="218"/>
        <v>0</v>
      </c>
      <c r="DG189">
        <f t="shared" si="219"/>
        <v>0</v>
      </c>
      <c r="DH189">
        <v>0</v>
      </c>
      <c r="DI189">
        <v>0</v>
      </c>
      <c r="DJ189">
        <f t="shared" si="220"/>
        <v>0</v>
      </c>
      <c r="DK189">
        <v>0</v>
      </c>
      <c r="DL189">
        <v>0</v>
      </c>
      <c r="DM189">
        <f t="shared" si="221"/>
        <v>0</v>
      </c>
      <c r="DN189">
        <f t="shared" si="222"/>
        <v>0</v>
      </c>
      <c r="DO189">
        <v>0</v>
      </c>
      <c r="DP189">
        <f t="shared" si="223"/>
        <v>0</v>
      </c>
      <c r="DQ189">
        <f t="shared" si="224"/>
        <v>0</v>
      </c>
      <c r="DR189">
        <v>0</v>
      </c>
      <c r="DS189">
        <v>0</v>
      </c>
      <c r="DT189">
        <f t="shared" si="225"/>
        <v>0</v>
      </c>
      <c r="DU189">
        <v>0</v>
      </c>
      <c r="DV189">
        <v>0</v>
      </c>
      <c r="DW189">
        <f t="shared" si="226"/>
        <v>0</v>
      </c>
      <c r="DX189">
        <f t="shared" si="227"/>
        <v>0</v>
      </c>
      <c r="DY189">
        <f t="shared" si="228"/>
        <v>0</v>
      </c>
      <c r="DZ189">
        <f t="shared" si="160"/>
        <v>0</v>
      </c>
      <c r="EA189">
        <f t="shared" si="161"/>
        <v>0</v>
      </c>
      <c r="EB189">
        <v>0</v>
      </c>
      <c r="EC189">
        <f t="shared" si="162"/>
        <v>0</v>
      </c>
      <c r="ED189">
        <f t="shared" si="163"/>
        <v>0</v>
      </c>
      <c r="EE189">
        <f t="shared" si="164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165"/>
        <v>0</v>
      </c>
      <c r="EQ189">
        <f t="shared" si="229"/>
        <v>0</v>
      </c>
      <c r="ER189">
        <f t="shared" si="166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230"/>
        <v>0</v>
      </c>
      <c r="FA189">
        <f t="shared" si="231"/>
        <v>0</v>
      </c>
      <c r="FB189">
        <f t="shared" si="232"/>
        <v>0</v>
      </c>
      <c r="FC189">
        <f t="shared" si="233"/>
        <v>0</v>
      </c>
      <c r="FD189">
        <f t="shared" si="234"/>
        <v>0</v>
      </c>
      <c r="FE189">
        <f t="shared" si="235"/>
        <v>0</v>
      </c>
      <c r="FF189">
        <f t="shared" si="236"/>
        <v>0</v>
      </c>
      <c r="FG189">
        <f t="shared" si="237"/>
        <v>0</v>
      </c>
      <c r="FH189">
        <v>0</v>
      </c>
      <c r="FI189">
        <f t="shared" si="238"/>
        <v>0</v>
      </c>
      <c r="FJ189" t="b">
        <f t="shared" si="239"/>
        <v>0</v>
      </c>
    </row>
    <row r="190" spans="1:166" x14ac:dyDescent="0.25">
      <c r="A190">
        <f>_xlfn.AGGREGATE(3,5,$B$2:B190)</f>
        <v>84</v>
      </c>
      <c r="B190" t="s">
        <v>500</v>
      </c>
      <c r="C190" t="s">
        <v>501</v>
      </c>
      <c r="D190" t="s">
        <v>814</v>
      </c>
      <c r="E190" t="s">
        <v>846</v>
      </c>
      <c r="F190">
        <v>0</v>
      </c>
      <c r="G190">
        <v>0</v>
      </c>
      <c r="H190">
        <v>45900</v>
      </c>
      <c r="I190">
        <f t="shared" si="167"/>
        <v>4590</v>
      </c>
      <c r="J190">
        <f t="shared" si="168"/>
        <v>5508</v>
      </c>
      <c r="K190">
        <v>400</v>
      </c>
      <c r="L190">
        <v>0</v>
      </c>
      <c r="M190">
        <f t="shared" si="169"/>
        <v>56398</v>
      </c>
      <c r="N190">
        <v>4000</v>
      </c>
      <c r="O190">
        <v>0</v>
      </c>
      <c r="P190">
        <f t="shared" si="170"/>
        <v>200</v>
      </c>
      <c r="Q190">
        <f t="shared" si="171"/>
        <v>52198</v>
      </c>
      <c r="R190">
        <v>45900</v>
      </c>
      <c r="S190">
        <f t="shared" si="172"/>
        <v>4590</v>
      </c>
      <c r="T190">
        <f t="shared" si="173"/>
        <v>5508</v>
      </c>
      <c r="U190">
        <v>400</v>
      </c>
      <c r="V190">
        <v>0</v>
      </c>
      <c r="W190">
        <f t="shared" si="174"/>
        <v>56398</v>
      </c>
      <c r="X190">
        <v>4000</v>
      </c>
      <c r="Y190">
        <v>0</v>
      </c>
      <c r="Z190">
        <f t="shared" si="175"/>
        <v>200</v>
      </c>
      <c r="AA190">
        <f t="shared" si="176"/>
        <v>52198</v>
      </c>
      <c r="AB190">
        <v>45900</v>
      </c>
      <c r="AC190">
        <f t="shared" si="177"/>
        <v>6426.0000000000009</v>
      </c>
      <c r="AD190">
        <f t="shared" si="178"/>
        <v>5508</v>
      </c>
      <c r="AE190">
        <v>400</v>
      </c>
      <c r="AF190">
        <v>0</v>
      </c>
      <c r="AG190">
        <f t="shared" si="179"/>
        <v>58234</v>
      </c>
      <c r="AH190">
        <v>4000</v>
      </c>
      <c r="AI190">
        <v>0</v>
      </c>
      <c r="AJ190">
        <f t="shared" si="180"/>
        <v>200</v>
      </c>
      <c r="AK190">
        <f t="shared" si="181"/>
        <v>54034</v>
      </c>
      <c r="AL190">
        <v>45900</v>
      </c>
      <c r="AM190">
        <f t="shared" si="182"/>
        <v>6426.0000000000009</v>
      </c>
      <c r="AN190">
        <f t="shared" si="183"/>
        <v>5508</v>
      </c>
      <c r="AO190">
        <v>400</v>
      </c>
      <c r="AP190">
        <v>0</v>
      </c>
      <c r="AQ190">
        <f t="shared" si="184"/>
        <v>58234</v>
      </c>
      <c r="AR190">
        <v>4000</v>
      </c>
      <c r="AS190">
        <v>0</v>
      </c>
      <c r="AT190">
        <f t="shared" si="185"/>
        <v>200</v>
      </c>
      <c r="AU190">
        <f t="shared" si="186"/>
        <v>54034</v>
      </c>
      <c r="AV190">
        <v>47300</v>
      </c>
      <c r="AW190">
        <f t="shared" si="187"/>
        <v>6622.0000000000009</v>
      </c>
      <c r="AX190">
        <f t="shared" si="188"/>
        <v>1836</v>
      </c>
      <c r="AY190">
        <f t="shared" si="189"/>
        <v>5676</v>
      </c>
      <c r="AZ190">
        <v>400</v>
      </c>
      <c r="BA190">
        <v>0</v>
      </c>
      <c r="BB190">
        <f t="shared" si="190"/>
        <v>61834</v>
      </c>
      <c r="BC190">
        <v>4000</v>
      </c>
      <c r="BD190">
        <v>0</v>
      </c>
      <c r="BE190">
        <f t="shared" si="191"/>
        <v>200</v>
      </c>
      <c r="BF190">
        <f t="shared" si="192"/>
        <v>57634</v>
      </c>
      <c r="BG190">
        <v>47300</v>
      </c>
      <c r="BH190">
        <f t="shared" si="193"/>
        <v>6622.0000000000009</v>
      </c>
      <c r="BI190">
        <f t="shared" si="194"/>
        <v>5676</v>
      </c>
      <c r="BJ190">
        <v>400</v>
      </c>
      <c r="BK190">
        <v>0</v>
      </c>
      <c r="BL190">
        <f t="shared" si="195"/>
        <v>59998</v>
      </c>
      <c r="BM190">
        <v>4000</v>
      </c>
      <c r="BN190">
        <v>0</v>
      </c>
      <c r="BO190">
        <f t="shared" si="196"/>
        <v>200</v>
      </c>
      <c r="BP190">
        <f t="shared" si="197"/>
        <v>55798</v>
      </c>
      <c r="BQ190">
        <v>47300</v>
      </c>
      <c r="BR190">
        <f t="shared" si="198"/>
        <v>6622.0000000000009</v>
      </c>
      <c r="BS190">
        <f t="shared" si="199"/>
        <v>5676</v>
      </c>
      <c r="BT190">
        <v>400</v>
      </c>
      <c r="BU190">
        <v>0</v>
      </c>
      <c r="BV190">
        <f t="shared" si="200"/>
        <v>59998</v>
      </c>
      <c r="BW190">
        <v>4000</v>
      </c>
      <c r="BX190">
        <v>0</v>
      </c>
      <c r="BY190">
        <f t="shared" si="201"/>
        <v>200</v>
      </c>
      <c r="BZ190">
        <f t="shared" si="202"/>
        <v>55798</v>
      </c>
      <c r="CA190">
        <v>47300</v>
      </c>
      <c r="CB190">
        <f t="shared" si="203"/>
        <v>6622.0000000000009</v>
      </c>
      <c r="CC190">
        <f t="shared" si="204"/>
        <v>5676</v>
      </c>
      <c r="CD190">
        <v>400</v>
      </c>
      <c r="CE190">
        <v>0</v>
      </c>
      <c r="CF190">
        <f t="shared" si="205"/>
        <v>59998</v>
      </c>
      <c r="CG190">
        <v>4000</v>
      </c>
      <c r="CH190">
        <v>0</v>
      </c>
      <c r="CI190">
        <f t="shared" si="206"/>
        <v>200</v>
      </c>
      <c r="CJ190">
        <f t="shared" si="207"/>
        <v>55798</v>
      </c>
      <c r="CK190">
        <v>47300</v>
      </c>
      <c r="CL190">
        <f t="shared" si="208"/>
        <v>6622.0000000000009</v>
      </c>
      <c r="CM190">
        <f t="shared" si="209"/>
        <v>5676</v>
      </c>
      <c r="CN190">
        <v>400</v>
      </c>
      <c r="CO190">
        <v>0</v>
      </c>
      <c r="CP190">
        <f t="shared" si="210"/>
        <v>59998</v>
      </c>
      <c r="CQ190">
        <v>4000</v>
      </c>
      <c r="CR190">
        <v>0</v>
      </c>
      <c r="CS190">
        <f t="shared" si="211"/>
        <v>200</v>
      </c>
      <c r="CT190">
        <f t="shared" si="212"/>
        <v>55798</v>
      </c>
      <c r="CU190">
        <v>47300</v>
      </c>
      <c r="CV190">
        <f t="shared" si="213"/>
        <v>6622.0000000000009</v>
      </c>
      <c r="CW190">
        <f t="shared" si="214"/>
        <v>5676</v>
      </c>
      <c r="CX190">
        <v>400</v>
      </c>
      <c r="CY190">
        <v>0</v>
      </c>
      <c r="CZ190">
        <f t="shared" si="215"/>
        <v>59998</v>
      </c>
      <c r="DA190">
        <v>4000</v>
      </c>
      <c r="DB190">
        <v>0</v>
      </c>
      <c r="DC190">
        <f t="shared" si="216"/>
        <v>200</v>
      </c>
      <c r="DD190">
        <f t="shared" si="217"/>
        <v>55798</v>
      </c>
      <c r="DE190">
        <v>47300</v>
      </c>
      <c r="DF190">
        <f t="shared" si="218"/>
        <v>6622.0000000000009</v>
      </c>
      <c r="DG190">
        <f t="shared" si="219"/>
        <v>5676</v>
      </c>
      <c r="DH190">
        <v>400</v>
      </c>
      <c r="DI190">
        <v>0</v>
      </c>
      <c r="DJ190">
        <f t="shared" si="220"/>
        <v>59998</v>
      </c>
      <c r="DK190">
        <v>4000</v>
      </c>
      <c r="DL190">
        <v>0</v>
      </c>
      <c r="DM190">
        <f t="shared" si="221"/>
        <v>200</v>
      </c>
      <c r="DN190">
        <f t="shared" si="222"/>
        <v>55798</v>
      </c>
      <c r="DO190">
        <v>47300</v>
      </c>
      <c r="DP190">
        <f t="shared" si="223"/>
        <v>6622.0000000000009</v>
      </c>
      <c r="DQ190">
        <f t="shared" si="224"/>
        <v>5676</v>
      </c>
      <c r="DR190">
        <v>400</v>
      </c>
      <c r="DS190">
        <v>0</v>
      </c>
      <c r="DT190">
        <f t="shared" si="225"/>
        <v>59998</v>
      </c>
      <c r="DU190">
        <v>4000</v>
      </c>
      <c r="DV190">
        <v>0</v>
      </c>
      <c r="DW190">
        <f t="shared" si="226"/>
        <v>200</v>
      </c>
      <c r="DX190">
        <f t="shared" si="227"/>
        <v>55798</v>
      </c>
      <c r="DY190">
        <f t="shared" si="228"/>
        <v>711084</v>
      </c>
      <c r="DZ190">
        <f t="shared" si="160"/>
        <v>2400</v>
      </c>
      <c r="EA190">
        <f t="shared" si="161"/>
        <v>50000</v>
      </c>
      <c r="EB190">
        <v>0</v>
      </c>
      <c r="EC190">
        <f t="shared" si="162"/>
        <v>658684</v>
      </c>
      <c r="ED190">
        <f t="shared" si="163"/>
        <v>48000</v>
      </c>
      <c r="EE190">
        <f t="shared" si="164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165"/>
        <v>48000</v>
      </c>
      <c r="EQ190">
        <f t="shared" si="229"/>
        <v>48000</v>
      </c>
      <c r="ER190">
        <f t="shared" si="166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230"/>
        <v>0</v>
      </c>
      <c r="FA190">
        <f t="shared" si="231"/>
        <v>610684</v>
      </c>
      <c r="FB190">
        <f t="shared" si="232"/>
        <v>12500</v>
      </c>
      <c r="FC190">
        <f t="shared" si="233"/>
        <v>11068</v>
      </c>
      <c r="FD190">
        <f t="shared" si="234"/>
        <v>23568</v>
      </c>
      <c r="FE190">
        <f t="shared" si="235"/>
        <v>23568</v>
      </c>
      <c r="FF190">
        <f t="shared" si="236"/>
        <v>942.72</v>
      </c>
      <c r="FG190">
        <f t="shared" si="237"/>
        <v>24511</v>
      </c>
      <c r="FH190">
        <v>0</v>
      </c>
      <c r="FI190">
        <f t="shared" si="238"/>
        <v>24511</v>
      </c>
      <c r="FJ190" t="b">
        <f t="shared" si="239"/>
        <v>1</v>
      </c>
    </row>
    <row r="191" spans="1:166" x14ac:dyDescent="0.25">
      <c r="A191">
        <f>_xlfn.AGGREGATE(3,5,$B$2:B191)</f>
        <v>85</v>
      </c>
      <c r="B191" t="s">
        <v>502</v>
      </c>
      <c r="C191" t="s">
        <v>503</v>
      </c>
      <c r="D191" t="s">
        <v>814</v>
      </c>
      <c r="E191" t="s">
        <v>846</v>
      </c>
      <c r="F191">
        <v>0</v>
      </c>
      <c r="G191">
        <v>6000</v>
      </c>
      <c r="H191">
        <v>32500</v>
      </c>
      <c r="I191">
        <f t="shared" si="167"/>
        <v>3250</v>
      </c>
      <c r="J191">
        <f t="shared" si="168"/>
        <v>3900</v>
      </c>
      <c r="K191">
        <v>0</v>
      </c>
      <c r="L191">
        <v>500</v>
      </c>
      <c r="M191">
        <f t="shared" si="169"/>
        <v>40150</v>
      </c>
      <c r="N191">
        <v>3000</v>
      </c>
      <c r="O191">
        <v>0</v>
      </c>
      <c r="P191">
        <f t="shared" si="170"/>
        <v>200</v>
      </c>
      <c r="Q191">
        <f t="shared" si="171"/>
        <v>36950</v>
      </c>
      <c r="R191">
        <v>32500</v>
      </c>
      <c r="S191">
        <f t="shared" si="172"/>
        <v>3250</v>
      </c>
      <c r="T191">
        <f t="shared" si="173"/>
        <v>3900</v>
      </c>
      <c r="U191">
        <v>0</v>
      </c>
      <c r="V191">
        <v>500</v>
      </c>
      <c r="W191">
        <f t="shared" si="174"/>
        <v>40150</v>
      </c>
      <c r="X191">
        <v>3000</v>
      </c>
      <c r="Y191">
        <v>0</v>
      </c>
      <c r="Z191">
        <f t="shared" si="175"/>
        <v>200</v>
      </c>
      <c r="AA191">
        <f t="shared" si="176"/>
        <v>36950</v>
      </c>
      <c r="AB191">
        <v>32500</v>
      </c>
      <c r="AC191">
        <f t="shared" si="177"/>
        <v>4550</v>
      </c>
      <c r="AD191">
        <f t="shared" si="178"/>
        <v>3900</v>
      </c>
      <c r="AE191">
        <v>0</v>
      </c>
      <c r="AF191">
        <v>500</v>
      </c>
      <c r="AG191">
        <f t="shared" si="179"/>
        <v>41450</v>
      </c>
      <c r="AH191">
        <v>3000</v>
      </c>
      <c r="AI191">
        <v>0</v>
      </c>
      <c r="AJ191">
        <f t="shared" si="180"/>
        <v>200</v>
      </c>
      <c r="AK191">
        <f t="shared" si="181"/>
        <v>38250</v>
      </c>
      <c r="AL191">
        <v>32500</v>
      </c>
      <c r="AM191">
        <f t="shared" si="182"/>
        <v>4550</v>
      </c>
      <c r="AN191">
        <f t="shared" si="183"/>
        <v>3900</v>
      </c>
      <c r="AO191">
        <v>0</v>
      </c>
      <c r="AP191">
        <v>500</v>
      </c>
      <c r="AQ191">
        <f t="shared" si="184"/>
        <v>41450</v>
      </c>
      <c r="AR191">
        <v>3000</v>
      </c>
      <c r="AS191">
        <v>0</v>
      </c>
      <c r="AT191">
        <f t="shared" si="185"/>
        <v>200</v>
      </c>
      <c r="AU191">
        <f t="shared" si="186"/>
        <v>38250</v>
      </c>
      <c r="AV191">
        <v>33500</v>
      </c>
      <c r="AW191">
        <f t="shared" si="187"/>
        <v>4690</v>
      </c>
      <c r="AX191">
        <f t="shared" si="188"/>
        <v>1300</v>
      </c>
      <c r="AY191">
        <f t="shared" si="189"/>
        <v>4020</v>
      </c>
      <c r="AZ191">
        <v>0</v>
      </c>
      <c r="BA191">
        <v>500</v>
      </c>
      <c r="BB191">
        <f t="shared" si="190"/>
        <v>44010</v>
      </c>
      <c r="BC191">
        <v>3000</v>
      </c>
      <c r="BD191">
        <v>0</v>
      </c>
      <c r="BE191">
        <f t="shared" si="191"/>
        <v>200</v>
      </c>
      <c r="BF191">
        <f t="shared" si="192"/>
        <v>40810</v>
      </c>
      <c r="BG191">
        <v>33500</v>
      </c>
      <c r="BH191">
        <f t="shared" si="193"/>
        <v>4690</v>
      </c>
      <c r="BI191">
        <f t="shared" si="194"/>
        <v>4020</v>
      </c>
      <c r="BJ191">
        <v>0</v>
      </c>
      <c r="BK191">
        <v>500</v>
      </c>
      <c r="BL191">
        <f t="shared" si="195"/>
        <v>42710</v>
      </c>
      <c r="BM191">
        <v>3000</v>
      </c>
      <c r="BN191">
        <v>0</v>
      </c>
      <c r="BO191">
        <f t="shared" si="196"/>
        <v>200</v>
      </c>
      <c r="BP191">
        <f t="shared" si="197"/>
        <v>39510</v>
      </c>
      <c r="BQ191">
        <v>33500</v>
      </c>
      <c r="BR191">
        <f t="shared" si="198"/>
        <v>4690</v>
      </c>
      <c r="BS191">
        <f t="shared" si="199"/>
        <v>4020</v>
      </c>
      <c r="BT191">
        <v>0</v>
      </c>
      <c r="BU191">
        <v>500</v>
      </c>
      <c r="BV191">
        <f t="shared" si="200"/>
        <v>42710</v>
      </c>
      <c r="BW191">
        <v>3000</v>
      </c>
      <c r="BX191">
        <v>0</v>
      </c>
      <c r="BY191">
        <f t="shared" si="201"/>
        <v>200</v>
      </c>
      <c r="BZ191">
        <f t="shared" si="202"/>
        <v>39510</v>
      </c>
      <c r="CA191">
        <v>33500</v>
      </c>
      <c r="CB191">
        <f t="shared" si="203"/>
        <v>4690</v>
      </c>
      <c r="CC191">
        <f t="shared" si="204"/>
        <v>4020</v>
      </c>
      <c r="CD191">
        <v>0</v>
      </c>
      <c r="CE191">
        <v>500</v>
      </c>
      <c r="CF191">
        <f t="shared" si="205"/>
        <v>42710</v>
      </c>
      <c r="CG191">
        <v>3000</v>
      </c>
      <c r="CH191">
        <v>0</v>
      </c>
      <c r="CI191">
        <f t="shared" si="206"/>
        <v>200</v>
      </c>
      <c r="CJ191">
        <f t="shared" si="207"/>
        <v>39510</v>
      </c>
      <c r="CK191">
        <v>33500</v>
      </c>
      <c r="CL191">
        <f t="shared" si="208"/>
        <v>4690</v>
      </c>
      <c r="CM191">
        <f t="shared" si="209"/>
        <v>4020</v>
      </c>
      <c r="CN191">
        <v>0</v>
      </c>
      <c r="CO191">
        <v>500</v>
      </c>
      <c r="CP191">
        <f t="shared" si="210"/>
        <v>42710</v>
      </c>
      <c r="CQ191">
        <v>3000</v>
      </c>
      <c r="CR191">
        <v>0</v>
      </c>
      <c r="CS191">
        <f t="shared" si="211"/>
        <v>200</v>
      </c>
      <c r="CT191">
        <f t="shared" si="212"/>
        <v>39510</v>
      </c>
      <c r="CU191">
        <v>33500</v>
      </c>
      <c r="CV191">
        <f t="shared" si="213"/>
        <v>4690</v>
      </c>
      <c r="CW191">
        <f t="shared" si="214"/>
        <v>4020</v>
      </c>
      <c r="CX191">
        <v>0</v>
      </c>
      <c r="CY191">
        <v>500</v>
      </c>
      <c r="CZ191">
        <f t="shared" si="215"/>
        <v>42710</v>
      </c>
      <c r="DA191">
        <v>3000</v>
      </c>
      <c r="DB191">
        <v>0</v>
      </c>
      <c r="DC191">
        <f t="shared" si="216"/>
        <v>200</v>
      </c>
      <c r="DD191">
        <f t="shared" si="217"/>
        <v>39510</v>
      </c>
      <c r="DE191">
        <v>33500</v>
      </c>
      <c r="DF191">
        <f t="shared" si="218"/>
        <v>4690</v>
      </c>
      <c r="DG191">
        <f t="shared" si="219"/>
        <v>4020</v>
      </c>
      <c r="DH191">
        <v>0</v>
      </c>
      <c r="DI191">
        <v>500</v>
      </c>
      <c r="DJ191">
        <f t="shared" si="220"/>
        <v>42710</v>
      </c>
      <c r="DK191">
        <v>3000</v>
      </c>
      <c r="DL191">
        <v>0</v>
      </c>
      <c r="DM191">
        <f t="shared" si="221"/>
        <v>200</v>
      </c>
      <c r="DN191">
        <f t="shared" si="222"/>
        <v>39510</v>
      </c>
      <c r="DO191">
        <v>33500</v>
      </c>
      <c r="DP191">
        <f t="shared" si="223"/>
        <v>4690</v>
      </c>
      <c r="DQ191">
        <f t="shared" si="224"/>
        <v>4020</v>
      </c>
      <c r="DR191">
        <v>0</v>
      </c>
      <c r="DS191">
        <v>500</v>
      </c>
      <c r="DT191">
        <f t="shared" si="225"/>
        <v>42710</v>
      </c>
      <c r="DU191">
        <v>3000</v>
      </c>
      <c r="DV191">
        <v>0</v>
      </c>
      <c r="DW191">
        <f t="shared" si="226"/>
        <v>200</v>
      </c>
      <c r="DX191">
        <f t="shared" si="227"/>
        <v>39510</v>
      </c>
      <c r="DY191">
        <f t="shared" si="228"/>
        <v>512180</v>
      </c>
      <c r="DZ191">
        <f t="shared" si="160"/>
        <v>2400</v>
      </c>
      <c r="EA191">
        <f t="shared" si="161"/>
        <v>50000</v>
      </c>
      <c r="EB191">
        <v>0</v>
      </c>
      <c r="EC191">
        <f t="shared" si="162"/>
        <v>459780</v>
      </c>
      <c r="ED191">
        <f t="shared" si="163"/>
        <v>36000</v>
      </c>
      <c r="EE191">
        <f t="shared" si="164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165"/>
        <v>36000</v>
      </c>
      <c r="EQ191">
        <f t="shared" si="229"/>
        <v>36000</v>
      </c>
      <c r="ER191">
        <f t="shared" si="166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230"/>
        <v>0</v>
      </c>
      <c r="FA191">
        <f t="shared" si="231"/>
        <v>423780</v>
      </c>
      <c r="FB191">
        <f t="shared" si="232"/>
        <v>8689</v>
      </c>
      <c r="FC191">
        <f t="shared" si="233"/>
        <v>0</v>
      </c>
      <c r="FD191">
        <f t="shared" si="234"/>
        <v>8689</v>
      </c>
      <c r="FE191">
        <f t="shared" si="235"/>
        <v>0</v>
      </c>
      <c r="FF191">
        <f t="shared" si="236"/>
        <v>0</v>
      </c>
      <c r="FG191">
        <f t="shared" si="237"/>
        <v>0</v>
      </c>
      <c r="FH191">
        <v>0</v>
      </c>
      <c r="FI191">
        <f t="shared" si="238"/>
        <v>0</v>
      </c>
      <c r="FJ191" t="b">
        <f t="shared" si="239"/>
        <v>1</v>
      </c>
    </row>
    <row r="192" spans="1:166" hidden="1" x14ac:dyDescent="0.25">
      <c r="A192">
        <f>_xlfn.AGGREGATE(3,5,$B$2:B192)</f>
        <v>85</v>
      </c>
      <c r="B192" t="s">
        <v>504</v>
      </c>
      <c r="C192" t="s">
        <v>505</v>
      </c>
      <c r="D192" t="s">
        <v>814</v>
      </c>
      <c r="E192" t="s">
        <v>846</v>
      </c>
      <c r="F192">
        <v>0</v>
      </c>
      <c r="G192">
        <v>6000</v>
      </c>
      <c r="H192">
        <v>27800</v>
      </c>
      <c r="I192">
        <f t="shared" si="167"/>
        <v>2780</v>
      </c>
      <c r="J192">
        <f t="shared" si="168"/>
        <v>3336</v>
      </c>
      <c r="K192">
        <v>0</v>
      </c>
      <c r="L192">
        <v>0</v>
      </c>
      <c r="M192">
        <f t="shared" si="169"/>
        <v>33916</v>
      </c>
      <c r="N192">
        <v>5000</v>
      </c>
      <c r="O192">
        <v>0</v>
      </c>
      <c r="P192">
        <f t="shared" si="170"/>
        <v>150</v>
      </c>
      <c r="Q192">
        <f t="shared" si="171"/>
        <v>28766</v>
      </c>
      <c r="R192">
        <v>27800</v>
      </c>
      <c r="S192">
        <f t="shared" si="172"/>
        <v>2780</v>
      </c>
      <c r="T192">
        <f t="shared" si="173"/>
        <v>3336</v>
      </c>
      <c r="U192">
        <v>0</v>
      </c>
      <c r="V192">
        <v>0</v>
      </c>
      <c r="W192">
        <f t="shared" si="174"/>
        <v>33916</v>
      </c>
      <c r="X192">
        <v>5000</v>
      </c>
      <c r="Y192">
        <v>0</v>
      </c>
      <c r="Z192">
        <f t="shared" si="175"/>
        <v>150</v>
      </c>
      <c r="AA192">
        <f t="shared" si="176"/>
        <v>28766</v>
      </c>
      <c r="AB192">
        <v>27800</v>
      </c>
      <c r="AC192">
        <f t="shared" si="177"/>
        <v>3892.0000000000005</v>
      </c>
      <c r="AD192">
        <f t="shared" si="178"/>
        <v>3336</v>
      </c>
      <c r="AE192">
        <v>0</v>
      </c>
      <c r="AF192">
        <v>0</v>
      </c>
      <c r="AG192">
        <f t="shared" si="179"/>
        <v>35028</v>
      </c>
      <c r="AH192">
        <v>5000</v>
      </c>
      <c r="AI192">
        <v>0</v>
      </c>
      <c r="AJ192">
        <f t="shared" si="180"/>
        <v>150</v>
      </c>
      <c r="AK192">
        <f t="shared" si="181"/>
        <v>29878</v>
      </c>
      <c r="AL192">
        <v>27800</v>
      </c>
      <c r="AM192">
        <f t="shared" si="182"/>
        <v>3892.0000000000005</v>
      </c>
      <c r="AN192">
        <f t="shared" si="183"/>
        <v>3336</v>
      </c>
      <c r="AO192">
        <v>0</v>
      </c>
      <c r="AP192">
        <v>0</v>
      </c>
      <c r="AQ192">
        <f t="shared" si="184"/>
        <v>35028</v>
      </c>
      <c r="AR192">
        <v>5000</v>
      </c>
      <c r="AS192">
        <v>0</v>
      </c>
      <c r="AT192">
        <f t="shared" si="185"/>
        <v>150</v>
      </c>
      <c r="AU192">
        <f t="shared" si="186"/>
        <v>29878</v>
      </c>
      <c r="AV192">
        <v>28600</v>
      </c>
      <c r="AW192">
        <f t="shared" si="187"/>
        <v>4004.0000000000005</v>
      </c>
      <c r="AX192">
        <f t="shared" si="188"/>
        <v>1112</v>
      </c>
      <c r="AY192">
        <f t="shared" si="189"/>
        <v>3432</v>
      </c>
      <c r="AZ192">
        <v>0</v>
      </c>
      <c r="BA192">
        <v>0</v>
      </c>
      <c r="BB192">
        <f t="shared" si="190"/>
        <v>37148</v>
      </c>
      <c r="BC192">
        <v>5000</v>
      </c>
      <c r="BD192">
        <v>0</v>
      </c>
      <c r="BE192">
        <f t="shared" si="191"/>
        <v>150</v>
      </c>
      <c r="BF192">
        <f t="shared" si="192"/>
        <v>31998</v>
      </c>
      <c r="BG192">
        <v>28600</v>
      </c>
      <c r="BH192">
        <f t="shared" si="193"/>
        <v>4004.0000000000005</v>
      </c>
      <c r="BI192">
        <f t="shared" si="194"/>
        <v>3432</v>
      </c>
      <c r="BJ192">
        <v>0</v>
      </c>
      <c r="BK192">
        <v>0</v>
      </c>
      <c r="BL192">
        <f t="shared" si="195"/>
        <v>36036</v>
      </c>
      <c r="BM192">
        <v>5000</v>
      </c>
      <c r="BN192">
        <v>0</v>
      </c>
      <c r="BO192">
        <f t="shared" si="196"/>
        <v>150</v>
      </c>
      <c r="BP192">
        <f t="shared" si="197"/>
        <v>30886</v>
      </c>
      <c r="BQ192">
        <v>28600</v>
      </c>
      <c r="BR192">
        <f t="shared" si="198"/>
        <v>4004.0000000000005</v>
      </c>
      <c r="BS192">
        <f t="shared" si="199"/>
        <v>3432</v>
      </c>
      <c r="BT192">
        <v>0</v>
      </c>
      <c r="BU192">
        <v>0</v>
      </c>
      <c r="BV192">
        <f t="shared" si="200"/>
        <v>36036</v>
      </c>
      <c r="BW192">
        <v>5000</v>
      </c>
      <c r="BX192">
        <v>0</v>
      </c>
      <c r="BY192">
        <f t="shared" si="201"/>
        <v>150</v>
      </c>
      <c r="BZ192">
        <f t="shared" si="202"/>
        <v>30886</v>
      </c>
      <c r="CA192">
        <v>28600</v>
      </c>
      <c r="CB192">
        <f t="shared" si="203"/>
        <v>4004.0000000000005</v>
      </c>
      <c r="CC192">
        <f t="shared" si="204"/>
        <v>3432</v>
      </c>
      <c r="CD192">
        <v>0</v>
      </c>
      <c r="CE192">
        <v>0</v>
      </c>
      <c r="CF192">
        <f t="shared" si="205"/>
        <v>36036</v>
      </c>
      <c r="CG192">
        <v>5000</v>
      </c>
      <c r="CH192">
        <v>0</v>
      </c>
      <c r="CI192">
        <f t="shared" si="206"/>
        <v>150</v>
      </c>
      <c r="CJ192">
        <f t="shared" si="207"/>
        <v>30886</v>
      </c>
      <c r="CK192">
        <v>28600</v>
      </c>
      <c r="CL192">
        <f t="shared" si="208"/>
        <v>4004.0000000000005</v>
      </c>
      <c r="CM192">
        <f t="shared" si="209"/>
        <v>3432</v>
      </c>
      <c r="CN192">
        <v>0</v>
      </c>
      <c r="CO192">
        <v>0</v>
      </c>
      <c r="CP192">
        <f t="shared" si="210"/>
        <v>36036</v>
      </c>
      <c r="CQ192">
        <v>5000</v>
      </c>
      <c r="CR192">
        <v>0</v>
      </c>
      <c r="CS192">
        <f t="shared" si="211"/>
        <v>150</v>
      </c>
      <c r="CT192">
        <f t="shared" si="212"/>
        <v>30886</v>
      </c>
      <c r="CU192">
        <v>28600</v>
      </c>
      <c r="CV192">
        <f t="shared" si="213"/>
        <v>4004.0000000000005</v>
      </c>
      <c r="CW192">
        <f t="shared" si="214"/>
        <v>3432</v>
      </c>
      <c r="CX192">
        <v>0</v>
      </c>
      <c r="CY192">
        <v>0</v>
      </c>
      <c r="CZ192">
        <f t="shared" si="215"/>
        <v>36036</v>
      </c>
      <c r="DA192">
        <v>5000</v>
      </c>
      <c r="DB192">
        <v>0</v>
      </c>
      <c r="DC192">
        <f t="shared" si="216"/>
        <v>150</v>
      </c>
      <c r="DD192">
        <f t="shared" si="217"/>
        <v>30886</v>
      </c>
      <c r="DE192">
        <v>28600</v>
      </c>
      <c r="DF192">
        <f t="shared" si="218"/>
        <v>4004.0000000000005</v>
      </c>
      <c r="DG192">
        <f t="shared" si="219"/>
        <v>3432</v>
      </c>
      <c r="DH192">
        <v>0</v>
      </c>
      <c r="DI192">
        <v>0</v>
      </c>
      <c r="DJ192">
        <f t="shared" si="220"/>
        <v>36036</v>
      </c>
      <c r="DK192">
        <v>5000</v>
      </c>
      <c r="DL192">
        <v>0</v>
      </c>
      <c r="DM192">
        <f t="shared" si="221"/>
        <v>150</v>
      </c>
      <c r="DN192">
        <f t="shared" si="222"/>
        <v>30886</v>
      </c>
      <c r="DO192">
        <v>28600</v>
      </c>
      <c r="DP192">
        <f t="shared" si="223"/>
        <v>4004.0000000000005</v>
      </c>
      <c r="DQ192">
        <f t="shared" si="224"/>
        <v>3432</v>
      </c>
      <c r="DR192">
        <v>0</v>
      </c>
      <c r="DS192">
        <v>0</v>
      </c>
      <c r="DT192">
        <f t="shared" si="225"/>
        <v>36036</v>
      </c>
      <c r="DU192">
        <v>5000</v>
      </c>
      <c r="DV192">
        <v>0</v>
      </c>
      <c r="DW192">
        <f t="shared" si="226"/>
        <v>150</v>
      </c>
      <c r="DX192">
        <f t="shared" si="227"/>
        <v>30886</v>
      </c>
      <c r="DY192">
        <f t="shared" si="228"/>
        <v>433288</v>
      </c>
      <c r="DZ192">
        <f t="shared" si="160"/>
        <v>1800</v>
      </c>
      <c r="EA192">
        <f t="shared" si="161"/>
        <v>50000</v>
      </c>
      <c r="EB192">
        <v>0</v>
      </c>
      <c r="EC192">
        <f t="shared" si="162"/>
        <v>381488</v>
      </c>
      <c r="ED192">
        <f t="shared" si="163"/>
        <v>60000</v>
      </c>
      <c r="EE192">
        <f t="shared" si="164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165"/>
        <v>60000</v>
      </c>
      <c r="EQ192">
        <f t="shared" si="229"/>
        <v>60000</v>
      </c>
      <c r="ER192">
        <f t="shared" si="166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230"/>
        <v>0</v>
      </c>
      <c r="FA192">
        <f t="shared" si="231"/>
        <v>321488</v>
      </c>
      <c r="FB192">
        <f t="shared" si="232"/>
        <v>3574</v>
      </c>
      <c r="FC192">
        <f t="shared" si="233"/>
        <v>0</v>
      </c>
      <c r="FD192">
        <f t="shared" si="234"/>
        <v>3574</v>
      </c>
      <c r="FE192">
        <f t="shared" si="235"/>
        <v>0</v>
      </c>
      <c r="FF192">
        <f t="shared" si="236"/>
        <v>0</v>
      </c>
      <c r="FG192">
        <f t="shared" si="237"/>
        <v>0</v>
      </c>
      <c r="FH192">
        <v>0</v>
      </c>
      <c r="FI192">
        <f t="shared" si="238"/>
        <v>0</v>
      </c>
      <c r="FJ192" t="b">
        <f t="shared" si="239"/>
        <v>0</v>
      </c>
    </row>
    <row r="193" spans="1:166" x14ac:dyDescent="0.25">
      <c r="A193">
        <f>_xlfn.AGGREGATE(3,5,$B$2:B193)</f>
        <v>86</v>
      </c>
      <c r="B193" t="s">
        <v>506</v>
      </c>
      <c r="C193" t="s">
        <v>507</v>
      </c>
      <c r="D193" t="s">
        <v>815</v>
      </c>
      <c r="E193" t="s">
        <v>846</v>
      </c>
      <c r="F193">
        <v>50000</v>
      </c>
      <c r="G193">
        <v>0</v>
      </c>
      <c r="H193">
        <v>57100</v>
      </c>
      <c r="I193">
        <f t="shared" si="167"/>
        <v>5710</v>
      </c>
      <c r="J193">
        <f t="shared" si="168"/>
        <v>6852</v>
      </c>
      <c r="K193">
        <v>400</v>
      </c>
      <c r="L193">
        <v>500</v>
      </c>
      <c r="M193">
        <f t="shared" si="169"/>
        <v>70562</v>
      </c>
      <c r="N193">
        <v>10000</v>
      </c>
      <c r="O193">
        <v>0</v>
      </c>
      <c r="P193">
        <f t="shared" si="170"/>
        <v>0</v>
      </c>
      <c r="Q193">
        <f t="shared" si="171"/>
        <v>60562</v>
      </c>
      <c r="R193">
        <v>57100</v>
      </c>
      <c r="S193">
        <f t="shared" si="172"/>
        <v>5710</v>
      </c>
      <c r="T193">
        <f t="shared" si="173"/>
        <v>6852</v>
      </c>
      <c r="U193">
        <v>400</v>
      </c>
      <c r="V193">
        <v>500</v>
      </c>
      <c r="W193">
        <f t="shared" si="174"/>
        <v>70562</v>
      </c>
      <c r="X193">
        <v>10000</v>
      </c>
      <c r="Y193">
        <v>0</v>
      </c>
      <c r="Z193">
        <f t="shared" si="175"/>
        <v>0</v>
      </c>
      <c r="AA193">
        <f t="shared" si="176"/>
        <v>60562</v>
      </c>
      <c r="AB193">
        <v>57100</v>
      </c>
      <c r="AC193">
        <f t="shared" si="177"/>
        <v>7994.0000000000009</v>
      </c>
      <c r="AD193">
        <f t="shared" si="178"/>
        <v>6852</v>
      </c>
      <c r="AE193">
        <v>400</v>
      </c>
      <c r="AF193">
        <v>500</v>
      </c>
      <c r="AG193">
        <f t="shared" si="179"/>
        <v>72846</v>
      </c>
      <c r="AH193">
        <v>10000</v>
      </c>
      <c r="AI193">
        <v>0</v>
      </c>
      <c r="AJ193">
        <f t="shared" si="180"/>
        <v>0</v>
      </c>
      <c r="AK193">
        <f t="shared" si="181"/>
        <v>62846</v>
      </c>
      <c r="AL193">
        <v>57100</v>
      </c>
      <c r="AM193">
        <f t="shared" si="182"/>
        <v>7994.0000000000009</v>
      </c>
      <c r="AN193">
        <f t="shared" si="183"/>
        <v>6852</v>
      </c>
      <c r="AO193">
        <v>400</v>
      </c>
      <c r="AP193">
        <v>500</v>
      </c>
      <c r="AQ193">
        <f t="shared" si="184"/>
        <v>72846</v>
      </c>
      <c r="AR193">
        <v>10000</v>
      </c>
      <c r="AS193">
        <v>0</v>
      </c>
      <c r="AT193">
        <f t="shared" si="185"/>
        <v>0</v>
      </c>
      <c r="AU193">
        <f t="shared" si="186"/>
        <v>62846</v>
      </c>
      <c r="AV193">
        <v>58800</v>
      </c>
      <c r="AW193">
        <f t="shared" si="187"/>
        <v>8232</v>
      </c>
      <c r="AX193">
        <f t="shared" si="188"/>
        <v>2284</v>
      </c>
      <c r="AY193">
        <f t="shared" si="189"/>
        <v>7056</v>
      </c>
      <c r="AZ193">
        <v>400</v>
      </c>
      <c r="BA193">
        <v>500</v>
      </c>
      <c r="BB193">
        <f t="shared" si="190"/>
        <v>77272</v>
      </c>
      <c r="BC193">
        <v>10000</v>
      </c>
      <c r="BD193">
        <v>0</v>
      </c>
      <c r="BE193">
        <f t="shared" si="191"/>
        <v>0</v>
      </c>
      <c r="BF193">
        <f t="shared" si="192"/>
        <v>67272</v>
      </c>
      <c r="BG193">
        <v>58800</v>
      </c>
      <c r="BH193">
        <f t="shared" si="193"/>
        <v>8232</v>
      </c>
      <c r="BI193">
        <f t="shared" si="194"/>
        <v>7056</v>
      </c>
      <c r="BJ193">
        <v>400</v>
      </c>
      <c r="BK193">
        <v>500</v>
      </c>
      <c r="BL193">
        <f t="shared" si="195"/>
        <v>74988</v>
      </c>
      <c r="BM193">
        <v>10000</v>
      </c>
      <c r="BN193">
        <v>0</v>
      </c>
      <c r="BO193">
        <f t="shared" si="196"/>
        <v>0</v>
      </c>
      <c r="BP193">
        <f t="shared" si="197"/>
        <v>64988</v>
      </c>
      <c r="BQ193">
        <v>58800</v>
      </c>
      <c r="BR193">
        <f t="shared" si="198"/>
        <v>8232</v>
      </c>
      <c r="BS193">
        <f t="shared" si="199"/>
        <v>7056</v>
      </c>
      <c r="BT193">
        <v>400</v>
      </c>
      <c r="BU193">
        <v>500</v>
      </c>
      <c r="BV193">
        <f t="shared" si="200"/>
        <v>74988</v>
      </c>
      <c r="BW193">
        <v>10000</v>
      </c>
      <c r="BX193">
        <v>0</v>
      </c>
      <c r="BY193">
        <f t="shared" si="201"/>
        <v>0</v>
      </c>
      <c r="BZ193">
        <f t="shared" si="202"/>
        <v>64988</v>
      </c>
      <c r="CA193">
        <v>58800</v>
      </c>
      <c r="CB193">
        <f t="shared" si="203"/>
        <v>8232</v>
      </c>
      <c r="CC193">
        <f t="shared" si="204"/>
        <v>7056</v>
      </c>
      <c r="CD193">
        <v>400</v>
      </c>
      <c r="CE193">
        <v>500</v>
      </c>
      <c r="CF193">
        <f t="shared" si="205"/>
        <v>74988</v>
      </c>
      <c r="CG193">
        <v>10000</v>
      </c>
      <c r="CH193">
        <v>0</v>
      </c>
      <c r="CI193">
        <f t="shared" si="206"/>
        <v>0</v>
      </c>
      <c r="CJ193">
        <f t="shared" si="207"/>
        <v>64988</v>
      </c>
      <c r="CK193">
        <v>58800</v>
      </c>
      <c r="CL193">
        <f t="shared" si="208"/>
        <v>8232</v>
      </c>
      <c r="CM193">
        <f t="shared" si="209"/>
        <v>7056</v>
      </c>
      <c r="CN193">
        <v>400</v>
      </c>
      <c r="CO193">
        <v>500</v>
      </c>
      <c r="CP193">
        <f t="shared" si="210"/>
        <v>74988</v>
      </c>
      <c r="CQ193">
        <v>10000</v>
      </c>
      <c r="CR193">
        <v>0</v>
      </c>
      <c r="CS193">
        <f t="shared" si="211"/>
        <v>0</v>
      </c>
      <c r="CT193">
        <f t="shared" si="212"/>
        <v>64988</v>
      </c>
      <c r="CU193">
        <v>58800</v>
      </c>
      <c r="CV193">
        <f t="shared" si="213"/>
        <v>8232</v>
      </c>
      <c r="CW193">
        <f t="shared" si="214"/>
        <v>7056</v>
      </c>
      <c r="CX193">
        <v>400</v>
      </c>
      <c r="CY193">
        <v>500</v>
      </c>
      <c r="CZ193">
        <f t="shared" si="215"/>
        <v>74988</v>
      </c>
      <c r="DA193">
        <v>10000</v>
      </c>
      <c r="DB193">
        <v>0</v>
      </c>
      <c r="DC193">
        <f t="shared" si="216"/>
        <v>0</v>
      </c>
      <c r="DD193">
        <f t="shared" si="217"/>
        <v>64988</v>
      </c>
      <c r="DE193">
        <v>58800</v>
      </c>
      <c r="DF193">
        <f t="shared" si="218"/>
        <v>8232</v>
      </c>
      <c r="DG193">
        <f t="shared" si="219"/>
        <v>7056</v>
      </c>
      <c r="DH193">
        <v>400</v>
      </c>
      <c r="DI193">
        <v>500</v>
      </c>
      <c r="DJ193">
        <f t="shared" si="220"/>
        <v>74988</v>
      </c>
      <c r="DK193">
        <v>10000</v>
      </c>
      <c r="DL193">
        <v>0</v>
      </c>
      <c r="DM193">
        <f t="shared" si="221"/>
        <v>0</v>
      </c>
      <c r="DN193">
        <f t="shared" si="222"/>
        <v>64988</v>
      </c>
      <c r="DO193">
        <v>58800</v>
      </c>
      <c r="DP193">
        <f t="shared" si="223"/>
        <v>8232</v>
      </c>
      <c r="DQ193">
        <f t="shared" si="224"/>
        <v>7056</v>
      </c>
      <c r="DR193">
        <v>400</v>
      </c>
      <c r="DS193">
        <v>500</v>
      </c>
      <c r="DT193">
        <f t="shared" si="225"/>
        <v>74988</v>
      </c>
      <c r="DU193">
        <v>10000</v>
      </c>
      <c r="DV193">
        <v>0</v>
      </c>
      <c r="DW193">
        <f t="shared" si="226"/>
        <v>0</v>
      </c>
      <c r="DX193">
        <f t="shared" si="227"/>
        <v>64988</v>
      </c>
      <c r="DY193">
        <f t="shared" si="228"/>
        <v>889004</v>
      </c>
      <c r="DZ193">
        <f t="shared" si="160"/>
        <v>0</v>
      </c>
      <c r="EA193">
        <f t="shared" si="161"/>
        <v>50000</v>
      </c>
      <c r="EB193">
        <v>0</v>
      </c>
      <c r="EC193">
        <f t="shared" si="162"/>
        <v>839004</v>
      </c>
      <c r="ED193">
        <f t="shared" si="163"/>
        <v>120000</v>
      </c>
      <c r="EE193">
        <f t="shared" si="164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165"/>
        <v>120000</v>
      </c>
      <c r="EQ193">
        <f t="shared" si="229"/>
        <v>120000</v>
      </c>
      <c r="ER193">
        <f t="shared" si="166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230"/>
        <v>50000</v>
      </c>
      <c r="FA193">
        <f t="shared" si="231"/>
        <v>669004</v>
      </c>
      <c r="FB193">
        <f t="shared" si="232"/>
        <v>12500</v>
      </c>
      <c r="FC193">
        <f t="shared" si="233"/>
        <v>16900</v>
      </c>
      <c r="FD193">
        <f t="shared" si="234"/>
        <v>29400</v>
      </c>
      <c r="FE193">
        <f t="shared" si="235"/>
        <v>29400</v>
      </c>
      <c r="FF193">
        <f t="shared" si="236"/>
        <v>1176</v>
      </c>
      <c r="FG193">
        <f t="shared" si="237"/>
        <v>30576</v>
      </c>
      <c r="FH193">
        <v>0</v>
      </c>
      <c r="FI193">
        <f t="shared" si="238"/>
        <v>30576</v>
      </c>
      <c r="FJ193" t="b">
        <f t="shared" si="239"/>
        <v>1</v>
      </c>
    </row>
    <row r="194" spans="1:166" x14ac:dyDescent="0.25">
      <c r="A194">
        <f>_xlfn.AGGREGATE(3,5,$B$2:B194)</f>
        <v>87</v>
      </c>
      <c r="B194" t="s">
        <v>508</v>
      </c>
      <c r="C194" t="s">
        <v>509</v>
      </c>
      <c r="D194" t="s">
        <v>815</v>
      </c>
      <c r="E194" t="s">
        <v>846</v>
      </c>
      <c r="F194">
        <v>0</v>
      </c>
      <c r="G194">
        <v>6000</v>
      </c>
      <c r="H194">
        <v>32500</v>
      </c>
      <c r="I194">
        <f t="shared" si="167"/>
        <v>3250</v>
      </c>
      <c r="J194">
        <f t="shared" si="168"/>
        <v>3900</v>
      </c>
      <c r="K194">
        <v>0</v>
      </c>
      <c r="L194">
        <v>500</v>
      </c>
      <c r="M194">
        <f t="shared" si="169"/>
        <v>40150</v>
      </c>
      <c r="N194">
        <v>3000</v>
      </c>
      <c r="O194">
        <v>0</v>
      </c>
      <c r="P194">
        <f t="shared" si="170"/>
        <v>200</v>
      </c>
      <c r="Q194">
        <f t="shared" si="171"/>
        <v>36950</v>
      </c>
      <c r="R194">
        <v>32500</v>
      </c>
      <c r="S194">
        <f t="shared" si="172"/>
        <v>3250</v>
      </c>
      <c r="T194">
        <f t="shared" si="173"/>
        <v>3900</v>
      </c>
      <c r="U194">
        <v>0</v>
      </c>
      <c r="V194">
        <v>500</v>
      </c>
      <c r="W194">
        <f t="shared" si="174"/>
        <v>40150</v>
      </c>
      <c r="X194">
        <v>3000</v>
      </c>
      <c r="Y194">
        <v>0</v>
      </c>
      <c r="Z194">
        <f t="shared" si="175"/>
        <v>200</v>
      </c>
      <c r="AA194">
        <f t="shared" si="176"/>
        <v>36950</v>
      </c>
      <c r="AB194">
        <v>32500</v>
      </c>
      <c r="AC194">
        <f t="shared" si="177"/>
        <v>4550</v>
      </c>
      <c r="AD194">
        <f t="shared" si="178"/>
        <v>3900</v>
      </c>
      <c r="AE194">
        <v>0</v>
      </c>
      <c r="AF194">
        <v>500</v>
      </c>
      <c r="AG194">
        <f t="shared" si="179"/>
        <v>41450</v>
      </c>
      <c r="AH194">
        <v>3000</v>
      </c>
      <c r="AI194">
        <v>0</v>
      </c>
      <c r="AJ194">
        <f t="shared" si="180"/>
        <v>200</v>
      </c>
      <c r="AK194">
        <f t="shared" si="181"/>
        <v>38250</v>
      </c>
      <c r="AL194">
        <v>32500</v>
      </c>
      <c r="AM194">
        <f t="shared" si="182"/>
        <v>4550</v>
      </c>
      <c r="AN194">
        <f t="shared" si="183"/>
        <v>3900</v>
      </c>
      <c r="AO194">
        <v>0</v>
      </c>
      <c r="AP194">
        <v>500</v>
      </c>
      <c r="AQ194">
        <f t="shared" si="184"/>
        <v>41450</v>
      </c>
      <c r="AR194">
        <v>3000</v>
      </c>
      <c r="AS194">
        <v>0</v>
      </c>
      <c r="AT194">
        <f t="shared" si="185"/>
        <v>200</v>
      </c>
      <c r="AU194">
        <f t="shared" si="186"/>
        <v>38250</v>
      </c>
      <c r="AV194">
        <v>33500</v>
      </c>
      <c r="AW194">
        <f t="shared" si="187"/>
        <v>4690</v>
      </c>
      <c r="AX194">
        <f t="shared" si="188"/>
        <v>1300</v>
      </c>
      <c r="AY194">
        <f t="shared" si="189"/>
        <v>4020</v>
      </c>
      <c r="AZ194">
        <v>0</v>
      </c>
      <c r="BA194">
        <v>500</v>
      </c>
      <c r="BB194">
        <f t="shared" si="190"/>
        <v>44010</v>
      </c>
      <c r="BC194">
        <v>3000</v>
      </c>
      <c r="BD194">
        <v>0</v>
      </c>
      <c r="BE194">
        <f t="shared" si="191"/>
        <v>200</v>
      </c>
      <c r="BF194">
        <f t="shared" si="192"/>
        <v>40810</v>
      </c>
      <c r="BG194">
        <v>33500</v>
      </c>
      <c r="BH194">
        <f t="shared" si="193"/>
        <v>4690</v>
      </c>
      <c r="BI194">
        <f t="shared" si="194"/>
        <v>4020</v>
      </c>
      <c r="BJ194">
        <v>0</v>
      </c>
      <c r="BK194">
        <v>500</v>
      </c>
      <c r="BL194">
        <f t="shared" si="195"/>
        <v>42710</v>
      </c>
      <c r="BM194">
        <v>3000</v>
      </c>
      <c r="BN194">
        <v>0</v>
      </c>
      <c r="BO194">
        <f t="shared" si="196"/>
        <v>200</v>
      </c>
      <c r="BP194">
        <f t="shared" si="197"/>
        <v>39510</v>
      </c>
      <c r="BQ194">
        <v>33500</v>
      </c>
      <c r="BR194">
        <f t="shared" si="198"/>
        <v>4690</v>
      </c>
      <c r="BS194">
        <f t="shared" si="199"/>
        <v>4020</v>
      </c>
      <c r="BT194">
        <v>0</v>
      </c>
      <c r="BU194">
        <v>500</v>
      </c>
      <c r="BV194">
        <f t="shared" si="200"/>
        <v>42710</v>
      </c>
      <c r="BW194">
        <v>3000</v>
      </c>
      <c r="BX194">
        <v>0</v>
      </c>
      <c r="BY194">
        <f t="shared" si="201"/>
        <v>200</v>
      </c>
      <c r="BZ194">
        <f t="shared" si="202"/>
        <v>39510</v>
      </c>
      <c r="CA194">
        <v>33500</v>
      </c>
      <c r="CB194">
        <f t="shared" si="203"/>
        <v>4690</v>
      </c>
      <c r="CC194">
        <f t="shared" si="204"/>
        <v>4020</v>
      </c>
      <c r="CD194">
        <v>0</v>
      </c>
      <c r="CE194">
        <v>500</v>
      </c>
      <c r="CF194">
        <f t="shared" si="205"/>
        <v>42710</v>
      </c>
      <c r="CG194">
        <v>3000</v>
      </c>
      <c r="CH194">
        <v>0</v>
      </c>
      <c r="CI194">
        <f t="shared" si="206"/>
        <v>200</v>
      </c>
      <c r="CJ194">
        <f t="shared" si="207"/>
        <v>39510</v>
      </c>
      <c r="CK194">
        <v>33500</v>
      </c>
      <c r="CL194">
        <f t="shared" si="208"/>
        <v>4690</v>
      </c>
      <c r="CM194">
        <f t="shared" si="209"/>
        <v>4020</v>
      </c>
      <c r="CN194">
        <v>0</v>
      </c>
      <c r="CO194">
        <v>500</v>
      </c>
      <c r="CP194">
        <f t="shared" si="210"/>
        <v>42710</v>
      </c>
      <c r="CQ194">
        <v>3000</v>
      </c>
      <c r="CR194">
        <v>0</v>
      </c>
      <c r="CS194">
        <f t="shared" si="211"/>
        <v>200</v>
      </c>
      <c r="CT194">
        <f t="shared" si="212"/>
        <v>39510</v>
      </c>
      <c r="CU194">
        <v>33500</v>
      </c>
      <c r="CV194">
        <f t="shared" si="213"/>
        <v>4690</v>
      </c>
      <c r="CW194">
        <f t="shared" si="214"/>
        <v>4020</v>
      </c>
      <c r="CX194">
        <v>0</v>
      </c>
      <c r="CY194">
        <v>500</v>
      </c>
      <c r="CZ194">
        <f t="shared" si="215"/>
        <v>42710</v>
      </c>
      <c r="DA194">
        <v>3000</v>
      </c>
      <c r="DB194">
        <v>0</v>
      </c>
      <c r="DC194">
        <f t="shared" si="216"/>
        <v>200</v>
      </c>
      <c r="DD194">
        <f t="shared" si="217"/>
        <v>39510</v>
      </c>
      <c r="DE194">
        <v>34500</v>
      </c>
      <c r="DF194">
        <f t="shared" si="218"/>
        <v>4830.0000000000009</v>
      </c>
      <c r="DG194">
        <f t="shared" si="219"/>
        <v>4140</v>
      </c>
      <c r="DH194">
        <v>0</v>
      </c>
      <c r="DI194">
        <v>500</v>
      </c>
      <c r="DJ194">
        <f t="shared" si="220"/>
        <v>43970</v>
      </c>
      <c r="DK194">
        <v>3000</v>
      </c>
      <c r="DL194">
        <v>0</v>
      </c>
      <c r="DM194">
        <f t="shared" si="221"/>
        <v>200</v>
      </c>
      <c r="DN194">
        <f t="shared" si="222"/>
        <v>40770</v>
      </c>
      <c r="DO194">
        <v>34500</v>
      </c>
      <c r="DP194">
        <f t="shared" si="223"/>
        <v>4830.0000000000009</v>
      </c>
      <c r="DQ194">
        <f t="shared" si="224"/>
        <v>4140</v>
      </c>
      <c r="DR194">
        <v>0</v>
      </c>
      <c r="DS194">
        <v>500</v>
      </c>
      <c r="DT194">
        <f t="shared" si="225"/>
        <v>43970</v>
      </c>
      <c r="DU194">
        <v>3000</v>
      </c>
      <c r="DV194">
        <v>0</v>
      </c>
      <c r="DW194">
        <f t="shared" si="226"/>
        <v>200</v>
      </c>
      <c r="DX194">
        <f t="shared" si="227"/>
        <v>40770</v>
      </c>
      <c r="DY194">
        <f t="shared" si="228"/>
        <v>514700</v>
      </c>
      <c r="DZ194">
        <f t="shared" ref="DZ194:DZ257" si="240">DW194+DM194+DC194+CS194+CI194+BY194+BO194+BE194+AT194+AJ194+Z194+P194</f>
        <v>2400</v>
      </c>
      <c r="EA194">
        <f t="shared" ref="EA194:EA257" si="241">IF(DY194&gt;0,50000,0)</f>
        <v>50000</v>
      </c>
      <c r="EB194">
        <v>0</v>
      </c>
      <c r="EC194">
        <f t="shared" ref="EC194:EC257" si="242">DY194-DZ194-EA194</f>
        <v>462300</v>
      </c>
      <c r="ED194">
        <f t="shared" ref="ED194:ED257" si="243">DU194+DK194+DA194+CQ194+CG194+BW194+BM194+BC194+AR194+AH194+X194+N194</f>
        <v>36000</v>
      </c>
      <c r="EE194">
        <f t="shared" ref="EE194:EE257" si="244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245">SUM(ED194:EO194)</f>
        <v>36000</v>
      </c>
      <c r="EQ194">
        <f t="shared" si="229"/>
        <v>36000</v>
      </c>
      <c r="ER194">
        <f t="shared" ref="ER194:ER257" si="246">EC194-EQ194</f>
        <v>426300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230"/>
        <v>0</v>
      </c>
      <c r="FA194">
        <f t="shared" si="231"/>
        <v>426300</v>
      </c>
      <c r="FB194">
        <f t="shared" si="232"/>
        <v>8815</v>
      </c>
      <c r="FC194">
        <f t="shared" si="233"/>
        <v>0</v>
      </c>
      <c r="FD194">
        <f t="shared" si="234"/>
        <v>8815</v>
      </c>
      <c r="FE194">
        <f t="shared" si="235"/>
        <v>0</v>
      </c>
      <c r="FF194">
        <f t="shared" si="236"/>
        <v>0</v>
      </c>
      <c r="FG194">
        <f t="shared" si="237"/>
        <v>0</v>
      </c>
      <c r="FH194">
        <v>0</v>
      </c>
      <c r="FI194">
        <f t="shared" si="238"/>
        <v>0</v>
      </c>
      <c r="FJ194" t="b">
        <f t="shared" si="239"/>
        <v>1</v>
      </c>
    </row>
    <row r="195" spans="1:166" x14ac:dyDescent="0.25">
      <c r="A195">
        <f>_xlfn.AGGREGATE(3,5,$B$2:B195)</f>
        <v>88</v>
      </c>
      <c r="B195" t="s">
        <v>510</v>
      </c>
      <c r="C195" t="s">
        <v>511</v>
      </c>
      <c r="D195" t="s">
        <v>815</v>
      </c>
      <c r="E195" t="s">
        <v>846</v>
      </c>
      <c r="F195">
        <v>0</v>
      </c>
      <c r="G195">
        <v>0</v>
      </c>
      <c r="H195">
        <v>48700</v>
      </c>
      <c r="I195">
        <f t="shared" ref="I195:I258" si="247">H195*0.1</f>
        <v>4870</v>
      </c>
      <c r="J195">
        <f t="shared" ref="J195:J258" si="248">H195*0.12</f>
        <v>5844</v>
      </c>
      <c r="K195">
        <v>0</v>
      </c>
      <c r="L195">
        <v>500</v>
      </c>
      <c r="M195">
        <f t="shared" ref="M195:M258" si="249">SUM(H195:L195)</f>
        <v>59914</v>
      </c>
      <c r="N195">
        <v>5000</v>
      </c>
      <c r="O195">
        <v>0</v>
      </c>
      <c r="P195">
        <f t="shared" ref="P195:P258" si="250">IF($F195=50000,0,IF(M195&gt;40000,200,IF(M195&gt;25000,150,IF(M195&gt;15000,130,IF(M195&gt;10000,110,0)))))</f>
        <v>200</v>
      </c>
      <c r="Q195">
        <f t="shared" ref="Q195:Q258" si="251">M195-N195-O195-P195</f>
        <v>54714</v>
      </c>
      <c r="R195">
        <v>48700</v>
      </c>
      <c r="S195">
        <f t="shared" ref="S195:S258" si="252">R195*0.1</f>
        <v>4870</v>
      </c>
      <c r="T195">
        <f t="shared" ref="T195:T258" si="253">R195*0.12</f>
        <v>5844</v>
      </c>
      <c r="U195">
        <v>0</v>
      </c>
      <c r="V195">
        <v>500</v>
      </c>
      <c r="W195">
        <f t="shared" ref="W195:W258" si="254">SUM(R195:V195)</f>
        <v>59914</v>
      </c>
      <c r="X195">
        <v>5000</v>
      </c>
      <c r="Y195">
        <v>0</v>
      </c>
      <c r="Z195">
        <f t="shared" ref="Z195:Z258" si="255">IF($F195=50000,0,IF(W195&gt;40000,200,IF(W195&gt;25000,150,IF(W195&gt;15000,130,IF(W195&gt;10000,110,0)))))</f>
        <v>200</v>
      </c>
      <c r="AA195">
        <f t="shared" ref="AA195:AA258" si="256">W195-X195-Y195-Z195</f>
        <v>54714</v>
      </c>
      <c r="AB195">
        <v>48700</v>
      </c>
      <c r="AC195">
        <f t="shared" ref="AC195:AC258" si="257">AB195*0.14</f>
        <v>6818.0000000000009</v>
      </c>
      <c r="AD195">
        <f t="shared" ref="AD195:AD258" si="258">AB195*0.12</f>
        <v>5844</v>
      </c>
      <c r="AE195">
        <v>0</v>
      </c>
      <c r="AF195">
        <v>500</v>
      </c>
      <c r="AG195">
        <f t="shared" ref="AG195:AG258" si="259">SUM(AB195:AF195)</f>
        <v>61862</v>
      </c>
      <c r="AH195">
        <v>5000</v>
      </c>
      <c r="AI195">
        <v>0</v>
      </c>
      <c r="AJ195">
        <f t="shared" ref="AJ195:AJ258" si="260">IF($F195=50000,0,IF(AG195&gt;40000,200,IF(AG195&gt;25000,150,IF(AG195&gt;15000,130,IF(AG195&gt;10000,110,0)))))</f>
        <v>200</v>
      </c>
      <c r="AK195">
        <f t="shared" ref="AK195:AK258" si="261">AG195-AH195-AI195-AJ195</f>
        <v>56662</v>
      </c>
      <c r="AL195">
        <v>48700</v>
      </c>
      <c r="AM195">
        <f t="shared" ref="AM195:AM258" si="262">AL195*0.14</f>
        <v>6818.0000000000009</v>
      </c>
      <c r="AN195">
        <f t="shared" ref="AN195:AN258" si="263">AL195*0.12</f>
        <v>5844</v>
      </c>
      <c r="AO195">
        <v>0</v>
      </c>
      <c r="AP195">
        <v>500</v>
      </c>
      <c r="AQ195">
        <f t="shared" ref="AQ195:AQ258" si="264">SUM(AL195:AP195)</f>
        <v>61862</v>
      </c>
      <c r="AR195">
        <v>5000</v>
      </c>
      <c r="AS195">
        <v>0</v>
      </c>
      <c r="AT195">
        <f t="shared" ref="AT195:AT258" si="265">IF($F195=50000,0,IF(AQ195&gt;40000,200,IF(AQ195&gt;25000,150,IF(AQ195&gt;15000,130,IF(AQ195&gt;10000,110,0)))))</f>
        <v>200</v>
      </c>
      <c r="AU195">
        <f t="shared" ref="AU195:AU258" si="266">AQ195-AR195-AS195-AT195</f>
        <v>56662</v>
      </c>
      <c r="AV195">
        <v>50200</v>
      </c>
      <c r="AW195">
        <f t="shared" ref="AW195:AW258" si="267">AV195*0.14</f>
        <v>7028.0000000000009</v>
      </c>
      <c r="AX195">
        <f t="shared" ref="AX195:AX258" si="268">R195*0.04</f>
        <v>1948</v>
      </c>
      <c r="AY195">
        <f t="shared" ref="AY195:AY258" si="269">AV195*0.12</f>
        <v>6024</v>
      </c>
      <c r="AZ195">
        <v>0</v>
      </c>
      <c r="BA195">
        <v>500</v>
      </c>
      <c r="BB195">
        <f t="shared" ref="BB195:BB258" si="270">SUM(AV195:BA195)</f>
        <v>65700</v>
      </c>
      <c r="BC195">
        <v>5000</v>
      </c>
      <c r="BD195">
        <v>0</v>
      </c>
      <c r="BE195">
        <f t="shared" ref="BE195:BE258" si="271">IF($F195=50000,0,IF(BB195&gt;40000,200,IF(BB195&gt;25000,150,IF(BB195&gt;15000,130,IF(BB195&gt;10000,110,0)))))</f>
        <v>200</v>
      </c>
      <c r="BF195">
        <f t="shared" ref="BF195:BF258" si="272">BB195-BC195-BD195-BE195</f>
        <v>60500</v>
      </c>
      <c r="BG195">
        <v>50200</v>
      </c>
      <c r="BH195">
        <f t="shared" ref="BH195:BH258" si="273">BG195*0.14</f>
        <v>7028.0000000000009</v>
      </c>
      <c r="BI195">
        <f t="shared" ref="BI195:BI258" si="274">BG195*0.12</f>
        <v>6024</v>
      </c>
      <c r="BJ195">
        <v>0</v>
      </c>
      <c r="BK195">
        <v>500</v>
      </c>
      <c r="BL195">
        <f t="shared" ref="BL195:BL258" si="275">SUM(BG195:BK195)</f>
        <v>63752</v>
      </c>
      <c r="BM195">
        <v>5000</v>
      </c>
      <c r="BN195">
        <v>0</v>
      </c>
      <c r="BO195">
        <f t="shared" ref="BO195:BO258" si="276">IF($F195=50000,0,IF(BL195&gt;40000,200,IF(BL195&gt;25000,150,IF(BL195&gt;15000,130,IF(BL195&gt;10000,110,0)))))</f>
        <v>200</v>
      </c>
      <c r="BP195">
        <f t="shared" ref="BP195:BP258" si="277">BL195-BM195-BN195-BO195</f>
        <v>58552</v>
      </c>
      <c r="BQ195">
        <v>50200</v>
      </c>
      <c r="BR195">
        <f t="shared" ref="BR195:BR258" si="278">BQ195*0.14</f>
        <v>7028.0000000000009</v>
      </c>
      <c r="BS195">
        <f t="shared" ref="BS195:BS258" si="279">BQ195*0.12</f>
        <v>6024</v>
      </c>
      <c r="BT195">
        <v>0</v>
      </c>
      <c r="BU195">
        <v>500</v>
      </c>
      <c r="BV195">
        <f t="shared" ref="BV195:BV258" si="280">SUM(BQ195:BU195)</f>
        <v>63752</v>
      </c>
      <c r="BW195">
        <v>5000</v>
      </c>
      <c r="BX195">
        <v>0</v>
      </c>
      <c r="BY195">
        <f t="shared" ref="BY195:BY258" si="281">IF($F195=50000,0,IF(BV195&gt;40000,200,IF(BV195&gt;25000,150,IF(BV195&gt;15000,130,IF(BV195&gt;10000,110,0)))))</f>
        <v>200</v>
      </c>
      <c r="BZ195">
        <f t="shared" ref="BZ195:BZ258" si="282">BV195-BW195-BX195-BY195</f>
        <v>58552</v>
      </c>
      <c r="CA195">
        <v>50200</v>
      </c>
      <c r="CB195">
        <f t="shared" ref="CB195:CB258" si="283">CA195*0.14</f>
        <v>7028.0000000000009</v>
      </c>
      <c r="CC195">
        <f t="shared" ref="CC195:CC258" si="284">CA195*0.12</f>
        <v>6024</v>
      </c>
      <c r="CD195">
        <v>0</v>
      </c>
      <c r="CE195">
        <v>500</v>
      </c>
      <c r="CF195">
        <f t="shared" ref="CF195:CF258" si="285">SUM(CA195:CE195)</f>
        <v>63752</v>
      </c>
      <c r="CG195">
        <v>5000</v>
      </c>
      <c r="CH195">
        <v>0</v>
      </c>
      <c r="CI195">
        <f t="shared" ref="CI195:CI258" si="286">IF($F195=50000,0,IF(CF195&gt;40000,200,IF(CF195&gt;25000,150,IF(CF195&gt;15000,130,IF(CF195&gt;10000,110,0)))))</f>
        <v>200</v>
      </c>
      <c r="CJ195">
        <f t="shared" ref="CJ195:CJ258" si="287">CF195-CG195-CH195-CI195</f>
        <v>58552</v>
      </c>
      <c r="CK195">
        <v>50200</v>
      </c>
      <c r="CL195">
        <f t="shared" ref="CL195:CL258" si="288">CK195*0.14</f>
        <v>7028.0000000000009</v>
      </c>
      <c r="CM195">
        <f t="shared" ref="CM195:CM258" si="289">CK195*0.12</f>
        <v>6024</v>
      </c>
      <c r="CN195">
        <v>0</v>
      </c>
      <c r="CO195">
        <v>500</v>
      </c>
      <c r="CP195">
        <f t="shared" ref="CP195:CP258" si="290">SUM(CK195:CO195)</f>
        <v>63752</v>
      </c>
      <c r="CQ195">
        <v>5000</v>
      </c>
      <c r="CR195">
        <v>0</v>
      </c>
      <c r="CS195">
        <f t="shared" ref="CS195:CS258" si="291">IF($F195=50000,0,IF(CP195&gt;40000,200,IF(CP195&gt;25000,150,IF(CP195&gt;15000,130,IF(CP195&gt;10000,110,0)))))</f>
        <v>200</v>
      </c>
      <c r="CT195">
        <f t="shared" ref="CT195:CT258" si="292">CP195-CQ195-CR195-CS195</f>
        <v>58552</v>
      </c>
      <c r="CU195">
        <v>50200</v>
      </c>
      <c r="CV195">
        <f t="shared" ref="CV195:CV258" si="293">CU195*0.14</f>
        <v>7028.0000000000009</v>
      </c>
      <c r="CW195">
        <f t="shared" ref="CW195:CW258" si="294">CU195*0.12</f>
        <v>6024</v>
      </c>
      <c r="CX195">
        <v>0</v>
      </c>
      <c r="CY195">
        <v>500</v>
      </c>
      <c r="CZ195">
        <f t="shared" ref="CZ195:CZ258" si="295">SUM(CU195:CY195)</f>
        <v>63752</v>
      </c>
      <c r="DA195">
        <v>5000</v>
      </c>
      <c r="DB195">
        <v>0</v>
      </c>
      <c r="DC195">
        <f t="shared" ref="DC195:DC258" si="296">IF($F195=50000,0,IF(CZ195&gt;40000,200,IF(CZ195&gt;25000,150,IF(CZ195&gt;15000,130,IF(CZ195&gt;10000,110,0)))))</f>
        <v>200</v>
      </c>
      <c r="DD195">
        <f t="shared" ref="DD195:DD258" si="297">CZ195-DA195-DB195-DC195</f>
        <v>58552</v>
      </c>
      <c r="DE195">
        <v>50200</v>
      </c>
      <c r="DF195">
        <f t="shared" ref="DF195:DF258" si="298">DE195*0.14</f>
        <v>7028.0000000000009</v>
      </c>
      <c r="DG195">
        <f t="shared" ref="DG195:DG258" si="299">DE195*0.12</f>
        <v>6024</v>
      </c>
      <c r="DH195">
        <v>0</v>
      </c>
      <c r="DI195">
        <v>500</v>
      </c>
      <c r="DJ195">
        <f t="shared" ref="DJ195:DJ258" si="300">SUM(DE195:DI195)</f>
        <v>63752</v>
      </c>
      <c r="DK195">
        <v>5000</v>
      </c>
      <c r="DL195">
        <v>0</v>
      </c>
      <c r="DM195">
        <f t="shared" ref="DM195:DM258" si="301">IF($F195=50000,0,IF(DJ195&gt;40000,200,IF(DJ195&gt;25000,150,IF(DJ195&gt;15000,130,IF(DJ195&gt;10000,110,0)))))</f>
        <v>200</v>
      </c>
      <c r="DN195">
        <f t="shared" ref="DN195:DN258" si="302">DJ195-DK195-DL195-DM195</f>
        <v>58552</v>
      </c>
      <c r="DO195">
        <v>50200</v>
      </c>
      <c r="DP195">
        <f t="shared" ref="DP195:DP258" si="303">DO195*0.14</f>
        <v>7028.0000000000009</v>
      </c>
      <c r="DQ195">
        <f t="shared" ref="DQ195:DQ258" si="304">DO195*0.12</f>
        <v>6024</v>
      </c>
      <c r="DR195">
        <v>0</v>
      </c>
      <c r="DS195">
        <v>500</v>
      </c>
      <c r="DT195">
        <f t="shared" ref="DT195:DT258" si="305">SUM(DO195:DS195)</f>
        <v>63752</v>
      </c>
      <c r="DU195">
        <v>5000</v>
      </c>
      <c r="DV195">
        <v>0</v>
      </c>
      <c r="DW195">
        <f t="shared" ref="DW195:DW258" si="306">IF($F195=50000,0,IF(DT195&gt;40000,200,IF(DT195&gt;25000,150,IF(DT195&gt;15000,130,IF(DT195&gt;10000,110,0)))))</f>
        <v>200</v>
      </c>
      <c r="DX195">
        <f t="shared" ref="DX195:DX258" si="307">DT195-DU195-DV195-DW195</f>
        <v>58552</v>
      </c>
      <c r="DY195">
        <f t="shared" ref="DY195:DY258" si="308">DT195+DJ195+CZ195+CP195+CF195+BV195+BL195+BB195+AQ195+AG195+W195+M195+G195</f>
        <v>755516</v>
      </c>
      <c r="DZ195">
        <f t="shared" si="240"/>
        <v>2400</v>
      </c>
      <c r="EA195">
        <f t="shared" si="241"/>
        <v>50000</v>
      </c>
      <c r="EB195">
        <v>0</v>
      </c>
      <c r="EC195">
        <f t="shared" si="242"/>
        <v>703116</v>
      </c>
      <c r="ED195">
        <f t="shared" si="243"/>
        <v>60000</v>
      </c>
      <c r="EE195">
        <f t="shared" si="244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245"/>
        <v>60000</v>
      </c>
      <c r="EQ195">
        <f t="shared" ref="EQ195:EQ258" si="309">IF(EP195&gt;=150000,150000,EP195)</f>
        <v>60000</v>
      </c>
      <c r="ER195">
        <f t="shared" si="246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310">SUM(ES195:EY195)+F195</f>
        <v>0</v>
      </c>
      <c r="FA195">
        <f t="shared" ref="FA195:FA258" si="311">ER195-EZ195</f>
        <v>643116</v>
      </c>
      <c r="FB195">
        <f t="shared" ref="FB195:FB258" si="312">ROUND(IF(FA195&gt;0,IF(FA195&gt;500000,12500,(FA195-250000)*0.05),0),0)</f>
        <v>12500</v>
      </c>
      <c r="FC195">
        <f t="shared" ref="FC195:FC258" si="313">IF(ROUND(IF(FA195&gt;0,IF(FA195&gt;1000000,25000,(FA195-500000)*0.1),0),0)&lt;0,0,ROUND(IF(FA195&gt;0,IF(FA195&gt;1000000,25000,(FA195-500000)*0.1),0),0))</f>
        <v>14312</v>
      </c>
      <c r="FD195">
        <f t="shared" ref="FD195:FD258" si="314">FB195+FC195</f>
        <v>26812</v>
      </c>
      <c r="FE195">
        <f t="shared" ref="FE195:FE258" si="315">IF(FD195&lt;12500,0,FD195)</f>
        <v>26812</v>
      </c>
      <c r="FF195">
        <f t="shared" ref="FF195:FF258" si="316">FE195*0.04</f>
        <v>1072.48</v>
      </c>
      <c r="FG195">
        <f t="shared" ref="FG195:FG258" si="317">ROUND(FF195+FE195,0)</f>
        <v>27884</v>
      </c>
      <c r="FH195">
        <v>0</v>
      </c>
      <c r="FI195">
        <f t="shared" ref="FI195:FI258" si="318">FG195-FH195</f>
        <v>27884</v>
      </c>
      <c r="FJ195" t="b">
        <f t="shared" ref="FJ195:FJ258" si="319">IF(DY195&gt;500000,TRUE,FALSE)</f>
        <v>1</v>
      </c>
    </row>
    <row r="196" spans="1:166" x14ac:dyDescent="0.25">
      <c r="A196">
        <f>_xlfn.AGGREGATE(3,5,$B$2:B196)</f>
        <v>89</v>
      </c>
      <c r="B196" t="s">
        <v>512</v>
      </c>
      <c r="C196" t="s">
        <v>513</v>
      </c>
      <c r="D196" t="s">
        <v>815</v>
      </c>
      <c r="E196" t="s">
        <v>846</v>
      </c>
      <c r="F196">
        <v>0</v>
      </c>
      <c r="G196">
        <v>6000</v>
      </c>
      <c r="H196">
        <v>32500</v>
      </c>
      <c r="I196">
        <f t="shared" si="247"/>
        <v>3250</v>
      </c>
      <c r="J196">
        <f t="shared" si="248"/>
        <v>3900</v>
      </c>
      <c r="K196">
        <v>0</v>
      </c>
      <c r="L196">
        <v>500</v>
      </c>
      <c r="M196">
        <f t="shared" si="249"/>
        <v>40150</v>
      </c>
      <c r="N196">
        <v>3000</v>
      </c>
      <c r="O196">
        <v>0</v>
      </c>
      <c r="P196">
        <f t="shared" si="250"/>
        <v>200</v>
      </c>
      <c r="Q196">
        <f t="shared" si="251"/>
        <v>36950</v>
      </c>
      <c r="R196">
        <v>32500</v>
      </c>
      <c r="S196">
        <f t="shared" si="252"/>
        <v>3250</v>
      </c>
      <c r="T196">
        <f t="shared" si="253"/>
        <v>3900</v>
      </c>
      <c r="U196">
        <v>0</v>
      </c>
      <c r="V196">
        <v>500</v>
      </c>
      <c r="W196">
        <f t="shared" si="254"/>
        <v>40150</v>
      </c>
      <c r="X196">
        <v>3000</v>
      </c>
      <c r="Y196">
        <v>0</v>
      </c>
      <c r="Z196">
        <f t="shared" si="255"/>
        <v>200</v>
      </c>
      <c r="AA196">
        <f t="shared" si="256"/>
        <v>36950</v>
      </c>
      <c r="AB196">
        <v>32500</v>
      </c>
      <c r="AC196">
        <f t="shared" si="257"/>
        <v>4550</v>
      </c>
      <c r="AD196">
        <f t="shared" si="258"/>
        <v>3900</v>
      </c>
      <c r="AE196">
        <v>0</v>
      </c>
      <c r="AF196">
        <v>500</v>
      </c>
      <c r="AG196">
        <f t="shared" si="259"/>
        <v>41450</v>
      </c>
      <c r="AH196">
        <v>3000</v>
      </c>
      <c r="AI196">
        <v>0</v>
      </c>
      <c r="AJ196">
        <f t="shared" si="260"/>
        <v>200</v>
      </c>
      <c r="AK196">
        <f t="shared" si="261"/>
        <v>38250</v>
      </c>
      <c r="AL196">
        <v>32500</v>
      </c>
      <c r="AM196">
        <f t="shared" si="262"/>
        <v>4550</v>
      </c>
      <c r="AN196">
        <f t="shared" si="263"/>
        <v>3900</v>
      </c>
      <c r="AO196">
        <v>0</v>
      </c>
      <c r="AP196">
        <v>500</v>
      </c>
      <c r="AQ196">
        <f t="shared" si="264"/>
        <v>41450</v>
      </c>
      <c r="AR196">
        <v>3000</v>
      </c>
      <c r="AS196">
        <v>0</v>
      </c>
      <c r="AT196">
        <f t="shared" si="265"/>
        <v>200</v>
      </c>
      <c r="AU196">
        <f t="shared" si="266"/>
        <v>38250</v>
      </c>
      <c r="AV196">
        <v>33500</v>
      </c>
      <c r="AW196">
        <f t="shared" si="267"/>
        <v>4690</v>
      </c>
      <c r="AX196">
        <f t="shared" si="268"/>
        <v>1300</v>
      </c>
      <c r="AY196">
        <f t="shared" si="269"/>
        <v>4020</v>
      </c>
      <c r="AZ196">
        <v>0</v>
      </c>
      <c r="BA196">
        <v>500</v>
      </c>
      <c r="BB196">
        <f t="shared" si="270"/>
        <v>44010</v>
      </c>
      <c r="BC196">
        <v>3000</v>
      </c>
      <c r="BD196">
        <v>0</v>
      </c>
      <c r="BE196">
        <f t="shared" si="271"/>
        <v>200</v>
      </c>
      <c r="BF196">
        <f t="shared" si="272"/>
        <v>40810</v>
      </c>
      <c r="BG196">
        <v>33500</v>
      </c>
      <c r="BH196">
        <f t="shared" si="273"/>
        <v>4690</v>
      </c>
      <c r="BI196">
        <f t="shared" si="274"/>
        <v>4020</v>
      </c>
      <c r="BJ196">
        <v>0</v>
      </c>
      <c r="BK196">
        <v>500</v>
      </c>
      <c r="BL196">
        <f t="shared" si="275"/>
        <v>42710</v>
      </c>
      <c r="BM196">
        <v>3000</v>
      </c>
      <c r="BN196">
        <v>0</v>
      </c>
      <c r="BO196">
        <f t="shared" si="276"/>
        <v>200</v>
      </c>
      <c r="BP196">
        <f t="shared" si="277"/>
        <v>39510</v>
      </c>
      <c r="BQ196">
        <v>33500</v>
      </c>
      <c r="BR196">
        <f t="shared" si="278"/>
        <v>4690</v>
      </c>
      <c r="BS196">
        <f t="shared" si="279"/>
        <v>4020</v>
      </c>
      <c r="BT196">
        <v>0</v>
      </c>
      <c r="BU196">
        <v>500</v>
      </c>
      <c r="BV196">
        <f t="shared" si="280"/>
        <v>42710</v>
      </c>
      <c r="BW196">
        <v>3000</v>
      </c>
      <c r="BX196">
        <v>0</v>
      </c>
      <c r="BY196">
        <f t="shared" si="281"/>
        <v>200</v>
      </c>
      <c r="BZ196">
        <f t="shared" si="282"/>
        <v>39510</v>
      </c>
      <c r="CA196">
        <v>33500</v>
      </c>
      <c r="CB196">
        <f t="shared" si="283"/>
        <v>4690</v>
      </c>
      <c r="CC196">
        <f t="shared" si="284"/>
        <v>4020</v>
      </c>
      <c r="CD196">
        <v>0</v>
      </c>
      <c r="CE196">
        <v>500</v>
      </c>
      <c r="CF196">
        <f t="shared" si="285"/>
        <v>42710</v>
      </c>
      <c r="CG196">
        <v>3000</v>
      </c>
      <c r="CH196">
        <v>0</v>
      </c>
      <c r="CI196">
        <f t="shared" si="286"/>
        <v>200</v>
      </c>
      <c r="CJ196">
        <f t="shared" si="287"/>
        <v>39510</v>
      </c>
      <c r="CK196">
        <v>33500</v>
      </c>
      <c r="CL196">
        <f t="shared" si="288"/>
        <v>4690</v>
      </c>
      <c r="CM196">
        <f t="shared" si="289"/>
        <v>4020</v>
      </c>
      <c r="CN196">
        <v>0</v>
      </c>
      <c r="CO196">
        <v>500</v>
      </c>
      <c r="CP196">
        <f t="shared" si="290"/>
        <v>42710</v>
      </c>
      <c r="CQ196">
        <v>3000</v>
      </c>
      <c r="CR196">
        <v>0</v>
      </c>
      <c r="CS196">
        <f t="shared" si="291"/>
        <v>200</v>
      </c>
      <c r="CT196">
        <f t="shared" si="292"/>
        <v>39510</v>
      </c>
      <c r="CU196">
        <v>33500</v>
      </c>
      <c r="CV196">
        <f t="shared" si="293"/>
        <v>4690</v>
      </c>
      <c r="CW196">
        <f t="shared" si="294"/>
        <v>4020</v>
      </c>
      <c r="CX196">
        <v>0</v>
      </c>
      <c r="CY196">
        <v>500</v>
      </c>
      <c r="CZ196">
        <f t="shared" si="295"/>
        <v>42710</v>
      </c>
      <c r="DA196">
        <v>3000</v>
      </c>
      <c r="DB196">
        <v>0</v>
      </c>
      <c r="DC196">
        <f t="shared" si="296"/>
        <v>200</v>
      </c>
      <c r="DD196">
        <f t="shared" si="297"/>
        <v>39510</v>
      </c>
      <c r="DE196">
        <v>33500</v>
      </c>
      <c r="DF196">
        <f t="shared" si="298"/>
        <v>4690</v>
      </c>
      <c r="DG196">
        <f t="shared" si="299"/>
        <v>4020</v>
      </c>
      <c r="DH196">
        <v>0</v>
      </c>
      <c r="DI196">
        <v>500</v>
      </c>
      <c r="DJ196">
        <f t="shared" si="300"/>
        <v>42710</v>
      </c>
      <c r="DK196">
        <v>3000</v>
      </c>
      <c r="DL196">
        <v>0</v>
      </c>
      <c r="DM196">
        <f t="shared" si="301"/>
        <v>200</v>
      </c>
      <c r="DN196">
        <f t="shared" si="302"/>
        <v>39510</v>
      </c>
      <c r="DO196">
        <v>33500</v>
      </c>
      <c r="DP196">
        <f t="shared" si="303"/>
        <v>4690</v>
      </c>
      <c r="DQ196">
        <f t="shared" si="304"/>
        <v>4020</v>
      </c>
      <c r="DR196">
        <v>0</v>
      </c>
      <c r="DS196">
        <v>500</v>
      </c>
      <c r="DT196">
        <f t="shared" si="305"/>
        <v>42710</v>
      </c>
      <c r="DU196">
        <v>3000</v>
      </c>
      <c r="DV196">
        <v>0</v>
      </c>
      <c r="DW196">
        <f t="shared" si="306"/>
        <v>200</v>
      </c>
      <c r="DX196">
        <f t="shared" si="307"/>
        <v>39510</v>
      </c>
      <c r="DY196">
        <f t="shared" si="308"/>
        <v>512180</v>
      </c>
      <c r="DZ196">
        <f t="shared" si="240"/>
        <v>2400</v>
      </c>
      <c r="EA196">
        <f t="shared" si="241"/>
        <v>50000</v>
      </c>
      <c r="EB196">
        <v>0</v>
      </c>
      <c r="EC196">
        <f t="shared" si="242"/>
        <v>459780</v>
      </c>
      <c r="ED196">
        <f t="shared" si="243"/>
        <v>36000</v>
      </c>
      <c r="EE196">
        <f t="shared" si="244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245"/>
        <v>36000</v>
      </c>
      <c r="EQ196">
        <f t="shared" si="309"/>
        <v>36000</v>
      </c>
      <c r="ER196">
        <f t="shared" si="246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310"/>
        <v>0</v>
      </c>
      <c r="FA196">
        <f t="shared" si="311"/>
        <v>423780</v>
      </c>
      <c r="FB196">
        <f t="shared" si="312"/>
        <v>8689</v>
      </c>
      <c r="FC196">
        <f t="shared" si="313"/>
        <v>0</v>
      </c>
      <c r="FD196">
        <f t="shared" si="314"/>
        <v>8689</v>
      </c>
      <c r="FE196">
        <f t="shared" si="315"/>
        <v>0</v>
      </c>
      <c r="FF196">
        <f t="shared" si="316"/>
        <v>0</v>
      </c>
      <c r="FG196">
        <f t="shared" si="317"/>
        <v>0</v>
      </c>
      <c r="FH196">
        <v>0</v>
      </c>
      <c r="FI196">
        <f t="shared" si="318"/>
        <v>0</v>
      </c>
      <c r="FJ196" t="b">
        <f t="shared" si="319"/>
        <v>1</v>
      </c>
    </row>
    <row r="197" spans="1:166" x14ac:dyDescent="0.25">
      <c r="A197">
        <f>_xlfn.AGGREGATE(3,5,$B$2:B197)</f>
        <v>90</v>
      </c>
      <c r="B197" t="s">
        <v>514</v>
      </c>
      <c r="C197" t="s">
        <v>515</v>
      </c>
      <c r="D197" t="s">
        <v>815</v>
      </c>
      <c r="E197" t="s">
        <v>846</v>
      </c>
      <c r="F197">
        <v>0</v>
      </c>
      <c r="G197">
        <v>6000</v>
      </c>
      <c r="H197">
        <v>32500</v>
      </c>
      <c r="I197">
        <f t="shared" si="247"/>
        <v>3250</v>
      </c>
      <c r="J197">
        <f t="shared" si="248"/>
        <v>3900</v>
      </c>
      <c r="K197">
        <v>0</v>
      </c>
      <c r="L197">
        <v>500</v>
      </c>
      <c r="M197">
        <f t="shared" si="249"/>
        <v>40150</v>
      </c>
      <c r="N197">
        <v>2000</v>
      </c>
      <c r="O197">
        <v>0</v>
      </c>
      <c r="P197">
        <f t="shared" si="250"/>
        <v>200</v>
      </c>
      <c r="Q197">
        <f t="shared" si="251"/>
        <v>37950</v>
      </c>
      <c r="R197">
        <v>32500</v>
      </c>
      <c r="S197">
        <f t="shared" si="252"/>
        <v>3250</v>
      </c>
      <c r="T197">
        <f t="shared" si="253"/>
        <v>3900</v>
      </c>
      <c r="U197">
        <v>0</v>
      </c>
      <c r="V197">
        <v>500</v>
      </c>
      <c r="W197">
        <f t="shared" si="254"/>
        <v>40150</v>
      </c>
      <c r="X197">
        <v>2000</v>
      </c>
      <c r="Y197">
        <v>0</v>
      </c>
      <c r="Z197">
        <f t="shared" si="255"/>
        <v>200</v>
      </c>
      <c r="AA197">
        <f t="shared" si="256"/>
        <v>37950</v>
      </c>
      <c r="AB197">
        <v>32500</v>
      </c>
      <c r="AC197">
        <f t="shared" si="257"/>
        <v>4550</v>
      </c>
      <c r="AD197">
        <f t="shared" si="258"/>
        <v>3900</v>
      </c>
      <c r="AE197">
        <v>0</v>
      </c>
      <c r="AF197">
        <v>500</v>
      </c>
      <c r="AG197">
        <f t="shared" si="259"/>
        <v>41450</v>
      </c>
      <c r="AH197">
        <v>2000</v>
      </c>
      <c r="AI197">
        <v>0</v>
      </c>
      <c r="AJ197">
        <f t="shared" si="260"/>
        <v>200</v>
      </c>
      <c r="AK197">
        <f t="shared" si="261"/>
        <v>39250</v>
      </c>
      <c r="AL197">
        <v>32500</v>
      </c>
      <c r="AM197">
        <f t="shared" si="262"/>
        <v>4550</v>
      </c>
      <c r="AN197">
        <f t="shared" si="263"/>
        <v>3900</v>
      </c>
      <c r="AO197">
        <v>0</v>
      </c>
      <c r="AP197">
        <v>500</v>
      </c>
      <c r="AQ197">
        <f t="shared" si="264"/>
        <v>41450</v>
      </c>
      <c r="AR197">
        <v>2000</v>
      </c>
      <c r="AS197">
        <v>0</v>
      </c>
      <c r="AT197">
        <f t="shared" si="265"/>
        <v>200</v>
      </c>
      <c r="AU197">
        <f t="shared" si="266"/>
        <v>39250</v>
      </c>
      <c r="AV197">
        <v>33500</v>
      </c>
      <c r="AW197">
        <f t="shared" si="267"/>
        <v>4690</v>
      </c>
      <c r="AX197">
        <f t="shared" si="268"/>
        <v>1300</v>
      </c>
      <c r="AY197">
        <f t="shared" si="269"/>
        <v>4020</v>
      </c>
      <c r="AZ197">
        <v>0</v>
      </c>
      <c r="BA197">
        <v>500</v>
      </c>
      <c r="BB197">
        <f t="shared" si="270"/>
        <v>44010</v>
      </c>
      <c r="BC197">
        <v>2500</v>
      </c>
      <c r="BD197">
        <v>0</v>
      </c>
      <c r="BE197">
        <f t="shared" si="271"/>
        <v>200</v>
      </c>
      <c r="BF197">
        <f t="shared" si="272"/>
        <v>41310</v>
      </c>
      <c r="BG197">
        <v>33500</v>
      </c>
      <c r="BH197">
        <f t="shared" si="273"/>
        <v>4690</v>
      </c>
      <c r="BI197">
        <f t="shared" si="274"/>
        <v>4020</v>
      </c>
      <c r="BJ197">
        <v>0</v>
      </c>
      <c r="BK197">
        <v>500</v>
      </c>
      <c r="BL197">
        <f t="shared" si="275"/>
        <v>42710</v>
      </c>
      <c r="BM197">
        <v>2500</v>
      </c>
      <c r="BN197">
        <v>0</v>
      </c>
      <c r="BO197">
        <f t="shared" si="276"/>
        <v>200</v>
      </c>
      <c r="BP197">
        <f t="shared" si="277"/>
        <v>40010</v>
      </c>
      <c r="BQ197">
        <v>33500</v>
      </c>
      <c r="BR197">
        <f t="shared" si="278"/>
        <v>4690</v>
      </c>
      <c r="BS197">
        <f t="shared" si="279"/>
        <v>4020</v>
      </c>
      <c r="BT197">
        <v>0</v>
      </c>
      <c r="BU197">
        <v>500</v>
      </c>
      <c r="BV197">
        <f t="shared" si="280"/>
        <v>42710</v>
      </c>
      <c r="BW197">
        <v>2500</v>
      </c>
      <c r="BX197">
        <v>0</v>
      </c>
      <c r="BY197">
        <f t="shared" si="281"/>
        <v>200</v>
      </c>
      <c r="BZ197">
        <f t="shared" si="282"/>
        <v>40010</v>
      </c>
      <c r="CA197">
        <v>33500</v>
      </c>
      <c r="CB197">
        <f t="shared" si="283"/>
        <v>4690</v>
      </c>
      <c r="CC197">
        <f t="shared" si="284"/>
        <v>4020</v>
      </c>
      <c r="CD197">
        <v>0</v>
      </c>
      <c r="CE197">
        <v>500</v>
      </c>
      <c r="CF197">
        <f t="shared" si="285"/>
        <v>42710</v>
      </c>
      <c r="CG197">
        <v>2500</v>
      </c>
      <c r="CH197">
        <v>0</v>
      </c>
      <c r="CI197">
        <f t="shared" si="286"/>
        <v>200</v>
      </c>
      <c r="CJ197">
        <f t="shared" si="287"/>
        <v>40010</v>
      </c>
      <c r="CK197">
        <v>33500</v>
      </c>
      <c r="CL197">
        <f t="shared" si="288"/>
        <v>4690</v>
      </c>
      <c r="CM197">
        <f t="shared" si="289"/>
        <v>4020</v>
      </c>
      <c r="CN197">
        <v>0</v>
      </c>
      <c r="CO197">
        <v>500</v>
      </c>
      <c r="CP197">
        <f t="shared" si="290"/>
        <v>42710</v>
      </c>
      <c r="CQ197">
        <v>2500</v>
      </c>
      <c r="CR197">
        <v>0</v>
      </c>
      <c r="CS197">
        <f t="shared" si="291"/>
        <v>200</v>
      </c>
      <c r="CT197">
        <f t="shared" si="292"/>
        <v>40010</v>
      </c>
      <c r="CU197">
        <v>33500</v>
      </c>
      <c r="CV197">
        <f t="shared" si="293"/>
        <v>4690</v>
      </c>
      <c r="CW197">
        <f t="shared" si="294"/>
        <v>4020</v>
      </c>
      <c r="CX197">
        <v>0</v>
      </c>
      <c r="CY197">
        <v>500</v>
      </c>
      <c r="CZ197">
        <f t="shared" si="295"/>
        <v>42710</v>
      </c>
      <c r="DA197">
        <v>2500</v>
      </c>
      <c r="DB197">
        <v>0</v>
      </c>
      <c r="DC197">
        <f t="shared" si="296"/>
        <v>200</v>
      </c>
      <c r="DD197">
        <f t="shared" si="297"/>
        <v>40010</v>
      </c>
      <c r="DE197">
        <v>33500</v>
      </c>
      <c r="DF197">
        <f t="shared" si="298"/>
        <v>4690</v>
      </c>
      <c r="DG197">
        <f t="shared" si="299"/>
        <v>4020</v>
      </c>
      <c r="DH197">
        <v>0</v>
      </c>
      <c r="DI197">
        <v>500</v>
      </c>
      <c r="DJ197">
        <f t="shared" si="300"/>
        <v>42710</v>
      </c>
      <c r="DK197">
        <v>2500</v>
      </c>
      <c r="DL197">
        <v>0</v>
      </c>
      <c r="DM197">
        <f t="shared" si="301"/>
        <v>200</v>
      </c>
      <c r="DN197">
        <f t="shared" si="302"/>
        <v>40010</v>
      </c>
      <c r="DO197">
        <v>33500</v>
      </c>
      <c r="DP197">
        <f t="shared" si="303"/>
        <v>4690</v>
      </c>
      <c r="DQ197">
        <f t="shared" si="304"/>
        <v>4020</v>
      </c>
      <c r="DR197">
        <v>0</v>
      </c>
      <c r="DS197">
        <v>500</v>
      </c>
      <c r="DT197">
        <f t="shared" si="305"/>
        <v>42710</v>
      </c>
      <c r="DU197">
        <v>2500</v>
      </c>
      <c r="DV197">
        <v>0</v>
      </c>
      <c r="DW197">
        <f t="shared" si="306"/>
        <v>200</v>
      </c>
      <c r="DX197">
        <f t="shared" si="307"/>
        <v>40010</v>
      </c>
      <c r="DY197">
        <f t="shared" si="308"/>
        <v>512180</v>
      </c>
      <c r="DZ197">
        <f t="shared" si="240"/>
        <v>2400</v>
      </c>
      <c r="EA197">
        <f t="shared" si="241"/>
        <v>50000</v>
      </c>
      <c r="EB197">
        <v>0</v>
      </c>
      <c r="EC197">
        <f t="shared" si="242"/>
        <v>459780</v>
      </c>
      <c r="ED197">
        <f t="shared" si="243"/>
        <v>28000</v>
      </c>
      <c r="EE197">
        <f t="shared" si="244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245"/>
        <v>28000</v>
      </c>
      <c r="EQ197">
        <f t="shared" si="309"/>
        <v>28000</v>
      </c>
      <c r="ER197">
        <f t="shared" si="246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310"/>
        <v>0</v>
      </c>
      <c r="FA197">
        <f t="shared" si="311"/>
        <v>431780</v>
      </c>
      <c r="FB197">
        <f t="shared" si="312"/>
        <v>9089</v>
      </c>
      <c r="FC197">
        <f t="shared" si="313"/>
        <v>0</v>
      </c>
      <c r="FD197">
        <f t="shared" si="314"/>
        <v>9089</v>
      </c>
      <c r="FE197">
        <f t="shared" si="315"/>
        <v>0</v>
      </c>
      <c r="FF197">
        <f t="shared" si="316"/>
        <v>0</v>
      </c>
      <c r="FG197">
        <f t="shared" si="317"/>
        <v>0</v>
      </c>
      <c r="FH197">
        <v>0</v>
      </c>
      <c r="FI197">
        <f t="shared" si="318"/>
        <v>0</v>
      </c>
      <c r="FJ197" t="b">
        <f t="shared" si="319"/>
        <v>1</v>
      </c>
    </row>
    <row r="198" spans="1:166" x14ac:dyDescent="0.25">
      <c r="A198">
        <f>_xlfn.AGGREGATE(3,5,$B$2:B198)</f>
        <v>91</v>
      </c>
      <c r="B198" t="s">
        <v>516</v>
      </c>
      <c r="C198" t="s">
        <v>517</v>
      </c>
      <c r="D198" t="s">
        <v>815</v>
      </c>
      <c r="E198" t="s">
        <v>846</v>
      </c>
      <c r="F198">
        <v>0</v>
      </c>
      <c r="G198">
        <v>6000</v>
      </c>
      <c r="H198">
        <v>32500</v>
      </c>
      <c r="I198">
        <f t="shared" si="247"/>
        <v>3250</v>
      </c>
      <c r="J198">
        <f t="shared" si="248"/>
        <v>3900</v>
      </c>
      <c r="K198">
        <v>0</v>
      </c>
      <c r="L198">
        <v>500</v>
      </c>
      <c r="M198">
        <f t="shared" si="249"/>
        <v>40150</v>
      </c>
      <c r="N198">
        <v>2000</v>
      </c>
      <c r="O198">
        <v>0</v>
      </c>
      <c r="P198">
        <f t="shared" si="250"/>
        <v>200</v>
      </c>
      <c r="Q198">
        <f t="shared" si="251"/>
        <v>37950</v>
      </c>
      <c r="R198">
        <v>32500</v>
      </c>
      <c r="S198">
        <f t="shared" si="252"/>
        <v>3250</v>
      </c>
      <c r="T198">
        <f t="shared" si="253"/>
        <v>3900</v>
      </c>
      <c r="U198">
        <v>0</v>
      </c>
      <c r="V198">
        <v>500</v>
      </c>
      <c r="W198">
        <f t="shared" si="254"/>
        <v>40150</v>
      </c>
      <c r="X198">
        <v>2000</v>
      </c>
      <c r="Y198">
        <v>0</v>
      </c>
      <c r="Z198">
        <f t="shared" si="255"/>
        <v>200</v>
      </c>
      <c r="AA198">
        <f t="shared" si="256"/>
        <v>37950</v>
      </c>
      <c r="AB198">
        <v>32500</v>
      </c>
      <c r="AC198">
        <f t="shared" si="257"/>
        <v>4550</v>
      </c>
      <c r="AD198">
        <f t="shared" si="258"/>
        <v>3900</v>
      </c>
      <c r="AE198">
        <v>0</v>
      </c>
      <c r="AF198">
        <v>500</v>
      </c>
      <c r="AG198">
        <f t="shared" si="259"/>
        <v>41450</v>
      </c>
      <c r="AH198">
        <v>2000</v>
      </c>
      <c r="AI198">
        <v>0</v>
      </c>
      <c r="AJ198">
        <f t="shared" si="260"/>
        <v>200</v>
      </c>
      <c r="AK198">
        <f t="shared" si="261"/>
        <v>39250</v>
      </c>
      <c r="AL198">
        <v>32500</v>
      </c>
      <c r="AM198">
        <f t="shared" si="262"/>
        <v>4550</v>
      </c>
      <c r="AN198">
        <f t="shared" si="263"/>
        <v>3900</v>
      </c>
      <c r="AO198">
        <v>0</v>
      </c>
      <c r="AP198">
        <v>500</v>
      </c>
      <c r="AQ198">
        <f t="shared" si="264"/>
        <v>41450</v>
      </c>
      <c r="AR198">
        <v>2000</v>
      </c>
      <c r="AS198">
        <v>0</v>
      </c>
      <c r="AT198">
        <f t="shared" si="265"/>
        <v>200</v>
      </c>
      <c r="AU198">
        <f t="shared" si="266"/>
        <v>39250</v>
      </c>
      <c r="AV198">
        <v>33500</v>
      </c>
      <c r="AW198">
        <f t="shared" si="267"/>
        <v>4690</v>
      </c>
      <c r="AX198">
        <f t="shared" si="268"/>
        <v>1300</v>
      </c>
      <c r="AY198">
        <f t="shared" si="269"/>
        <v>4020</v>
      </c>
      <c r="AZ198">
        <v>0</v>
      </c>
      <c r="BA198">
        <v>500</v>
      </c>
      <c r="BB198">
        <f t="shared" si="270"/>
        <v>44010</v>
      </c>
      <c r="BC198">
        <v>2500</v>
      </c>
      <c r="BD198">
        <v>0</v>
      </c>
      <c r="BE198">
        <f t="shared" si="271"/>
        <v>200</v>
      </c>
      <c r="BF198">
        <f t="shared" si="272"/>
        <v>41310</v>
      </c>
      <c r="BG198">
        <v>33500</v>
      </c>
      <c r="BH198">
        <f t="shared" si="273"/>
        <v>4690</v>
      </c>
      <c r="BI198">
        <f t="shared" si="274"/>
        <v>4020</v>
      </c>
      <c r="BJ198">
        <v>0</v>
      </c>
      <c r="BK198">
        <v>500</v>
      </c>
      <c r="BL198">
        <f t="shared" si="275"/>
        <v>42710</v>
      </c>
      <c r="BM198">
        <v>2500</v>
      </c>
      <c r="BN198">
        <v>0</v>
      </c>
      <c r="BO198">
        <f t="shared" si="276"/>
        <v>200</v>
      </c>
      <c r="BP198">
        <f t="shared" si="277"/>
        <v>40010</v>
      </c>
      <c r="BQ198">
        <v>33500</v>
      </c>
      <c r="BR198">
        <f t="shared" si="278"/>
        <v>4690</v>
      </c>
      <c r="BS198">
        <f t="shared" si="279"/>
        <v>4020</v>
      </c>
      <c r="BT198">
        <v>0</v>
      </c>
      <c r="BU198">
        <v>500</v>
      </c>
      <c r="BV198">
        <f t="shared" si="280"/>
        <v>42710</v>
      </c>
      <c r="BW198">
        <v>2500</v>
      </c>
      <c r="BX198">
        <v>0</v>
      </c>
      <c r="BY198">
        <f t="shared" si="281"/>
        <v>200</v>
      </c>
      <c r="BZ198">
        <f t="shared" si="282"/>
        <v>40010</v>
      </c>
      <c r="CA198">
        <v>33500</v>
      </c>
      <c r="CB198">
        <f t="shared" si="283"/>
        <v>4690</v>
      </c>
      <c r="CC198">
        <f t="shared" si="284"/>
        <v>4020</v>
      </c>
      <c r="CD198">
        <v>0</v>
      </c>
      <c r="CE198">
        <v>500</v>
      </c>
      <c r="CF198">
        <f t="shared" si="285"/>
        <v>42710</v>
      </c>
      <c r="CG198">
        <v>2500</v>
      </c>
      <c r="CH198">
        <v>0</v>
      </c>
      <c r="CI198">
        <f t="shared" si="286"/>
        <v>200</v>
      </c>
      <c r="CJ198">
        <f t="shared" si="287"/>
        <v>40010</v>
      </c>
      <c r="CK198">
        <v>33500</v>
      </c>
      <c r="CL198">
        <f t="shared" si="288"/>
        <v>4690</v>
      </c>
      <c r="CM198">
        <f t="shared" si="289"/>
        <v>4020</v>
      </c>
      <c r="CN198">
        <v>0</v>
      </c>
      <c r="CO198">
        <v>500</v>
      </c>
      <c r="CP198">
        <f t="shared" si="290"/>
        <v>42710</v>
      </c>
      <c r="CQ198">
        <v>2500</v>
      </c>
      <c r="CR198">
        <v>0</v>
      </c>
      <c r="CS198">
        <f t="shared" si="291"/>
        <v>200</v>
      </c>
      <c r="CT198">
        <f t="shared" si="292"/>
        <v>40010</v>
      </c>
      <c r="CU198">
        <v>33500</v>
      </c>
      <c r="CV198">
        <f t="shared" si="293"/>
        <v>4690</v>
      </c>
      <c r="CW198">
        <f t="shared" si="294"/>
        <v>4020</v>
      </c>
      <c r="CX198">
        <v>0</v>
      </c>
      <c r="CY198">
        <v>500</v>
      </c>
      <c r="CZ198">
        <f t="shared" si="295"/>
        <v>42710</v>
      </c>
      <c r="DA198">
        <v>2500</v>
      </c>
      <c r="DB198">
        <v>0</v>
      </c>
      <c r="DC198">
        <f t="shared" si="296"/>
        <v>200</v>
      </c>
      <c r="DD198">
        <f t="shared" si="297"/>
        <v>40010</v>
      </c>
      <c r="DE198">
        <v>33500</v>
      </c>
      <c r="DF198">
        <f t="shared" si="298"/>
        <v>4690</v>
      </c>
      <c r="DG198">
        <f t="shared" si="299"/>
        <v>4020</v>
      </c>
      <c r="DH198">
        <v>0</v>
      </c>
      <c r="DI198">
        <v>500</v>
      </c>
      <c r="DJ198">
        <f t="shared" si="300"/>
        <v>42710</v>
      </c>
      <c r="DK198">
        <v>2500</v>
      </c>
      <c r="DL198">
        <v>0</v>
      </c>
      <c r="DM198">
        <f t="shared" si="301"/>
        <v>200</v>
      </c>
      <c r="DN198">
        <f t="shared" si="302"/>
        <v>40010</v>
      </c>
      <c r="DO198">
        <v>33500</v>
      </c>
      <c r="DP198">
        <f t="shared" si="303"/>
        <v>4690</v>
      </c>
      <c r="DQ198">
        <f t="shared" si="304"/>
        <v>4020</v>
      </c>
      <c r="DR198">
        <v>0</v>
      </c>
      <c r="DS198">
        <v>500</v>
      </c>
      <c r="DT198">
        <f t="shared" si="305"/>
        <v>42710</v>
      </c>
      <c r="DU198">
        <v>2500</v>
      </c>
      <c r="DV198">
        <v>0</v>
      </c>
      <c r="DW198">
        <f t="shared" si="306"/>
        <v>200</v>
      </c>
      <c r="DX198">
        <f t="shared" si="307"/>
        <v>40010</v>
      </c>
      <c r="DY198">
        <f t="shared" si="308"/>
        <v>512180</v>
      </c>
      <c r="DZ198">
        <f t="shared" si="240"/>
        <v>2400</v>
      </c>
      <c r="EA198">
        <f t="shared" si="241"/>
        <v>50000</v>
      </c>
      <c r="EB198">
        <v>0</v>
      </c>
      <c r="EC198">
        <f t="shared" si="242"/>
        <v>459780</v>
      </c>
      <c r="ED198">
        <f t="shared" si="243"/>
        <v>28000</v>
      </c>
      <c r="EE198">
        <f t="shared" si="244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245"/>
        <v>28000</v>
      </c>
      <c r="EQ198">
        <f t="shared" si="309"/>
        <v>28000</v>
      </c>
      <c r="ER198">
        <f t="shared" si="246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310"/>
        <v>0</v>
      </c>
      <c r="FA198">
        <f t="shared" si="311"/>
        <v>431780</v>
      </c>
      <c r="FB198">
        <f t="shared" si="312"/>
        <v>9089</v>
      </c>
      <c r="FC198">
        <f t="shared" si="313"/>
        <v>0</v>
      </c>
      <c r="FD198">
        <f t="shared" si="314"/>
        <v>9089</v>
      </c>
      <c r="FE198">
        <f t="shared" si="315"/>
        <v>0</v>
      </c>
      <c r="FF198">
        <f t="shared" si="316"/>
        <v>0</v>
      </c>
      <c r="FG198">
        <f t="shared" si="317"/>
        <v>0</v>
      </c>
      <c r="FH198">
        <v>0</v>
      </c>
      <c r="FI198">
        <f t="shared" si="318"/>
        <v>0</v>
      </c>
      <c r="FJ198" t="b">
        <f t="shared" si="319"/>
        <v>1</v>
      </c>
    </row>
    <row r="199" spans="1:166" x14ac:dyDescent="0.25">
      <c r="A199">
        <f>_xlfn.AGGREGATE(3,5,$B$2:B199)</f>
        <v>92</v>
      </c>
      <c r="B199" t="s">
        <v>518</v>
      </c>
      <c r="C199" t="s">
        <v>519</v>
      </c>
      <c r="D199" t="s">
        <v>815</v>
      </c>
      <c r="E199" t="s">
        <v>846</v>
      </c>
      <c r="F199">
        <v>50000</v>
      </c>
      <c r="G199">
        <v>6000</v>
      </c>
      <c r="H199">
        <v>36600</v>
      </c>
      <c r="I199">
        <f t="shared" si="247"/>
        <v>3660</v>
      </c>
      <c r="J199">
        <f t="shared" si="248"/>
        <v>4392</v>
      </c>
      <c r="K199">
        <v>0</v>
      </c>
      <c r="L199">
        <v>500</v>
      </c>
      <c r="M199">
        <f t="shared" si="249"/>
        <v>45152</v>
      </c>
      <c r="N199">
        <v>5000</v>
      </c>
      <c r="O199">
        <v>0</v>
      </c>
      <c r="P199">
        <f t="shared" si="250"/>
        <v>0</v>
      </c>
      <c r="Q199">
        <f t="shared" si="251"/>
        <v>40152</v>
      </c>
      <c r="R199">
        <v>36600</v>
      </c>
      <c r="S199">
        <f t="shared" si="252"/>
        <v>3660</v>
      </c>
      <c r="T199">
        <f t="shared" si="253"/>
        <v>4392</v>
      </c>
      <c r="U199">
        <v>0</v>
      </c>
      <c r="V199">
        <v>500</v>
      </c>
      <c r="W199">
        <f t="shared" si="254"/>
        <v>45152</v>
      </c>
      <c r="X199">
        <v>5000</v>
      </c>
      <c r="Y199">
        <v>0</v>
      </c>
      <c r="Z199">
        <f t="shared" si="255"/>
        <v>0</v>
      </c>
      <c r="AA199">
        <f t="shared" si="256"/>
        <v>40152</v>
      </c>
      <c r="AB199">
        <v>36600</v>
      </c>
      <c r="AC199">
        <f t="shared" si="257"/>
        <v>5124.0000000000009</v>
      </c>
      <c r="AD199">
        <f t="shared" si="258"/>
        <v>4392</v>
      </c>
      <c r="AE199">
        <v>0</v>
      </c>
      <c r="AF199">
        <v>500</v>
      </c>
      <c r="AG199">
        <f t="shared" si="259"/>
        <v>46616</v>
      </c>
      <c r="AH199">
        <v>5000</v>
      </c>
      <c r="AI199">
        <v>0</v>
      </c>
      <c r="AJ199">
        <f t="shared" si="260"/>
        <v>0</v>
      </c>
      <c r="AK199">
        <f t="shared" si="261"/>
        <v>41616</v>
      </c>
      <c r="AL199">
        <v>36600</v>
      </c>
      <c r="AM199">
        <f t="shared" si="262"/>
        <v>5124.0000000000009</v>
      </c>
      <c r="AN199">
        <f t="shared" si="263"/>
        <v>4392</v>
      </c>
      <c r="AO199">
        <v>0</v>
      </c>
      <c r="AP199">
        <v>500</v>
      </c>
      <c r="AQ199">
        <f t="shared" si="264"/>
        <v>46616</v>
      </c>
      <c r="AR199">
        <v>5000</v>
      </c>
      <c r="AS199">
        <v>0</v>
      </c>
      <c r="AT199">
        <f t="shared" si="265"/>
        <v>0</v>
      </c>
      <c r="AU199">
        <f t="shared" si="266"/>
        <v>41616</v>
      </c>
      <c r="AV199">
        <v>37700</v>
      </c>
      <c r="AW199">
        <f t="shared" si="267"/>
        <v>5278.0000000000009</v>
      </c>
      <c r="AX199">
        <f t="shared" si="268"/>
        <v>1464</v>
      </c>
      <c r="AY199">
        <f t="shared" si="269"/>
        <v>4524</v>
      </c>
      <c r="AZ199">
        <v>0</v>
      </c>
      <c r="BA199">
        <v>500</v>
      </c>
      <c r="BB199">
        <f t="shared" si="270"/>
        <v>49466</v>
      </c>
      <c r="BC199">
        <v>5000</v>
      </c>
      <c r="BD199">
        <v>0</v>
      </c>
      <c r="BE199">
        <f t="shared" si="271"/>
        <v>0</v>
      </c>
      <c r="BF199">
        <f t="shared" si="272"/>
        <v>44466</v>
      </c>
      <c r="BG199">
        <v>37700</v>
      </c>
      <c r="BH199">
        <f t="shared" si="273"/>
        <v>5278.0000000000009</v>
      </c>
      <c r="BI199">
        <f t="shared" si="274"/>
        <v>4524</v>
      </c>
      <c r="BJ199">
        <v>0</v>
      </c>
      <c r="BK199">
        <v>500</v>
      </c>
      <c r="BL199">
        <f t="shared" si="275"/>
        <v>48002</v>
      </c>
      <c r="BM199">
        <v>5000</v>
      </c>
      <c r="BN199">
        <v>0</v>
      </c>
      <c r="BO199">
        <f t="shared" si="276"/>
        <v>0</v>
      </c>
      <c r="BP199">
        <f t="shared" si="277"/>
        <v>43002</v>
      </c>
      <c r="BQ199">
        <v>37700</v>
      </c>
      <c r="BR199">
        <f t="shared" si="278"/>
        <v>5278.0000000000009</v>
      </c>
      <c r="BS199">
        <f t="shared" si="279"/>
        <v>4524</v>
      </c>
      <c r="BT199">
        <v>0</v>
      </c>
      <c r="BU199">
        <v>500</v>
      </c>
      <c r="BV199">
        <f t="shared" si="280"/>
        <v>48002</v>
      </c>
      <c r="BW199">
        <v>5000</v>
      </c>
      <c r="BX199">
        <v>0</v>
      </c>
      <c r="BY199">
        <f t="shared" si="281"/>
        <v>0</v>
      </c>
      <c r="BZ199">
        <f t="shared" si="282"/>
        <v>43002</v>
      </c>
      <c r="CA199">
        <v>37700</v>
      </c>
      <c r="CB199">
        <f t="shared" si="283"/>
        <v>5278.0000000000009</v>
      </c>
      <c r="CC199">
        <f t="shared" si="284"/>
        <v>4524</v>
      </c>
      <c r="CD199">
        <v>0</v>
      </c>
      <c r="CE199">
        <v>500</v>
      </c>
      <c r="CF199">
        <f t="shared" si="285"/>
        <v>48002</v>
      </c>
      <c r="CG199">
        <v>5000</v>
      </c>
      <c r="CH199">
        <v>0</v>
      </c>
      <c r="CI199">
        <f t="shared" si="286"/>
        <v>0</v>
      </c>
      <c r="CJ199">
        <f t="shared" si="287"/>
        <v>43002</v>
      </c>
      <c r="CK199">
        <v>37700</v>
      </c>
      <c r="CL199">
        <f t="shared" si="288"/>
        <v>5278.0000000000009</v>
      </c>
      <c r="CM199">
        <f t="shared" si="289"/>
        <v>4524</v>
      </c>
      <c r="CN199">
        <v>0</v>
      </c>
      <c r="CO199">
        <v>500</v>
      </c>
      <c r="CP199">
        <f t="shared" si="290"/>
        <v>48002</v>
      </c>
      <c r="CQ199">
        <v>5000</v>
      </c>
      <c r="CR199">
        <v>0</v>
      </c>
      <c r="CS199">
        <f t="shared" si="291"/>
        <v>0</v>
      </c>
      <c r="CT199">
        <f t="shared" si="292"/>
        <v>43002</v>
      </c>
      <c r="CU199">
        <v>37700</v>
      </c>
      <c r="CV199">
        <f t="shared" si="293"/>
        <v>5278.0000000000009</v>
      </c>
      <c r="CW199">
        <f t="shared" si="294"/>
        <v>4524</v>
      </c>
      <c r="CX199">
        <v>0</v>
      </c>
      <c r="CY199">
        <v>500</v>
      </c>
      <c r="CZ199">
        <f t="shared" si="295"/>
        <v>48002</v>
      </c>
      <c r="DA199">
        <v>5000</v>
      </c>
      <c r="DB199">
        <v>0</v>
      </c>
      <c r="DC199">
        <f t="shared" si="296"/>
        <v>0</v>
      </c>
      <c r="DD199">
        <f t="shared" si="297"/>
        <v>43002</v>
      </c>
      <c r="DE199">
        <v>37700</v>
      </c>
      <c r="DF199">
        <f t="shared" si="298"/>
        <v>5278.0000000000009</v>
      </c>
      <c r="DG199">
        <f t="shared" si="299"/>
        <v>4524</v>
      </c>
      <c r="DH199">
        <v>0</v>
      </c>
      <c r="DI199">
        <v>500</v>
      </c>
      <c r="DJ199">
        <f t="shared" si="300"/>
        <v>48002</v>
      </c>
      <c r="DK199">
        <v>5000</v>
      </c>
      <c r="DL199">
        <v>0</v>
      </c>
      <c r="DM199">
        <f t="shared" si="301"/>
        <v>0</v>
      </c>
      <c r="DN199">
        <f t="shared" si="302"/>
        <v>43002</v>
      </c>
      <c r="DO199">
        <v>37700</v>
      </c>
      <c r="DP199">
        <f t="shared" si="303"/>
        <v>5278.0000000000009</v>
      </c>
      <c r="DQ199">
        <f t="shared" si="304"/>
        <v>4524</v>
      </c>
      <c r="DR199">
        <v>0</v>
      </c>
      <c r="DS199">
        <v>500</v>
      </c>
      <c r="DT199">
        <f t="shared" si="305"/>
        <v>48002</v>
      </c>
      <c r="DU199">
        <v>5000</v>
      </c>
      <c r="DV199">
        <v>0</v>
      </c>
      <c r="DW199">
        <f t="shared" si="306"/>
        <v>0</v>
      </c>
      <c r="DX199">
        <f t="shared" si="307"/>
        <v>43002</v>
      </c>
      <c r="DY199">
        <f t="shared" si="308"/>
        <v>575016</v>
      </c>
      <c r="DZ199">
        <f t="shared" si="240"/>
        <v>0</v>
      </c>
      <c r="EA199">
        <f t="shared" si="241"/>
        <v>50000</v>
      </c>
      <c r="EB199">
        <v>0</v>
      </c>
      <c r="EC199">
        <f t="shared" si="242"/>
        <v>525016</v>
      </c>
      <c r="ED199">
        <f t="shared" si="243"/>
        <v>60000</v>
      </c>
      <c r="EE199">
        <f t="shared" si="244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245"/>
        <v>60000</v>
      </c>
      <c r="EQ199">
        <f t="shared" si="309"/>
        <v>60000</v>
      </c>
      <c r="ER199">
        <f t="shared" si="246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310"/>
        <v>50000</v>
      </c>
      <c r="FA199">
        <f t="shared" si="311"/>
        <v>415016</v>
      </c>
      <c r="FB199">
        <f t="shared" si="312"/>
        <v>8251</v>
      </c>
      <c r="FC199">
        <f t="shared" si="313"/>
        <v>0</v>
      </c>
      <c r="FD199">
        <f t="shared" si="314"/>
        <v>8251</v>
      </c>
      <c r="FE199">
        <f t="shared" si="315"/>
        <v>0</v>
      </c>
      <c r="FF199">
        <f t="shared" si="316"/>
        <v>0</v>
      </c>
      <c r="FG199">
        <f t="shared" si="317"/>
        <v>0</v>
      </c>
      <c r="FH199">
        <v>0</v>
      </c>
      <c r="FI199">
        <f t="shared" si="318"/>
        <v>0</v>
      </c>
      <c r="FJ199" t="b">
        <f t="shared" si="319"/>
        <v>1</v>
      </c>
    </row>
    <row r="200" spans="1:166" hidden="1" x14ac:dyDescent="0.25">
      <c r="A200">
        <f>_xlfn.AGGREGATE(3,5,$B$2:B200)</f>
        <v>92</v>
      </c>
      <c r="B200" t="s">
        <v>520</v>
      </c>
      <c r="C200" t="s">
        <v>521</v>
      </c>
      <c r="D200" t="s">
        <v>815</v>
      </c>
      <c r="E200" t="s">
        <v>846</v>
      </c>
      <c r="F200">
        <v>0</v>
      </c>
      <c r="G200">
        <v>0</v>
      </c>
      <c r="H200">
        <v>0</v>
      </c>
      <c r="I200">
        <f t="shared" si="247"/>
        <v>0</v>
      </c>
      <c r="J200">
        <f t="shared" si="248"/>
        <v>0</v>
      </c>
      <c r="K200">
        <v>0</v>
      </c>
      <c r="L200">
        <v>0</v>
      </c>
      <c r="M200">
        <f t="shared" si="249"/>
        <v>0</v>
      </c>
      <c r="N200">
        <v>0</v>
      </c>
      <c r="O200">
        <v>0</v>
      </c>
      <c r="P200">
        <f t="shared" si="250"/>
        <v>0</v>
      </c>
      <c r="Q200">
        <f t="shared" si="251"/>
        <v>0</v>
      </c>
      <c r="R200">
        <v>28900</v>
      </c>
      <c r="S200">
        <f t="shared" si="252"/>
        <v>2890</v>
      </c>
      <c r="T200">
        <f t="shared" si="253"/>
        <v>3468</v>
      </c>
      <c r="U200">
        <v>0</v>
      </c>
      <c r="V200">
        <v>500</v>
      </c>
      <c r="W200">
        <f t="shared" si="254"/>
        <v>35758</v>
      </c>
      <c r="X200">
        <v>0</v>
      </c>
      <c r="Y200">
        <v>0</v>
      </c>
      <c r="Z200">
        <f t="shared" si="255"/>
        <v>150</v>
      </c>
      <c r="AA200">
        <f t="shared" si="256"/>
        <v>35608</v>
      </c>
      <c r="AB200">
        <v>28900</v>
      </c>
      <c r="AC200">
        <f t="shared" si="257"/>
        <v>4046.0000000000005</v>
      </c>
      <c r="AD200">
        <f t="shared" si="258"/>
        <v>3468</v>
      </c>
      <c r="AE200">
        <v>0</v>
      </c>
      <c r="AF200">
        <v>500</v>
      </c>
      <c r="AG200">
        <f t="shared" si="259"/>
        <v>36914</v>
      </c>
      <c r="AH200">
        <v>0</v>
      </c>
      <c r="AI200">
        <v>0</v>
      </c>
      <c r="AJ200">
        <f t="shared" si="260"/>
        <v>150</v>
      </c>
      <c r="AK200">
        <f t="shared" si="261"/>
        <v>36764</v>
      </c>
      <c r="AL200">
        <v>28900</v>
      </c>
      <c r="AM200">
        <f t="shared" si="262"/>
        <v>4046.0000000000005</v>
      </c>
      <c r="AN200">
        <f t="shared" si="263"/>
        <v>3468</v>
      </c>
      <c r="AO200">
        <v>0</v>
      </c>
      <c r="AP200">
        <v>500</v>
      </c>
      <c r="AQ200">
        <f t="shared" si="264"/>
        <v>36914</v>
      </c>
      <c r="AR200">
        <v>0</v>
      </c>
      <c r="AS200">
        <v>0</v>
      </c>
      <c r="AT200">
        <f t="shared" si="265"/>
        <v>150</v>
      </c>
      <c r="AU200">
        <f t="shared" si="266"/>
        <v>36764</v>
      </c>
      <c r="AV200">
        <v>28900</v>
      </c>
      <c r="AW200">
        <f t="shared" si="267"/>
        <v>4046.0000000000005</v>
      </c>
      <c r="AX200">
        <f t="shared" si="268"/>
        <v>1156</v>
      </c>
      <c r="AY200">
        <f t="shared" si="269"/>
        <v>3468</v>
      </c>
      <c r="AZ200">
        <v>0</v>
      </c>
      <c r="BA200">
        <v>500</v>
      </c>
      <c r="BB200">
        <f t="shared" si="270"/>
        <v>38070</v>
      </c>
      <c r="BC200">
        <v>0</v>
      </c>
      <c r="BD200">
        <v>0</v>
      </c>
      <c r="BE200">
        <f t="shared" si="271"/>
        <v>150</v>
      </c>
      <c r="BF200">
        <f t="shared" si="272"/>
        <v>37920</v>
      </c>
      <c r="BG200">
        <v>28900</v>
      </c>
      <c r="BH200">
        <f t="shared" si="273"/>
        <v>4046.0000000000005</v>
      </c>
      <c r="BI200">
        <f t="shared" si="274"/>
        <v>3468</v>
      </c>
      <c r="BJ200">
        <v>0</v>
      </c>
      <c r="BK200">
        <v>500</v>
      </c>
      <c r="BL200">
        <f t="shared" si="275"/>
        <v>36914</v>
      </c>
      <c r="BM200">
        <v>0</v>
      </c>
      <c r="BN200">
        <v>0</v>
      </c>
      <c r="BO200">
        <f t="shared" si="276"/>
        <v>150</v>
      </c>
      <c r="BP200">
        <f t="shared" si="277"/>
        <v>36764</v>
      </c>
      <c r="BQ200">
        <v>28900</v>
      </c>
      <c r="BR200">
        <f t="shared" si="278"/>
        <v>4046.0000000000005</v>
      </c>
      <c r="BS200">
        <f t="shared" si="279"/>
        <v>3468</v>
      </c>
      <c r="BT200">
        <v>0</v>
      </c>
      <c r="BU200">
        <v>500</v>
      </c>
      <c r="BV200">
        <f t="shared" si="280"/>
        <v>36914</v>
      </c>
      <c r="BW200">
        <v>0</v>
      </c>
      <c r="BX200">
        <v>0</v>
      </c>
      <c r="BY200">
        <f t="shared" si="281"/>
        <v>150</v>
      </c>
      <c r="BZ200">
        <f t="shared" si="282"/>
        <v>36764</v>
      </c>
      <c r="CA200">
        <v>28900</v>
      </c>
      <c r="CB200">
        <f t="shared" si="283"/>
        <v>4046.0000000000005</v>
      </c>
      <c r="CC200">
        <f t="shared" si="284"/>
        <v>3468</v>
      </c>
      <c r="CD200">
        <v>0</v>
      </c>
      <c r="CE200">
        <v>500</v>
      </c>
      <c r="CF200">
        <f t="shared" si="285"/>
        <v>36914</v>
      </c>
      <c r="CG200">
        <v>0</v>
      </c>
      <c r="CH200">
        <v>0</v>
      </c>
      <c r="CI200">
        <f t="shared" si="286"/>
        <v>150</v>
      </c>
      <c r="CJ200">
        <f t="shared" si="287"/>
        <v>36764</v>
      </c>
      <c r="CK200">
        <v>28900</v>
      </c>
      <c r="CL200">
        <f t="shared" si="288"/>
        <v>4046.0000000000005</v>
      </c>
      <c r="CM200">
        <f t="shared" si="289"/>
        <v>3468</v>
      </c>
      <c r="CN200">
        <v>0</v>
      </c>
      <c r="CO200">
        <v>500</v>
      </c>
      <c r="CP200">
        <f t="shared" si="290"/>
        <v>36914</v>
      </c>
      <c r="CQ200">
        <v>0</v>
      </c>
      <c r="CR200">
        <v>0</v>
      </c>
      <c r="CS200">
        <f t="shared" si="291"/>
        <v>150</v>
      </c>
      <c r="CT200">
        <f t="shared" si="292"/>
        <v>36764</v>
      </c>
      <c r="CU200">
        <v>28900</v>
      </c>
      <c r="CV200">
        <f t="shared" si="293"/>
        <v>4046.0000000000005</v>
      </c>
      <c r="CW200">
        <f t="shared" si="294"/>
        <v>3468</v>
      </c>
      <c r="CX200">
        <v>0</v>
      </c>
      <c r="CY200">
        <v>500</v>
      </c>
      <c r="CZ200">
        <f t="shared" si="295"/>
        <v>36914</v>
      </c>
      <c r="DA200">
        <v>0</v>
      </c>
      <c r="DB200">
        <v>0</v>
      </c>
      <c r="DC200">
        <f t="shared" si="296"/>
        <v>150</v>
      </c>
      <c r="DD200">
        <f t="shared" si="297"/>
        <v>36764</v>
      </c>
      <c r="DE200">
        <v>28900</v>
      </c>
      <c r="DF200">
        <f t="shared" si="298"/>
        <v>4046.0000000000005</v>
      </c>
      <c r="DG200">
        <f t="shared" si="299"/>
        <v>3468</v>
      </c>
      <c r="DH200">
        <v>0</v>
      </c>
      <c r="DI200">
        <v>500</v>
      </c>
      <c r="DJ200">
        <f t="shared" si="300"/>
        <v>36914</v>
      </c>
      <c r="DK200">
        <v>0</v>
      </c>
      <c r="DL200">
        <v>0</v>
      </c>
      <c r="DM200">
        <f t="shared" si="301"/>
        <v>150</v>
      </c>
      <c r="DN200">
        <f t="shared" si="302"/>
        <v>36764</v>
      </c>
      <c r="DO200">
        <v>28900</v>
      </c>
      <c r="DP200">
        <f t="shared" si="303"/>
        <v>4046.0000000000005</v>
      </c>
      <c r="DQ200">
        <f t="shared" si="304"/>
        <v>3468</v>
      </c>
      <c r="DR200">
        <v>0</v>
      </c>
      <c r="DS200">
        <v>500</v>
      </c>
      <c r="DT200">
        <f t="shared" si="305"/>
        <v>36914</v>
      </c>
      <c r="DU200">
        <v>0</v>
      </c>
      <c r="DV200">
        <v>0</v>
      </c>
      <c r="DW200">
        <f t="shared" si="306"/>
        <v>150</v>
      </c>
      <c r="DX200">
        <f t="shared" si="307"/>
        <v>36764</v>
      </c>
      <c r="DY200">
        <f t="shared" si="308"/>
        <v>406054</v>
      </c>
      <c r="DZ200">
        <f t="shared" si="240"/>
        <v>1650</v>
      </c>
      <c r="EA200">
        <f t="shared" si="241"/>
        <v>50000</v>
      </c>
      <c r="EB200">
        <v>0</v>
      </c>
      <c r="EC200">
        <f t="shared" si="242"/>
        <v>354404</v>
      </c>
      <c r="ED200">
        <f t="shared" si="243"/>
        <v>0</v>
      </c>
      <c r="EE200">
        <f t="shared" si="244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245"/>
        <v>0</v>
      </c>
      <c r="EQ200">
        <f t="shared" si="309"/>
        <v>0</v>
      </c>
      <c r="ER200">
        <f t="shared" si="246"/>
        <v>354404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310"/>
        <v>0</v>
      </c>
      <c r="FA200">
        <f t="shared" si="311"/>
        <v>354404</v>
      </c>
      <c r="FB200">
        <f t="shared" si="312"/>
        <v>5220</v>
      </c>
      <c r="FC200">
        <f t="shared" si="313"/>
        <v>0</v>
      </c>
      <c r="FD200">
        <f t="shared" si="314"/>
        <v>5220</v>
      </c>
      <c r="FE200">
        <f t="shared" si="315"/>
        <v>0</v>
      </c>
      <c r="FF200">
        <f t="shared" si="316"/>
        <v>0</v>
      </c>
      <c r="FG200">
        <f t="shared" si="317"/>
        <v>0</v>
      </c>
      <c r="FH200">
        <v>0</v>
      </c>
      <c r="FI200">
        <f t="shared" si="318"/>
        <v>0</v>
      </c>
      <c r="FJ200" t="b">
        <f t="shared" si="319"/>
        <v>0</v>
      </c>
    </row>
    <row r="201" spans="1:166" x14ac:dyDescent="0.25">
      <c r="A201">
        <f>_xlfn.AGGREGATE(3,5,$B$2:B201)</f>
        <v>93</v>
      </c>
      <c r="B201" t="s">
        <v>522</v>
      </c>
      <c r="C201" t="s">
        <v>523</v>
      </c>
      <c r="D201" t="s">
        <v>816</v>
      </c>
      <c r="E201" t="s">
        <v>846</v>
      </c>
      <c r="F201">
        <v>0</v>
      </c>
      <c r="G201">
        <v>6000</v>
      </c>
      <c r="H201">
        <v>32500</v>
      </c>
      <c r="I201">
        <f t="shared" si="247"/>
        <v>3250</v>
      </c>
      <c r="J201">
        <f t="shared" si="248"/>
        <v>3900</v>
      </c>
      <c r="K201">
        <v>400</v>
      </c>
      <c r="L201">
        <v>500</v>
      </c>
      <c r="M201">
        <f t="shared" si="249"/>
        <v>40550</v>
      </c>
      <c r="N201">
        <v>3000</v>
      </c>
      <c r="O201">
        <v>0</v>
      </c>
      <c r="P201">
        <f t="shared" si="250"/>
        <v>200</v>
      </c>
      <c r="Q201">
        <f t="shared" si="251"/>
        <v>37350</v>
      </c>
      <c r="R201">
        <v>32500</v>
      </c>
      <c r="S201">
        <f t="shared" si="252"/>
        <v>3250</v>
      </c>
      <c r="T201">
        <f t="shared" si="253"/>
        <v>3900</v>
      </c>
      <c r="U201">
        <v>400</v>
      </c>
      <c r="V201">
        <v>500</v>
      </c>
      <c r="W201">
        <f t="shared" si="254"/>
        <v>40550</v>
      </c>
      <c r="X201">
        <v>3000</v>
      </c>
      <c r="Y201">
        <v>0</v>
      </c>
      <c r="Z201">
        <f t="shared" si="255"/>
        <v>200</v>
      </c>
      <c r="AA201">
        <f t="shared" si="256"/>
        <v>37350</v>
      </c>
      <c r="AB201">
        <v>32500</v>
      </c>
      <c r="AC201">
        <f t="shared" si="257"/>
        <v>4550</v>
      </c>
      <c r="AD201">
        <f t="shared" si="258"/>
        <v>3900</v>
      </c>
      <c r="AE201">
        <v>400</v>
      </c>
      <c r="AF201">
        <v>500</v>
      </c>
      <c r="AG201">
        <f t="shared" si="259"/>
        <v>41850</v>
      </c>
      <c r="AH201">
        <v>3000</v>
      </c>
      <c r="AI201">
        <v>0</v>
      </c>
      <c r="AJ201">
        <f t="shared" si="260"/>
        <v>200</v>
      </c>
      <c r="AK201">
        <f t="shared" si="261"/>
        <v>38650</v>
      </c>
      <c r="AL201">
        <v>32500</v>
      </c>
      <c r="AM201">
        <f t="shared" si="262"/>
        <v>4550</v>
      </c>
      <c r="AN201">
        <f t="shared" si="263"/>
        <v>3900</v>
      </c>
      <c r="AO201">
        <v>400</v>
      </c>
      <c r="AP201">
        <v>500</v>
      </c>
      <c r="AQ201">
        <f t="shared" si="264"/>
        <v>41850</v>
      </c>
      <c r="AR201">
        <v>3000</v>
      </c>
      <c r="AS201">
        <v>0</v>
      </c>
      <c r="AT201">
        <f t="shared" si="265"/>
        <v>200</v>
      </c>
      <c r="AU201">
        <f t="shared" si="266"/>
        <v>38650</v>
      </c>
      <c r="AV201">
        <v>33500</v>
      </c>
      <c r="AW201">
        <f t="shared" si="267"/>
        <v>4690</v>
      </c>
      <c r="AX201">
        <f t="shared" si="268"/>
        <v>1300</v>
      </c>
      <c r="AY201">
        <f t="shared" si="269"/>
        <v>4020</v>
      </c>
      <c r="AZ201">
        <v>400</v>
      </c>
      <c r="BA201">
        <v>500</v>
      </c>
      <c r="BB201">
        <f t="shared" si="270"/>
        <v>44410</v>
      </c>
      <c r="BC201">
        <v>3000</v>
      </c>
      <c r="BD201">
        <v>0</v>
      </c>
      <c r="BE201">
        <f t="shared" si="271"/>
        <v>200</v>
      </c>
      <c r="BF201">
        <f t="shared" si="272"/>
        <v>41210</v>
      </c>
      <c r="BG201">
        <v>33500</v>
      </c>
      <c r="BH201">
        <f t="shared" si="273"/>
        <v>4690</v>
      </c>
      <c r="BI201">
        <f t="shared" si="274"/>
        <v>4020</v>
      </c>
      <c r="BJ201">
        <v>400</v>
      </c>
      <c r="BK201">
        <v>500</v>
      </c>
      <c r="BL201">
        <f t="shared" si="275"/>
        <v>43110</v>
      </c>
      <c r="BM201">
        <v>3000</v>
      </c>
      <c r="BN201">
        <v>0</v>
      </c>
      <c r="BO201">
        <f t="shared" si="276"/>
        <v>200</v>
      </c>
      <c r="BP201">
        <f t="shared" si="277"/>
        <v>39910</v>
      </c>
      <c r="BQ201">
        <v>33500</v>
      </c>
      <c r="BR201">
        <f t="shared" si="278"/>
        <v>4690</v>
      </c>
      <c r="BS201">
        <f t="shared" si="279"/>
        <v>4020</v>
      </c>
      <c r="BT201">
        <v>400</v>
      </c>
      <c r="BU201">
        <v>500</v>
      </c>
      <c r="BV201">
        <f t="shared" si="280"/>
        <v>43110</v>
      </c>
      <c r="BW201">
        <v>3000</v>
      </c>
      <c r="BX201">
        <v>0</v>
      </c>
      <c r="BY201">
        <f t="shared" si="281"/>
        <v>200</v>
      </c>
      <c r="BZ201">
        <f t="shared" si="282"/>
        <v>39910</v>
      </c>
      <c r="CA201">
        <v>33500</v>
      </c>
      <c r="CB201">
        <f t="shared" si="283"/>
        <v>4690</v>
      </c>
      <c r="CC201">
        <f t="shared" si="284"/>
        <v>4020</v>
      </c>
      <c r="CD201">
        <v>400</v>
      </c>
      <c r="CE201">
        <v>500</v>
      </c>
      <c r="CF201">
        <f t="shared" si="285"/>
        <v>43110</v>
      </c>
      <c r="CG201">
        <v>3000</v>
      </c>
      <c r="CH201">
        <v>0</v>
      </c>
      <c r="CI201">
        <f t="shared" si="286"/>
        <v>200</v>
      </c>
      <c r="CJ201">
        <f t="shared" si="287"/>
        <v>39910</v>
      </c>
      <c r="CK201">
        <v>33500</v>
      </c>
      <c r="CL201">
        <f t="shared" si="288"/>
        <v>4690</v>
      </c>
      <c r="CM201">
        <f t="shared" si="289"/>
        <v>4020</v>
      </c>
      <c r="CN201">
        <v>400</v>
      </c>
      <c r="CO201">
        <v>500</v>
      </c>
      <c r="CP201">
        <f t="shared" si="290"/>
        <v>43110</v>
      </c>
      <c r="CQ201">
        <v>3000</v>
      </c>
      <c r="CR201">
        <v>0</v>
      </c>
      <c r="CS201">
        <f t="shared" si="291"/>
        <v>200</v>
      </c>
      <c r="CT201">
        <f t="shared" si="292"/>
        <v>39910</v>
      </c>
      <c r="CU201">
        <v>33500</v>
      </c>
      <c r="CV201">
        <f t="shared" si="293"/>
        <v>4690</v>
      </c>
      <c r="CW201">
        <f t="shared" si="294"/>
        <v>4020</v>
      </c>
      <c r="CX201">
        <v>400</v>
      </c>
      <c r="CY201">
        <v>500</v>
      </c>
      <c r="CZ201">
        <f t="shared" si="295"/>
        <v>43110</v>
      </c>
      <c r="DA201">
        <v>3000</v>
      </c>
      <c r="DB201">
        <v>0</v>
      </c>
      <c r="DC201">
        <f t="shared" si="296"/>
        <v>200</v>
      </c>
      <c r="DD201">
        <f t="shared" si="297"/>
        <v>39910</v>
      </c>
      <c r="DE201">
        <v>33500</v>
      </c>
      <c r="DF201">
        <f t="shared" si="298"/>
        <v>4690</v>
      </c>
      <c r="DG201">
        <f t="shared" si="299"/>
        <v>4020</v>
      </c>
      <c r="DH201">
        <v>400</v>
      </c>
      <c r="DI201">
        <v>500</v>
      </c>
      <c r="DJ201">
        <f t="shared" si="300"/>
        <v>43110</v>
      </c>
      <c r="DK201">
        <v>3000</v>
      </c>
      <c r="DL201">
        <v>0</v>
      </c>
      <c r="DM201">
        <f t="shared" si="301"/>
        <v>200</v>
      </c>
      <c r="DN201">
        <f t="shared" si="302"/>
        <v>39910</v>
      </c>
      <c r="DO201">
        <v>33500</v>
      </c>
      <c r="DP201">
        <f t="shared" si="303"/>
        <v>4690</v>
      </c>
      <c r="DQ201">
        <f t="shared" si="304"/>
        <v>4020</v>
      </c>
      <c r="DR201">
        <v>400</v>
      </c>
      <c r="DS201">
        <v>500</v>
      </c>
      <c r="DT201">
        <f t="shared" si="305"/>
        <v>43110</v>
      </c>
      <c r="DU201">
        <v>3000</v>
      </c>
      <c r="DV201">
        <v>0</v>
      </c>
      <c r="DW201">
        <f t="shared" si="306"/>
        <v>200</v>
      </c>
      <c r="DX201">
        <f t="shared" si="307"/>
        <v>39910</v>
      </c>
      <c r="DY201">
        <f t="shared" si="308"/>
        <v>516980</v>
      </c>
      <c r="DZ201">
        <f t="shared" si="240"/>
        <v>2400</v>
      </c>
      <c r="EA201">
        <f t="shared" si="241"/>
        <v>50000</v>
      </c>
      <c r="EB201">
        <v>0</v>
      </c>
      <c r="EC201">
        <f t="shared" si="242"/>
        <v>464580</v>
      </c>
      <c r="ED201">
        <f t="shared" si="243"/>
        <v>36000</v>
      </c>
      <c r="EE201">
        <f t="shared" si="244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245"/>
        <v>36000</v>
      </c>
      <c r="EQ201">
        <f t="shared" si="309"/>
        <v>36000</v>
      </c>
      <c r="ER201">
        <f t="shared" si="246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310"/>
        <v>0</v>
      </c>
      <c r="FA201">
        <f t="shared" si="311"/>
        <v>428580</v>
      </c>
      <c r="FB201">
        <f t="shared" si="312"/>
        <v>8929</v>
      </c>
      <c r="FC201">
        <f t="shared" si="313"/>
        <v>0</v>
      </c>
      <c r="FD201">
        <f t="shared" si="314"/>
        <v>8929</v>
      </c>
      <c r="FE201">
        <f t="shared" si="315"/>
        <v>0</v>
      </c>
      <c r="FF201">
        <f t="shared" si="316"/>
        <v>0</v>
      </c>
      <c r="FG201">
        <f t="shared" si="317"/>
        <v>0</v>
      </c>
      <c r="FH201">
        <v>0</v>
      </c>
      <c r="FI201">
        <f t="shared" si="318"/>
        <v>0</v>
      </c>
      <c r="FJ201" t="b">
        <f t="shared" si="319"/>
        <v>1</v>
      </c>
    </row>
    <row r="202" spans="1:166" hidden="1" x14ac:dyDescent="0.25">
      <c r="A202">
        <f>_xlfn.AGGREGATE(3,5,$B$2:B202)</f>
        <v>93</v>
      </c>
      <c r="B202" t="s">
        <v>524</v>
      </c>
      <c r="C202" t="s">
        <v>525</v>
      </c>
      <c r="D202" t="s">
        <v>816</v>
      </c>
      <c r="E202" t="s">
        <v>846</v>
      </c>
      <c r="F202">
        <v>0</v>
      </c>
      <c r="G202">
        <v>6000</v>
      </c>
      <c r="H202">
        <v>26200</v>
      </c>
      <c r="I202">
        <f t="shared" si="247"/>
        <v>2620</v>
      </c>
      <c r="J202">
        <f t="shared" si="248"/>
        <v>3144</v>
      </c>
      <c r="K202">
        <v>0</v>
      </c>
      <c r="L202">
        <v>500</v>
      </c>
      <c r="M202">
        <f t="shared" si="249"/>
        <v>32464</v>
      </c>
      <c r="N202">
        <v>2000</v>
      </c>
      <c r="O202">
        <v>0</v>
      </c>
      <c r="P202">
        <f t="shared" si="250"/>
        <v>150</v>
      </c>
      <c r="Q202">
        <f t="shared" si="251"/>
        <v>30314</v>
      </c>
      <c r="R202">
        <v>26200</v>
      </c>
      <c r="S202">
        <f t="shared" si="252"/>
        <v>2620</v>
      </c>
      <c r="T202">
        <f t="shared" si="253"/>
        <v>3144</v>
      </c>
      <c r="U202">
        <v>0</v>
      </c>
      <c r="V202">
        <v>500</v>
      </c>
      <c r="W202">
        <f t="shared" si="254"/>
        <v>32464</v>
      </c>
      <c r="X202">
        <v>2000</v>
      </c>
      <c r="Y202">
        <v>0</v>
      </c>
      <c r="Z202">
        <f t="shared" si="255"/>
        <v>150</v>
      </c>
      <c r="AA202">
        <f t="shared" si="256"/>
        <v>30314</v>
      </c>
      <c r="AB202">
        <v>26200</v>
      </c>
      <c r="AC202">
        <f t="shared" si="257"/>
        <v>3668.0000000000005</v>
      </c>
      <c r="AD202">
        <f t="shared" si="258"/>
        <v>3144</v>
      </c>
      <c r="AE202">
        <v>0</v>
      </c>
      <c r="AF202">
        <v>500</v>
      </c>
      <c r="AG202">
        <f t="shared" si="259"/>
        <v>33512</v>
      </c>
      <c r="AH202">
        <v>2000</v>
      </c>
      <c r="AI202">
        <v>0</v>
      </c>
      <c r="AJ202">
        <f t="shared" si="260"/>
        <v>150</v>
      </c>
      <c r="AK202">
        <f t="shared" si="261"/>
        <v>31362</v>
      </c>
      <c r="AL202">
        <v>26200</v>
      </c>
      <c r="AM202">
        <f t="shared" si="262"/>
        <v>3668.0000000000005</v>
      </c>
      <c r="AN202">
        <f t="shared" si="263"/>
        <v>3144</v>
      </c>
      <c r="AO202">
        <v>0</v>
      </c>
      <c r="AP202">
        <v>500</v>
      </c>
      <c r="AQ202">
        <f t="shared" si="264"/>
        <v>33512</v>
      </c>
      <c r="AR202">
        <v>2000</v>
      </c>
      <c r="AS202">
        <v>0</v>
      </c>
      <c r="AT202">
        <f t="shared" si="265"/>
        <v>150</v>
      </c>
      <c r="AU202">
        <f t="shared" si="266"/>
        <v>31362</v>
      </c>
      <c r="AV202">
        <v>27000</v>
      </c>
      <c r="AW202">
        <f t="shared" si="267"/>
        <v>3780.0000000000005</v>
      </c>
      <c r="AX202">
        <f t="shared" si="268"/>
        <v>1048</v>
      </c>
      <c r="AY202">
        <f t="shared" si="269"/>
        <v>3240</v>
      </c>
      <c r="AZ202">
        <v>0</v>
      </c>
      <c r="BA202">
        <v>500</v>
      </c>
      <c r="BB202">
        <f t="shared" si="270"/>
        <v>35568</v>
      </c>
      <c r="BC202">
        <v>2000</v>
      </c>
      <c r="BD202">
        <v>0</v>
      </c>
      <c r="BE202">
        <f t="shared" si="271"/>
        <v>150</v>
      </c>
      <c r="BF202">
        <f t="shared" si="272"/>
        <v>33418</v>
      </c>
      <c r="BG202">
        <v>27000</v>
      </c>
      <c r="BH202">
        <f t="shared" si="273"/>
        <v>3780.0000000000005</v>
      </c>
      <c r="BI202">
        <f t="shared" si="274"/>
        <v>3240</v>
      </c>
      <c r="BJ202">
        <v>0</v>
      </c>
      <c r="BK202">
        <v>500</v>
      </c>
      <c r="BL202">
        <f t="shared" si="275"/>
        <v>34520</v>
      </c>
      <c r="BM202">
        <v>2000</v>
      </c>
      <c r="BN202">
        <v>0</v>
      </c>
      <c r="BO202">
        <f t="shared" si="276"/>
        <v>150</v>
      </c>
      <c r="BP202">
        <f t="shared" si="277"/>
        <v>32370</v>
      </c>
      <c r="BQ202">
        <v>27000</v>
      </c>
      <c r="BR202">
        <f t="shared" si="278"/>
        <v>3780.0000000000005</v>
      </c>
      <c r="BS202">
        <f t="shared" si="279"/>
        <v>3240</v>
      </c>
      <c r="BT202">
        <v>0</v>
      </c>
      <c r="BU202">
        <v>500</v>
      </c>
      <c r="BV202">
        <f t="shared" si="280"/>
        <v>34520</v>
      </c>
      <c r="BW202">
        <v>2000</v>
      </c>
      <c r="BX202">
        <v>0</v>
      </c>
      <c r="BY202">
        <f t="shared" si="281"/>
        <v>150</v>
      </c>
      <c r="BZ202">
        <f t="shared" si="282"/>
        <v>32370</v>
      </c>
      <c r="CA202">
        <v>27000</v>
      </c>
      <c r="CB202">
        <f t="shared" si="283"/>
        <v>3780.0000000000005</v>
      </c>
      <c r="CC202">
        <f t="shared" si="284"/>
        <v>3240</v>
      </c>
      <c r="CD202">
        <v>0</v>
      </c>
      <c r="CE202">
        <v>500</v>
      </c>
      <c r="CF202">
        <f t="shared" si="285"/>
        <v>34520</v>
      </c>
      <c r="CG202">
        <v>2000</v>
      </c>
      <c r="CH202">
        <v>0</v>
      </c>
      <c r="CI202">
        <f t="shared" si="286"/>
        <v>150</v>
      </c>
      <c r="CJ202">
        <f t="shared" si="287"/>
        <v>32370</v>
      </c>
      <c r="CK202">
        <v>27000</v>
      </c>
      <c r="CL202">
        <f t="shared" si="288"/>
        <v>3780.0000000000005</v>
      </c>
      <c r="CM202">
        <f t="shared" si="289"/>
        <v>3240</v>
      </c>
      <c r="CN202">
        <v>0</v>
      </c>
      <c r="CO202">
        <v>500</v>
      </c>
      <c r="CP202">
        <f t="shared" si="290"/>
        <v>34520</v>
      </c>
      <c r="CQ202">
        <v>2000</v>
      </c>
      <c r="CR202">
        <v>0</v>
      </c>
      <c r="CS202">
        <f t="shared" si="291"/>
        <v>150</v>
      </c>
      <c r="CT202">
        <f t="shared" si="292"/>
        <v>32370</v>
      </c>
      <c r="CU202">
        <v>27000</v>
      </c>
      <c r="CV202">
        <f t="shared" si="293"/>
        <v>3780.0000000000005</v>
      </c>
      <c r="CW202">
        <f t="shared" si="294"/>
        <v>3240</v>
      </c>
      <c r="CX202">
        <v>0</v>
      </c>
      <c r="CY202">
        <v>500</v>
      </c>
      <c r="CZ202">
        <f t="shared" si="295"/>
        <v>34520</v>
      </c>
      <c r="DA202">
        <v>2000</v>
      </c>
      <c r="DB202">
        <v>0</v>
      </c>
      <c r="DC202">
        <f t="shared" si="296"/>
        <v>150</v>
      </c>
      <c r="DD202">
        <f t="shared" si="297"/>
        <v>32370</v>
      </c>
      <c r="DE202">
        <v>27000</v>
      </c>
      <c r="DF202">
        <f t="shared" si="298"/>
        <v>3780.0000000000005</v>
      </c>
      <c r="DG202">
        <f t="shared" si="299"/>
        <v>3240</v>
      </c>
      <c r="DH202">
        <v>0</v>
      </c>
      <c r="DI202">
        <v>500</v>
      </c>
      <c r="DJ202">
        <f t="shared" si="300"/>
        <v>34520</v>
      </c>
      <c r="DK202">
        <v>2000</v>
      </c>
      <c r="DL202">
        <v>0</v>
      </c>
      <c r="DM202">
        <f t="shared" si="301"/>
        <v>150</v>
      </c>
      <c r="DN202">
        <f t="shared" si="302"/>
        <v>32370</v>
      </c>
      <c r="DO202">
        <v>27000</v>
      </c>
      <c r="DP202">
        <f t="shared" si="303"/>
        <v>3780.0000000000005</v>
      </c>
      <c r="DQ202">
        <f t="shared" si="304"/>
        <v>3240</v>
      </c>
      <c r="DR202">
        <v>0</v>
      </c>
      <c r="DS202">
        <v>500</v>
      </c>
      <c r="DT202">
        <f t="shared" si="305"/>
        <v>34520</v>
      </c>
      <c r="DU202">
        <v>2000</v>
      </c>
      <c r="DV202">
        <v>0</v>
      </c>
      <c r="DW202">
        <f t="shared" si="306"/>
        <v>150</v>
      </c>
      <c r="DX202">
        <f t="shared" si="307"/>
        <v>32370</v>
      </c>
      <c r="DY202">
        <f t="shared" si="308"/>
        <v>415160</v>
      </c>
      <c r="DZ202">
        <f t="shared" si="240"/>
        <v>1800</v>
      </c>
      <c r="EA202">
        <f t="shared" si="241"/>
        <v>50000</v>
      </c>
      <c r="EB202">
        <v>0</v>
      </c>
      <c r="EC202">
        <f t="shared" si="242"/>
        <v>363360</v>
      </c>
      <c r="ED202">
        <f t="shared" si="243"/>
        <v>24000</v>
      </c>
      <c r="EE202">
        <f t="shared" si="244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245"/>
        <v>24000</v>
      </c>
      <c r="EQ202">
        <f t="shared" si="309"/>
        <v>24000</v>
      </c>
      <c r="ER202">
        <f t="shared" si="246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310"/>
        <v>0</v>
      </c>
      <c r="FA202">
        <f t="shared" si="311"/>
        <v>339360</v>
      </c>
      <c r="FB202">
        <f t="shared" si="312"/>
        <v>4468</v>
      </c>
      <c r="FC202">
        <f t="shared" si="313"/>
        <v>0</v>
      </c>
      <c r="FD202">
        <f t="shared" si="314"/>
        <v>4468</v>
      </c>
      <c r="FE202">
        <f t="shared" si="315"/>
        <v>0</v>
      </c>
      <c r="FF202">
        <f t="shared" si="316"/>
        <v>0</v>
      </c>
      <c r="FG202">
        <f t="shared" si="317"/>
        <v>0</v>
      </c>
      <c r="FH202">
        <v>0</v>
      </c>
      <c r="FI202">
        <f t="shared" si="318"/>
        <v>0</v>
      </c>
      <c r="FJ202" t="b">
        <f t="shared" si="319"/>
        <v>0</v>
      </c>
    </row>
    <row r="203" spans="1:166" hidden="1" x14ac:dyDescent="0.25">
      <c r="A203">
        <f>_xlfn.AGGREGATE(3,5,$B$2:B203)</f>
        <v>93</v>
      </c>
      <c r="B203" t="s">
        <v>526</v>
      </c>
      <c r="C203" t="s">
        <v>527</v>
      </c>
      <c r="D203" t="s">
        <v>817</v>
      </c>
      <c r="E203" t="s">
        <v>847</v>
      </c>
      <c r="F203">
        <v>0</v>
      </c>
      <c r="G203">
        <v>0</v>
      </c>
      <c r="H203">
        <v>50200</v>
      </c>
      <c r="I203">
        <f t="shared" si="247"/>
        <v>5020</v>
      </c>
      <c r="J203">
        <f t="shared" si="248"/>
        <v>6024</v>
      </c>
      <c r="K203">
        <v>400</v>
      </c>
      <c r="L203">
        <v>500</v>
      </c>
      <c r="M203">
        <f t="shared" si="249"/>
        <v>62144</v>
      </c>
      <c r="N203">
        <v>7000</v>
      </c>
      <c r="O203">
        <v>0</v>
      </c>
      <c r="P203">
        <f t="shared" si="250"/>
        <v>200</v>
      </c>
      <c r="Q203">
        <f t="shared" si="251"/>
        <v>54944</v>
      </c>
      <c r="R203">
        <v>50200</v>
      </c>
      <c r="S203">
        <f t="shared" si="252"/>
        <v>5020</v>
      </c>
      <c r="T203">
        <f t="shared" si="253"/>
        <v>6024</v>
      </c>
      <c r="U203">
        <v>400</v>
      </c>
      <c r="V203">
        <v>500</v>
      </c>
      <c r="W203">
        <f t="shared" si="254"/>
        <v>62144</v>
      </c>
      <c r="X203">
        <v>7000</v>
      </c>
      <c r="Y203">
        <v>0</v>
      </c>
      <c r="Z203">
        <f t="shared" si="255"/>
        <v>200</v>
      </c>
      <c r="AA203">
        <f t="shared" si="256"/>
        <v>54944</v>
      </c>
      <c r="AB203">
        <v>50200</v>
      </c>
      <c r="AC203">
        <f t="shared" si="257"/>
        <v>7028.0000000000009</v>
      </c>
      <c r="AD203">
        <f t="shared" si="258"/>
        <v>6024</v>
      </c>
      <c r="AE203">
        <v>400</v>
      </c>
      <c r="AF203">
        <v>500</v>
      </c>
      <c r="AG203">
        <f t="shared" si="259"/>
        <v>64152</v>
      </c>
      <c r="AH203">
        <v>7000</v>
      </c>
      <c r="AI203">
        <v>0</v>
      </c>
      <c r="AJ203">
        <f t="shared" si="260"/>
        <v>200</v>
      </c>
      <c r="AK203">
        <f t="shared" si="261"/>
        <v>56952</v>
      </c>
      <c r="AL203">
        <v>50200</v>
      </c>
      <c r="AM203">
        <f t="shared" si="262"/>
        <v>7028.0000000000009</v>
      </c>
      <c r="AN203">
        <f t="shared" si="263"/>
        <v>6024</v>
      </c>
      <c r="AO203">
        <v>400</v>
      </c>
      <c r="AP203">
        <v>500</v>
      </c>
      <c r="AQ203">
        <f t="shared" si="264"/>
        <v>64152</v>
      </c>
      <c r="AR203">
        <v>7000</v>
      </c>
      <c r="AS203">
        <v>0</v>
      </c>
      <c r="AT203">
        <f t="shared" si="265"/>
        <v>200</v>
      </c>
      <c r="AU203">
        <f t="shared" si="266"/>
        <v>56952</v>
      </c>
      <c r="AV203">
        <v>51700</v>
      </c>
      <c r="AW203">
        <f t="shared" si="267"/>
        <v>7238.0000000000009</v>
      </c>
      <c r="AX203">
        <f t="shared" si="268"/>
        <v>2008</v>
      </c>
      <c r="AY203">
        <f t="shared" si="269"/>
        <v>6204</v>
      </c>
      <c r="AZ203">
        <v>400</v>
      </c>
      <c r="BA203">
        <v>500</v>
      </c>
      <c r="BB203">
        <f t="shared" si="270"/>
        <v>68050</v>
      </c>
      <c r="BC203">
        <v>7000</v>
      </c>
      <c r="BD203">
        <v>0</v>
      </c>
      <c r="BE203">
        <f t="shared" si="271"/>
        <v>200</v>
      </c>
      <c r="BF203">
        <f t="shared" si="272"/>
        <v>60850</v>
      </c>
      <c r="BG203">
        <v>51700</v>
      </c>
      <c r="BH203">
        <f t="shared" si="273"/>
        <v>7238.0000000000009</v>
      </c>
      <c r="BI203">
        <f t="shared" si="274"/>
        <v>6204</v>
      </c>
      <c r="BJ203">
        <v>400</v>
      </c>
      <c r="BK203">
        <v>500</v>
      </c>
      <c r="BL203">
        <f t="shared" si="275"/>
        <v>66042</v>
      </c>
      <c r="BM203">
        <v>7000</v>
      </c>
      <c r="BN203">
        <v>0</v>
      </c>
      <c r="BO203">
        <f t="shared" si="276"/>
        <v>200</v>
      </c>
      <c r="BP203">
        <f t="shared" si="277"/>
        <v>58842</v>
      </c>
      <c r="BQ203">
        <v>51700</v>
      </c>
      <c r="BR203">
        <f t="shared" si="278"/>
        <v>7238.0000000000009</v>
      </c>
      <c r="BS203">
        <f t="shared" si="279"/>
        <v>6204</v>
      </c>
      <c r="BT203">
        <v>400</v>
      </c>
      <c r="BU203">
        <v>500</v>
      </c>
      <c r="BV203">
        <f t="shared" si="280"/>
        <v>66042</v>
      </c>
      <c r="BW203">
        <v>7000</v>
      </c>
      <c r="BX203">
        <v>0</v>
      </c>
      <c r="BY203">
        <f t="shared" si="281"/>
        <v>200</v>
      </c>
      <c r="BZ203">
        <f t="shared" si="282"/>
        <v>58842</v>
      </c>
      <c r="CA203">
        <v>51700</v>
      </c>
      <c r="CB203">
        <f t="shared" si="283"/>
        <v>7238.0000000000009</v>
      </c>
      <c r="CC203">
        <f t="shared" si="284"/>
        <v>6204</v>
      </c>
      <c r="CD203">
        <v>400</v>
      </c>
      <c r="CE203">
        <v>500</v>
      </c>
      <c r="CF203">
        <f t="shared" si="285"/>
        <v>66042</v>
      </c>
      <c r="CG203">
        <v>7000</v>
      </c>
      <c r="CH203">
        <v>0</v>
      </c>
      <c r="CI203">
        <f t="shared" si="286"/>
        <v>200</v>
      </c>
      <c r="CJ203">
        <f t="shared" si="287"/>
        <v>58842</v>
      </c>
      <c r="CK203">
        <v>51700</v>
      </c>
      <c r="CL203">
        <f t="shared" si="288"/>
        <v>7238.0000000000009</v>
      </c>
      <c r="CM203">
        <f t="shared" si="289"/>
        <v>6204</v>
      </c>
      <c r="CN203">
        <v>400</v>
      </c>
      <c r="CO203">
        <v>500</v>
      </c>
      <c r="CP203">
        <f t="shared" si="290"/>
        <v>66042</v>
      </c>
      <c r="CQ203">
        <v>7000</v>
      </c>
      <c r="CR203">
        <v>0</v>
      </c>
      <c r="CS203">
        <f t="shared" si="291"/>
        <v>200</v>
      </c>
      <c r="CT203">
        <f t="shared" si="292"/>
        <v>58842</v>
      </c>
      <c r="CU203">
        <v>51700</v>
      </c>
      <c r="CV203">
        <f t="shared" si="293"/>
        <v>7238.0000000000009</v>
      </c>
      <c r="CW203">
        <f t="shared" si="294"/>
        <v>6204</v>
      </c>
      <c r="CX203">
        <v>400</v>
      </c>
      <c r="CY203">
        <v>500</v>
      </c>
      <c r="CZ203">
        <f t="shared" si="295"/>
        <v>66042</v>
      </c>
      <c r="DA203">
        <v>7000</v>
      </c>
      <c r="DB203">
        <v>0</v>
      </c>
      <c r="DC203">
        <f t="shared" si="296"/>
        <v>200</v>
      </c>
      <c r="DD203">
        <f t="shared" si="297"/>
        <v>58842</v>
      </c>
      <c r="DE203">
        <v>51700</v>
      </c>
      <c r="DF203">
        <f t="shared" si="298"/>
        <v>7238.0000000000009</v>
      </c>
      <c r="DG203">
        <f t="shared" si="299"/>
        <v>6204</v>
      </c>
      <c r="DH203">
        <v>400</v>
      </c>
      <c r="DI203">
        <v>500</v>
      </c>
      <c r="DJ203">
        <f t="shared" si="300"/>
        <v>66042</v>
      </c>
      <c r="DK203">
        <v>7000</v>
      </c>
      <c r="DL203">
        <v>0</v>
      </c>
      <c r="DM203">
        <f t="shared" si="301"/>
        <v>200</v>
      </c>
      <c r="DN203">
        <f t="shared" si="302"/>
        <v>58842</v>
      </c>
      <c r="DO203">
        <v>51700</v>
      </c>
      <c r="DP203">
        <f t="shared" si="303"/>
        <v>7238.0000000000009</v>
      </c>
      <c r="DQ203">
        <f t="shared" si="304"/>
        <v>6204</v>
      </c>
      <c r="DR203">
        <v>400</v>
      </c>
      <c r="DS203">
        <v>500</v>
      </c>
      <c r="DT203">
        <f t="shared" si="305"/>
        <v>66042</v>
      </c>
      <c r="DU203">
        <v>7000</v>
      </c>
      <c r="DV203">
        <v>0</v>
      </c>
      <c r="DW203">
        <f t="shared" si="306"/>
        <v>200</v>
      </c>
      <c r="DX203">
        <f t="shared" si="307"/>
        <v>58842</v>
      </c>
      <c r="DY203">
        <f t="shared" si="308"/>
        <v>782936</v>
      </c>
      <c r="DZ203">
        <f t="shared" si="240"/>
        <v>2400</v>
      </c>
      <c r="EA203">
        <f t="shared" si="241"/>
        <v>50000</v>
      </c>
      <c r="EB203">
        <v>0</v>
      </c>
      <c r="EC203">
        <f t="shared" si="242"/>
        <v>730536</v>
      </c>
      <c r="ED203">
        <f t="shared" si="243"/>
        <v>84000</v>
      </c>
      <c r="EE203">
        <f t="shared" si="244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245"/>
        <v>84000</v>
      </c>
      <c r="EQ203">
        <f t="shared" si="309"/>
        <v>84000</v>
      </c>
      <c r="ER203">
        <f t="shared" si="246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310"/>
        <v>0</v>
      </c>
      <c r="FA203">
        <f t="shared" si="311"/>
        <v>646536</v>
      </c>
      <c r="FB203">
        <f t="shared" si="312"/>
        <v>12500</v>
      </c>
      <c r="FC203">
        <f t="shared" si="313"/>
        <v>14654</v>
      </c>
      <c r="FD203">
        <f t="shared" si="314"/>
        <v>27154</v>
      </c>
      <c r="FE203">
        <f t="shared" si="315"/>
        <v>27154</v>
      </c>
      <c r="FF203">
        <f t="shared" si="316"/>
        <v>1086.1600000000001</v>
      </c>
      <c r="FG203">
        <f t="shared" si="317"/>
        <v>28240</v>
      </c>
      <c r="FH203">
        <v>0</v>
      </c>
      <c r="FI203">
        <f t="shared" si="318"/>
        <v>28240</v>
      </c>
      <c r="FJ203" t="b">
        <f t="shared" si="319"/>
        <v>1</v>
      </c>
    </row>
    <row r="204" spans="1:166" x14ac:dyDescent="0.25">
      <c r="A204">
        <f>_xlfn.AGGREGATE(3,5,$B$2:B204)</f>
        <v>94</v>
      </c>
      <c r="B204" t="s">
        <v>528</v>
      </c>
      <c r="C204" t="s">
        <v>529</v>
      </c>
      <c r="D204" t="s">
        <v>817</v>
      </c>
      <c r="E204" t="s">
        <v>846</v>
      </c>
      <c r="F204">
        <v>0</v>
      </c>
      <c r="G204">
        <v>0</v>
      </c>
      <c r="H204">
        <v>45900</v>
      </c>
      <c r="I204">
        <f t="shared" si="247"/>
        <v>4590</v>
      </c>
      <c r="J204">
        <f t="shared" si="248"/>
        <v>5508</v>
      </c>
      <c r="K204">
        <v>0</v>
      </c>
      <c r="L204">
        <v>500</v>
      </c>
      <c r="M204">
        <f t="shared" si="249"/>
        <v>56498</v>
      </c>
      <c r="N204">
        <v>5000</v>
      </c>
      <c r="O204">
        <v>0</v>
      </c>
      <c r="P204">
        <f t="shared" si="250"/>
        <v>200</v>
      </c>
      <c r="Q204">
        <f t="shared" si="251"/>
        <v>51298</v>
      </c>
      <c r="R204">
        <v>45900</v>
      </c>
      <c r="S204">
        <f t="shared" si="252"/>
        <v>4590</v>
      </c>
      <c r="T204">
        <f t="shared" si="253"/>
        <v>5508</v>
      </c>
      <c r="U204">
        <v>0</v>
      </c>
      <c r="V204">
        <v>500</v>
      </c>
      <c r="W204">
        <f t="shared" si="254"/>
        <v>56498</v>
      </c>
      <c r="X204">
        <v>5000</v>
      </c>
      <c r="Y204">
        <v>0</v>
      </c>
      <c r="Z204">
        <f t="shared" si="255"/>
        <v>200</v>
      </c>
      <c r="AA204">
        <f t="shared" si="256"/>
        <v>51298</v>
      </c>
      <c r="AB204">
        <v>45900</v>
      </c>
      <c r="AC204">
        <f t="shared" si="257"/>
        <v>6426.0000000000009</v>
      </c>
      <c r="AD204">
        <f t="shared" si="258"/>
        <v>5508</v>
      </c>
      <c r="AE204">
        <v>0</v>
      </c>
      <c r="AF204">
        <v>500</v>
      </c>
      <c r="AG204">
        <f t="shared" si="259"/>
        <v>58334</v>
      </c>
      <c r="AH204">
        <v>5000</v>
      </c>
      <c r="AI204">
        <v>0</v>
      </c>
      <c r="AJ204">
        <f t="shared" si="260"/>
        <v>200</v>
      </c>
      <c r="AK204">
        <f t="shared" si="261"/>
        <v>53134</v>
      </c>
      <c r="AL204">
        <v>45900</v>
      </c>
      <c r="AM204">
        <f t="shared" si="262"/>
        <v>6426.0000000000009</v>
      </c>
      <c r="AN204">
        <f t="shared" si="263"/>
        <v>5508</v>
      </c>
      <c r="AO204">
        <v>0</v>
      </c>
      <c r="AP204">
        <v>500</v>
      </c>
      <c r="AQ204">
        <f t="shared" si="264"/>
        <v>58334</v>
      </c>
      <c r="AR204">
        <v>5000</v>
      </c>
      <c r="AS204">
        <v>0</v>
      </c>
      <c r="AT204">
        <f t="shared" si="265"/>
        <v>200</v>
      </c>
      <c r="AU204">
        <f t="shared" si="266"/>
        <v>53134</v>
      </c>
      <c r="AV204">
        <v>47300</v>
      </c>
      <c r="AW204">
        <f t="shared" si="267"/>
        <v>6622.0000000000009</v>
      </c>
      <c r="AX204">
        <f t="shared" si="268"/>
        <v>1836</v>
      </c>
      <c r="AY204">
        <f t="shared" si="269"/>
        <v>5676</v>
      </c>
      <c r="AZ204">
        <v>0</v>
      </c>
      <c r="BA204">
        <v>500</v>
      </c>
      <c r="BB204">
        <f t="shared" si="270"/>
        <v>61934</v>
      </c>
      <c r="BC204">
        <v>5000</v>
      </c>
      <c r="BD204">
        <v>0</v>
      </c>
      <c r="BE204">
        <f t="shared" si="271"/>
        <v>200</v>
      </c>
      <c r="BF204">
        <f t="shared" si="272"/>
        <v>56734</v>
      </c>
      <c r="BG204">
        <v>47300</v>
      </c>
      <c r="BH204">
        <f t="shared" si="273"/>
        <v>6622.0000000000009</v>
      </c>
      <c r="BI204">
        <f t="shared" si="274"/>
        <v>5676</v>
      </c>
      <c r="BJ204">
        <v>0</v>
      </c>
      <c r="BK204">
        <v>500</v>
      </c>
      <c r="BL204">
        <f t="shared" si="275"/>
        <v>60098</v>
      </c>
      <c r="BM204">
        <v>5000</v>
      </c>
      <c r="BN204">
        <v>0</v>
      </c>
      <c r="BO204">
        <f t="shared" si="276"/>
        <v>200</v>
      </c>
      <c r="BP204">
        <f t="shared" si="277"/>
        <v>54898</v>
      </c>
      <c r="BQ204">
        <v>47300</v>
      </c>
      <c r="BR204">
        <f t="shared" si="278"/>
        <v>6622.0000000000009</v>
      </c>
      <c r="BS204">
        <f t="shared" si="279"/>
        <v>5676</v>
      </c>
      <c r="BT204">
        <v>0</v>
      </c>
      <c r="BU204">
        <v>500</v>
      </c>
      <c r="BV204">
        <f t="shared" si="280"/>
        <v>60098</v>
      </c>
      <c r="BW204">
        <v>5000</v>
      </c>
      <c r="BX204">
        <v>0</v>
      </c>
      <c r="BY204">
        <f t="shared" si="281"/>
        <v>200</v>
      </c>
      <c r="BZ204">
        <f t="shared" si="282"/>
        <v>54898</v>
      </c>
      <c r="CA204">
        <v>47300</v>
      </c>
      <c r="CB204">
        <f t="shared" si="283"/>
        <v>6622.0000000000009</v>
      </c>
      <c r="CC204">
        <f t="shared" si="284"/>
        <v>5676</v>
      </c>
      <c r="CD204">
        <v>0</v>
      </c>
      <c r="CE204">
        <v>500</v>
      </c>
      <c r="CF204">
        <f t="shared" si="285"/>
        <v>60098</v>
      </c>
      <c r="CG204">
        <v>5000</v>
      </c>
      <c r="CH204">
        <v>0</v>
      </c>
      <c r="CI204">
        <f t="shared" si="286"/>
        <v>200</v>
      </c>
      <c r="CJ204">
        <f t="shared" si="287"/>
        <v>54898</v>
      </c>
      <c r="CK204">
        <v>47300</v>
      </c>
      <c r="CL204">
        <f t="shared" si="288"/>
        <v>6622.0000000000009</v>
      </c>
      <c r="CM204">
        <f t="shared" si="289"/>
        <v>5676</v>
      </c>
      <c r="CN204">
        <v>0</v>
      </c>
      <c r="CO204">
        <v>500</v>
      </c>
      <c r="CP204">
        <f t="shared" si="290"/>
        <v>60098</v>
      </c>
      <c r="CQ204">
        <v>5000</v>
      </c>
      <c r="CR204">
        <v>0</v>
      </c>
      <c r="CS204">
        <f t="shared" si="291"/>
        <v>200</v>
      </c>
      <c r="CT204">
        <f t="shared" si="292"/>
        <v>54898</v>
      </c>
      <c r="CU204">
        <v>47300</v>
      </c>
      <c r="CV204">
        <f t="shared" si="293"/>
        <v>6622.0000000000009</v>
      </c>
      <c r="CW204">
        <f t="shared" si="294"/>
        <v>5676</v>
      </c>
      <c r="CX204">
        <v>0</v>
      </c>
      <c r="CY204">
        <v>500</v>
      </c>
      <c r="CZ204">
        <f t="shared" si="295"/>
        <v>60098</v>
      </c>
      <c r="DA204">
        <v>5000</v>
      </c>
      <c r="DB204">
        <v>0</v>
      </c>
      <c r="DC204">
        <f t="shared" si="296"/>
        <v>200</v>
      </c>
      <c r="DD204">
        <f t="shared" si="297"/>
        <v>54898</v>
      </c>
      <c r="DE204">
        <v>47300</v>
      </c>
      <c r="DF204">
        <f t="shared" si="298"/>
        <v>6622.0000000000009</v>
      </c>
      <c r="DG204">
        <f t="shared" si="299"/>
        <v>5676</v>
      </c>
      <c r="DH204">
        <v>0</v>
      </c>
      <c r="DI204">
        <v>500</v>
      </c>
      <c r="DJ204">
        <f t="shared" si="300"/>
        <v>60098</v>
      </c>
      <c r="DK204">
        <v>5000</v>
      </c>
      <c r="DL204">
        <v>0</v>
      </c>
      <c r="DM204">
        <f t="shared" si="301"/>
        <v>200</v>
      </c>
      <c r="DN204">
        <f t="shared" si="302"/>
        <v>54898</v>
      </c>
      <c r="DO204">
        <v>47300</v>
      </c>
      <c r="DP204">
        <f t="shared" si="303"/>
        <v>6622.0000000000009</v>
      </c>
      <c r="DQ204">
        <f t="shared" si="304"/>
        <v>5676</v>
      </c>
      <c r="DR204">
        <v>0</v>
      </c>
      <c r="DS204">
        <v>500</v>
      </c>
      <c r="DT204">
        <f t="shared" si="305"/>
        <v>60098</v>
      </c>
      <c r="DU204">
        <v>5000</v>
      </c>
      <c r="DV204">
        <v>0</v>
      </c>
      <c r="DW204">
        <f t="shared" si="306"/>
        <v>200</v>
      </c>
      <c r="DX204">
        <f t="shared" si="307"/>
        <v>54898</v>
      </c>
      <c r="DY204">
        <f t="shared" si="308"/>
        <v>712284</v>
      </c>
      <c r="DZ204">
        <f t="shared" si="240"/>
        <v>2400</v>
      </c>
      <c r="EA204">
        <f t="shared" si="241"/>
        <v>50000</v>
      </c>
      <c r="EB204">
        <v>0</v>
      </c>
      <c r="EC204">
        <f t="shared" si="242"/>
        <v>659884</v>
      </c>
      <c r="ED204">
        <f t="shared" si="243"/>
        <v>60000</v>
      </c>
      <c r="EE204">
        <f t="shared" si="244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245"/>
        <v>60000</v>
      </c>
      <c r="EQ204">
        <f t="shared" si="309"/>
        <v>60000</v>
      </c>
      <c r="ER204">
        <f t="shared" si="246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310"/>
        <v>0</v>
      </c>
      <c r="FA204">
        <f t="shared" si="311"/>
        <v>599884</v>
      </c>
      <c r="FB204">
        <f t="shared" si="312"/>
        <v>12500</v>
      </c>
      <c r="FC204">
        <f t="shared" si="313"/>
        <v>9988</v>
      </c>
      <c r="FD204">
        <f t="shared" si="314"/>
        <v>22488</v>
      </c>
      <c r="FE204">
        <f t="shared" si="315"/>
        <v>22488</v>
      </c>
      <c r="FF204">
        <f t="shared" si="316"/>
        <v>899.52</v>
      </c>
      <c r="FG204">
        <f t="shared" si="317"/>
        <v>23388</v>
      </c>
      <c r="FH204">
        <v>0</v>
      </c>
      <c r="FI204">
        <f t="shared" si="318"/>
        <v>23388</v>
      </c>
      <c r="FJ204" t="b">
        <f t="shared" si="319"/>
        <v>1</v>
      </c>
    </row>
    <row r="205" spans="1:166" x14ac:dyDescent="0.25">
      <c r="A205">
        <f>_xlfn.AGGREGATE(3,5,$B$2:B205)</f>
        <v>95</v>
      </c>
      <c r="B205" t="s">
        <v>530</v>
      </c>
      <c r="C205" t="s">
        <v>531</v>
      </c>
      <c r="D205" t="s">
        <v>817</v>
      </c>
      <c r="E205" t="s">
        <v>846</v>
      </c>
      <c r="F205">
        <v>0</v>
      </c>
      <c r="G205">
        <v>6000</v>
      </c>
      <c r="H205">
        <v>32500</v>
      </c>
      <c r="I205">
        <f t="shared" si="247"/>
        <v>3250</v>
      </c>
      <c r="J205">
        <f t="shared" si="248"/>
        <v>3900</v>
      </c>
      <c r="K205">
        <v>0</v>
      </c>
      <c r="L205">
        <v>500</v>
      </c>
      <c r="M205">
        <f t="shared" si="249"/>
        <v>40150</v>
      </c>
      <c r="N205">
        <v>3000</v>
      </c>
      <c r="O205">
        <v>0</v>
      </c>
      <c r="P205">
        <f t="shared" si="250"/>
        <v>200</v>
      </c>
      <c r="Q205">
        <f t="shared" si="251"/>
        <v>36950</v>
      </c>
      <c r="R205">
        <v>32500</v>
      </c>
      <c r="S205">
        <f t="shared" si="252"/>
        <v>3250</v>
      </c>
      <c r="T205">
        <f t="shared" si="253"/>
        <v>3900</v>
      </c>
      <c r="U205">
        <v>0</v>
      </c>
      <c r="V205">
        <v>500</v>
      </c>
      <c r="W205">
        <f t="shared" si="254"/>
        <v>40150</v>
      </c>
      <c r="X205">
        <v>3000</v>
      </c>
      <c r="Y205">
        <v>0</v>
      </c>
      <c r="Z205">
        <f t="shared" si="255"/>
        <v>200</v>
      </c>
      <c r="AA205">
        <f t="shared" si="256"/>
        <v>36950</v>
      </c>
      <c r="AB205">
        <v>32500</v>
      </c>
      <c r="AC205">
        <f t="shared" si="257"/>
        <v>4550</v>
      </c>
      <c r="AD205">
        <f t="shared" si="258"/>
        <v>3900</v>
      </c>
      <c r="AE205">
        <v>0</v>
      </c>
      <c r="AF205">
        <v>500</v>
      </c>
      <c r="AG205">
        <f t="shared" si="259"/>
        <v>41450</v>
      </c>
      <c r="AH205">
        <v>3000</v>
      </c>
      <c r="AI205">
        <v>0</v>
      </c>
      <c r="AJ205">
        <f t="shared" si="260"/>
        <v>200</v>
      </c>
      <c r="AK205">
        <f t="shared" si="261"/>
        <v>38250</v>
      </c>
      <c r="AL205">
        <v>32500</v>
      </c>
      <c r="AM205">
        <f t="shared" si="262"/>
        <v>4550</v>
      </c>
      <c r="AN205">
        <f t="shared" si="263"/>
        <v>3900</v>
      </c>
      <c r="AO205">
        <v>0</v>
      </c>
      <c r="AP205">
        <v>500</v>
      </c>
      <c r="AQ205">
        <f t="shared" si="264"/>
        <v>41450</v>
      </c>
      <c r="AR205">
        <v>3000</v>
      </c>
      <c r="AS205">
        <v>0</v>
      </c>
      <c r="AT205">
        <f t="shared" si="265"/>
        <v>200</v>
      </c>
      <c r="AU205">
        <f t="shared" si="266"/>
        <v>38250</v>
      </c>
      <c r="AV205">
        <v>33500</v>
      </c>
      <c r="AW205">
        <f t="shared" si="267"/>
        <v>4690</v>
      </c>
      <c r="AX205">
        <f t="shared" si="268"/>
        <v>1300</v>
      </c>
      <c r="AY205">
        <f t="shared" si="269"/>
        <v>4020</v>
      </c>
      <c r="AZ205">
        <v>0</v>
      </c>
      <c r="BA205">
        <v>500</v>
      </c>
      <c r="BB205">
        <f t="shared" si="270"/>
        <v>44010</v>
      </c>
      <c r="BC205">
        <v>3000</v>
      </c>
      <c r="BD205">
        <v>0</v>
      </c>
      <c r="BE205">
        <f t="shared" si="271"/>
        <v>200</v>
      </c>
      <c r="BF205">
        <f t="shared" si="272"/>
        <v>40810</v>
      </c>
      <c r="BG205">
        <v>33500</v>
      </c>
      <c r="BH205">
        <f t="shared" si="273"/>
        <v>4690</v>
      </c>
      <c r="BI205">
        <f t="shared" si="274"/>
        <v>4020</v>
      </c>
      <c r="BJ205">
        <v>0</v>
      </c>
      <c r="BK205">
        <v>500</v>
      </c>
      <c r="BL205">
        <f t="shared" si="275"/>
        <v>42710</v>
      </c>
      <c r="BM205">
        <v>3000</v>
      </c>
      <c r="BN205">
        <v>0</v>
      </c>
      <c r="BO205">
        <f t="shared" si="276"/>
        <v>200</v>
      </c>
      <c r="BP205">
        <f t="shared" si="277"/>
        <v>39510</v>
      </c>
      <c r="BQ205">
        <v>33500</v>
      </c>
      <c r="BR205">
        <f t="shared" si="278"/>
        <v>4690</v>
      </c>
      <c r="BS205">
        <f t="shared" si="279"/>
        <v>4020</v>
      </c>
      <c r="BT205">
        <v>0</v>
      </c>
      <c r="BU205">
        <v>500</v>
      </c>
      <c r="BV205">
        <f t="shared" si="280"/>
        <v>42710</v>
      </c>
      <c r="BW205">
        <v>3000</v>
      </c>
      <c r="BX205">
        <v>0</v>
      </c>
      <c r="BY205">
        <f t="shared" si="281"/>
        <v>200</v>
      </c>
      <c r="BZ205">
        <f t="shared" si="282"/>
        <v>39510</v>
      </c>
      <c r="CA205">
        <v>33500</v>
      </c>
      <c r="CB205">
        <f t="shared" si="283"/>
        <v>4690</v>
      </c>
      <c r="CC205">
        <f t="shared" si="284"/>
        <v>4020</v>
      </c>
      <c r="CD205">
        <v>0</v>
      </c>
      <c r="CE205">
        <v>500</v>
      </c>
      <c r="CF205">
        <f t="shared" si="285"/>
        <v>42710</v>
      </c>
      <c r="CG205">
        <v>3000</v>
      </c>
      <c r="CH205">
        <v>0</v>
      </c>
      <c r="CI205">
        <f t="shared" si="286"/>
        <v>200</v>
      </c>
      <c r="CJ205">
        <f t="shared" si="287"/>
        <v>39510</v>
      </c>
      <c r="CK205">
        <v>33500</v>
      </c>
      <c r="CL205">
        <f t="shared" si="288"/>
        <v>4690</v>
      </c>
      <c r="CM205">
        <f t="shared" si="289"/>
        <v>4020</v>
      </c>
      <c r="CN205">
        <v>0</v>
      </c>
      <c r="CO205">
        <v>500</v>
      </c>
      <c r="CP205">
        <f t="shared" si="290"/>
        <v>42710</v>
      </c>
      <c r="CQ205">
        <v>3000</v>
      </c>
      <c r="CR205">
        <v>0</v>
      </c>
      <c r="CS205">
        <f t="shared" si="291"/>
        <v>200</v>
      </c>
      <c r="CT205">
        <f t="shared" si="292"/>
        <v>39510</v>
      </c>
      <c r="CU205">
        <v>33500</v>
      </c>
      <c r="CV205">
        <f t="shared" si="293"/>
        <v>4690</v>
      </c>
      <c r="CW205">
        <f t="shared" si="294"/>
        <v>4020</v>
      </c>
      <c r="CX205">
        <v>0</v>
      </c>
      <c r="CY205">
        <v>500</v>
      </c>
      <c r="CZ205">
        <f t="shared" si="295"/>
        <v>42710</v>
      </c>
      <c r="DA205">
        <v>3000</v>
      </c>
      <c r="DB205">
        <v>0</v>
      </c>
      <c r="DC205">
        <f t="shared" si="296"/>
        <v>200</v>
      </c>
      <c r="DD205">
        <f t="shared" si="297"/>
        <v>39510</v>
      </c>
      <c r="DE205">
        <v>33500</v>
      </c>
      <c r="DF205">
        <f t="shared" si="298"/>
        <v>4690</v>
      </c>
      <c r="DG205">
        <f t="shared" si="299"/>
        <v>4020</v>
      </c>
      <c r="DH205">
        <v>0</v>
      </c>
      <c r="DI205">
        <v>500</v>
      </c>
      <c r="DJ205">
        <f t="shared" si="300"/>
        <v>42710</v>
      </c>
      <c r="DK205">
        <v>3000</v>
      </c>
      <c r="DL205">
        <v>0</v>
      </c>
      <c r="DM205">
        <f t="shared" si="301"/>
        <v>200</v>
      </c>
      <c r="DN205">
        <f t="shared" si="302"/>
        <v>39510</v>
      </c>
      <c r="DO205">
        <v>33500</v>
      </c>
      <c r="DP205">
        <f t="shared" si="303"/>
        <v>4690</v>
      </c>
      <c r="DQ205">
        <f t="shared" si="304"/>
        <v>4020</v>
      </c>
      <c r="DR205">
        <v>0</v>
      </c>
      <c r="DS205">
        <v>500</v>
      </c>
      <c r="DT205">
        <f t="shared" si="305"/>
        <v>42710</v>
      </c>
      <c r="DU205">
        <v>3000</v>
      </c>
      <c r="DV205">
        <v>0</v>
      </c>
      <c r="DW205">
        <f t="shared" si="306"/>
        <v>200</v>
      </c>
      <c r="DX205">
        <f t="shared" si="307"/>
        <v>39510</v>
      </c>
      <c r="DY205">
        <f t="shared" si="308"/>
        <v>512180</v>
      </c>
      <c r="DZ205">
        <f t="shared" si="240"/>
        <v>2400</v>
      </c>
      <c r="EA205">
        <f t="shared" si="241"/>
        <v>50000</v>
      </c>
      <c r="EB205">
        <v>0</v>
      </c>
      <c r="EC205">
        <f t="shared" si="242"/>
        <v>459780</v>
      </c>
      <c r="ED205">
        <f t="shared" si="243"/>
        <v>36000</v>
      </c>
      <c r="EE205">
        <f t="shared" si="244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245"/>
        <v>36000</v>
      </c>
      <c r="EQ205">
        <f t="shared" si="309"/>
        <v>36000</v>
      </c>
      <c r="ER205">
        <f t="shared" si="246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310"/>
        <v>0</v>
      </c>
      <c r="FA205">
        <f t="shared" si="311"/>
        <v>423780</v>
      </c>
      <c r="FB205">
        <f t="shared" si="312"/>
        <v>8689</v>
      </c>
      <c r="FC205">
        <f t="shared" si="313"/>
        <v>0</v>
      </c>
      <c r="FD205">
        <f t="shared" si="314"/>
        <v>8689</v>
      </c>
      <c r="FE205">
        <f t="shared" si="315"/>
        <v>0</v>
      </c>
      <c r="FF205">
        <f t="shared" si="316"/>
        <v>0</v>
      </c>
      <c r="FG205">
        <f t="shared" si="317"/>
        <v>0</v>
      </c>
      <c r="FH205">
        <v>0</v>
      </c>
      <c r="FI205">
        <f t="shared" si="318"/>
        <v>0</v>
      </c>
      <c r="FJ205" t="b">
        <f t="shared" si="319"/>
        <v>1</v>
      </c>
    </row>
    <row r="206" spans="1:166" hidden="1" x14ac:dyDescent="0.25">
      <c r="A206">
        <f>_xlfn.AGGREGATE(3,5,$B$2:B206)</f>
        <v>95</v>
      </c>
      <c r="B206" t="s">
        <v>532</v>
      </c>
      <c r="C206" t="s">
        <v>533</v>
      </c>
      <c r="D206" t="s">
        <v>817</v>
      </c>
      <c r="E206" t="s">
        <v>846</v>
      </c>
      <c r="F206">
        <v>0</v>
      </c>
      <c r="G206">
        <v>6000</v>
      </c>
      <c r="H206">
        <v>30700</v>
      </c>
      <c r="I206">
        <f t="shared" si="247"/>
        <v>3070</v>
      </c>
      <c r="J206">
        <f t="shared" si="248"/>
        <v>3684</v>
      </c>
      <c r="K206">
        <v>0</v>
      </c>
      <c r="L206">
        <v>500</v>
      </c>
      <c r="M206">
        <f t="shared" si="249"/>
        <v>37954</v>
      </c>
      <c r="N206">
        <v>2000</v>
      </c>
      <c r="O206">
        <v>0</v>
      </c>
      <c r="P206">
        <f t="shared" si="250"/>
        <v>150</v>
      </c>
      <c r="Q206">
        <f t="shared" si="251"/>
        <v>35804</v>
      </c>
      <c r="R206">
        <v>30700</v>
      </c>
      <c r="S206">
        <f t="shared" si="252"/>
        <v>3070</v>
      </c>
      <c r="T206">
        <f t="shared" si="253"/>
        <v>3684</v>
      </c>
      <c r="U206">
        <v>0</v>
      </c>
      <c r="V206">
        <v>500</v>
      </c>
      <c r="W206">
        <f t="shared" si="254"/>
        <v>37954</v>
      </c>
      <c r="X206">
        <v>2000</v>
      </c>
      <c r="Y206">
        <v>0</v>
      </c>
      <c r="Z206">
        <f t="shared" si="255"/>
        <v>150</v>
      </c>
      <c r="AA206">
        <f t="shared" si="256"/>
        <v>35804</v>
      </c>
      <c r="AB206">
        <v>30700</v>
      </c>
      <c r="AC206">
        <f t="shared" si="257"/>
        <v>4298</v>
      </c>
      <c r="AD206">
        <f t="shared" si="258"/>
        <v>3684</v>
      </c>
      <c r="AE206">
        <v>0</v>
      </c>
      <c r="AF206">
        <v>500</v>
      </c>
      <c r="AG206">
        <f t="shared" si="259"/>
        <v>39182</v>
      </c>
      <c r="AH206">
        <v>2000</v>
      </c>
      <c r="AI206">
        <v>0</v>
      </c>
      <c r="AJ206">
        <f t="shared" si="260"/>
        <v>150</v>
      </c>
      <c r="AK206">
        <f t="shared" si="261"/>
        <v>37032</v>
      </c>
      <c r="AL206">
        <v>30700</v>
      </c>
      <c r="AM206">
        <f t="shared" si="262"/>
        <v>4298</v>
      </c>
      <c r="AN206">
        <f t="shared" si="263"/>
        <v>3684</v>
      </c>
      <c r="AO206">
        <v>0</v>
      </c>
      <c r="AP206">
        <v>500</v>
      </c>
      <c r="AQ206">
        <f t="shared" si="264"/>
        <v>39182</v>
      </c>
      <c r="AR206">
        <v>2000</v>
      </c>
      <c r="AS206">
        <v>0</v>
      </c>
      <c r="AT206">
        <f t="shared" si="265"/>
        <v>150</v>
      </c>
      <c r="AU206">
        <f t="shared" si="266"/>
        <v>37032</v>
      </c>
      <c r="AV206">
        <v>31600</v>
      </c>
      <c r="AW206">
        <f t="shared" si="267"/>
        <v>4424</v>
      </c>
      <c r="AX206">
        <f t="shared" si="268"/>
        <v>1228</v>
      </c>
      <c r="AY206">
        <f t="shared" si="269"/>
        <v>3792</v>
      </c>
      <c r="AZ206">
        <v>0</v>
      </c>
      <c r="BA206">
        <v>500</v>
      </c>
      <c r="BB206">
        <f t="shared" si="270"/>
        <v>41544</v>
      </c>
      <c r="BC206">
        <v>2000</v>
      </c>
      <c r="BD206">
        <v>0</v>
      </c>
      <c r="BE206">
        <f t="shared" si="271"/>
        <v>200</v>
      </c>
      <c r="BF206">
        <f t="shared" si="272"/>
        <v>39344</v>
      </c>
      <c r="BG206">
        <v>31600</v>
      </c>
      <c r="BH206">
        <f t="shared" si="273"/>
        <v>4424</v>
      </c>
      <c r="BI206">
        <f t="shared" si="274"/>
        <v>3792</v>
      </c>
      <c r="BJ206">
        <v>0</v>
      </c>
      <c r="BK206">
        <v>500</v>
      </c>
      <c r="BL206">
        <f t="shared" si="275"/>
        <v>40316</v>
      </c>
      <c r="BM206">
        <v>2000</v>
      </c>
      <c r="BN206">
        <v>0</v>
      </c>
      <c r="BO206">
        <f t="shared" si="276"/>
        <v>200</v>
      </c>
      <c r="BP206">
        <f t="shared" si="277"/>
        <v>38116</v>
      </c>
      <c r="BQ206">
        <v>31600</v>
      </c>
      <c r="BR206">
        <f t="shared" si="278"/>
        <v>4424</v>
      </c>
      <c r="BS206">
        <f t="shared" si="279"/>
        <v>3792</v>
      </c>
      <c r="BT206">
        <v>0</v>
      </c>
      <c r="BU206">
        <v>500</v>
      </c>
      <c r="BV206">
        <f t="shared" si="280"/>
        <v>40316</v>
      </c>
      <c r="BW206">
        <v>2000</v>
      </c>
      <c r="BX206">
        <v>0</v>
      </c>
      <c r="BY206">
        <f t="shared" si="281"/>
        <v>200</v>
      </c>
      <c r="BZ206">
        <f t="shared" si="282"/>
        <v>38116</v>
      </c>
      <c r="CA206">
        <v>31600</v>
      </c>
      <c r="CB206">
        <f t="shared" si="283"/>
        <v>4424</v>
      </c>
      <c r="CC206">
        <f t="shared" si="284"/>
        <v>3792</v>
      </c>
      <c r="CD206">
        <v>0</v>
      </c>
      <c r="CE206">
        <v>500</v>
      </c>
      <c r="CF206">
        <f t="shared" si="285"/>
        <v>40316</v>
      </c>
      <c r="CG206">
        <v>2000</v>
      </c>
      <c r="CH206">
        <v>0</v>
      </c>
      <c r="CI206">
        <f t="shared" si="286"/>
        <v>200</v>
      </c>
      <c r="CJ206">
        <f t="shared" si="287"/>
        <v>38116</v>
      </c>
      <c r="CK206">
        <v>31600</v>
      </c>
      <c r="CL206">
        <f t="shared" si="288"/>
        <v>4424</v>
      </c>
      <c r="CM206">
        <f t="shared" si="289"/>
        <v>3792</v>
      </c>
      <c r="CN206">
        <v>0</v>
      </c>
      <c r="CO206">
        <v>500</v>
      </c>
      <c r="CP206">
        <f t="shared" si="290"/>
        <v>40316</v>
      </c>
      <c r="CQ206">
        <v>2000</v>
      </c>
      <c r="CR206">
        <v>0</v>
      </c>
      <c r="CS206">
        <f t="shared" si="291"/>
        <v>200</v>
      </c>
      <c r="CT206">
        <f t="shared" si="292"/>
        <v>38116</v>
      </c>
      <c r="CU206">
        <v>31600</v>
      </c>
      <c r="CV206">
        <f t="shared" si="293"/>
        <v>4424</v>
      </c>
      <c r="CW206">
        <f t="shared" si="294"/>
        <v>3792</v>
      </c>
      <c r="CX206">
        <v>0</v>
      </c>
      <c r="CY206">
        <v>500</v>
      </c>
      <c r="CZ206">
        <f t="shared" si="295"/>
        <v>40316</v>
      </c>
      <c r="DA206">
        <v>2000</v>
      </c>
      <c r="DB206">
        <v>0</v>
      </c>
      <c r="DC206">
        <f t="shared" si="296"/>
        <v>200</v>
      </c>
      <c r="DD206">
        <f t="shared" si="297"/>
        <v>38116</v>
      </c>
      <c r="DE206">
        <v>31600</v>
      </c>
      <c r="DF206">
        <f t="shared" si="298"/>
        <v>4424</v>
      </c>
      <c r="DG206">
        <f t="shared" si="299"/>
        <v>3792</v>
      </c>
      <c r="DH206">
        <v>0</v>
      </c>
      <c r="DI206">
        <v>500</v>
      </c>
      <c r="DJ206">
        <f t="shared" si="300"/>
        <v>40316</v>
      </c>
      <c r="DK206">
        <v>2000</v>
      </c>
      <c r="DL206">
        <v>0</v>
      </c>
      <c r="DM206">
        <f t="shared" si="301"/>
        <v>200</v>
      </c>
      <c r="DN206">
        <f t="shared" si="302"/>
        <v>38116</v>
      </c>
      <c r="DO206">
        <v>31600</v>
      </c>
      <c r="DP206">
        <f t="shared" si="303"/>
        <v>4424</v>
      </c>
      <c r="DQ206">
        <f t="shared" si="304"/>
        <v>3792</v>
      </c>
      <c r="DR206">
        <v>0</v>
      </c>
      <c r="DS206">
        <v>500</v>
      </c>
      <c r="DT206">
        <f t="shared" si="305"/>
        <v>40316</v>
      </c>
      <c r="DU206">
        <v>2000</v>
      </c>
      <c r="DV206">
        <v>0</v>
      </c>
      <c r="DW206">
        <f t="shared" si="306"/>
        <v>200</v>
      </c>
      <c r="DX206">
        <f t="shared" si="307"/>
        <v>38116</v>
      </c>
      <c r="DY206">
        <f t="shared" si="308"/>
        <v>484028</v>
      </c>
      <c r="DZ206">
        <f t="shared" si="240"/>
        <v>2200</v>
      </c>
      <c r="EA206">
        <f t="shared" si="241"/>
        <v>50000</v>
      </c>
      <c r="EB206">
        <v>0</v>
      </c>
      <c r="EC206">
        <f t="shared" si="242"/>
        <v>431828</v>
      </c>
      <c r="ED206">
        <f t="shared" si="243"/>
        <v>24000</v>
      </c>
      <c r="EE206">
        <f t="shared" si="244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245"/>
        <v>24000</v>
      </c>
      <c r="EQ206">
        <f t="shared" si="309"/>
        <v>24000</v>
      </c>
      <c r="ER206">
        <f t="shared" si="246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310"/>
        <v>0</v>
      </c>
      <c r="FA206">
        <f t="shared" si="311"/>
        <v>407828</v>
      </c>
      <c r="FB206">
        <f t="shared" si="312"/>
        <v>7891</v>
      </c>
      <c r="FC206">
        <f t="shared" si="313"/>
        <v>0</v>
      </c>
      <c r="FD206">
        <f t="shared" si="314"/>
        <v>7891</v>
      </c>
      <c r="FE206">
        <f t="shared" si="315"/>
        <v>0</v>
      </c>
      <c r="FF206">
        <f t="shared" si="316"/>
        <v>0</v>
      </c>
      <c r="FG206">
        <f t="shared" si="317"/>
        <v>0</v>
      </c>
      <c r="FH206">
        <v>0</v>
      </c>
      <c r="FI206">
        <f t="shared" si="318"/>
        <v>0</v>
      </c>
      <c r="FJ206" t="b">
        <f t="shared" si="319"/>
        <v>0</v>
      </c>
    </row>
    <row r="207" spans="1:166" hidden="1" x14ac:dyDescent="0.25">
      <c r="A207">
        <f>_xlfn.AGGREGATE(3,5,$B$2:B207)</f>
        <v>95</v>
      </c>
      <c r="B207" t="s">
        <v>534</v>
      </c>
      <c r="C207" t="s">
        <v>535</v>
      </c>
      <c r="D207" t="s">
        <v>818</v>
      </c>
      <c r="E207" t="s">
        <v>848</v>
      </c>
      <c r="F207">
        <v>0</v>
      </c>
      <c r="G207">
        <v>0</v>
      </c>
      <c r="H207">
        <v>45900</v>
      </c>
      <c r="I207">
        <f t="shared" si="247"/>
        <v>4590</v>
      </c>
      <c r="J207">
        <f t="shared" si="248"/>
        <v>5508</v>
      </c>
      <c r="K207">
        <v>400</v>
      </c>
      <c r="L207">
        <v>500</v>
      </c>
      <c r="M207">
        <f t="shared" si="249"/>
        <v>56898</v>
      </c>
      <c r="N207">
        <v>3000</v>
      </c>
      <c r="O207">
        <v>0</v>
      </c>
      <c r="P207">
        <f t="shared" si="250"/>
        <v>200</v>
      </c>
      <c r="Q207">
        <f t="shared" si="251"/>
        <v>53698</v>
      </c>
      <c r="R207">
        <v>45900</v>
      </c>
      <c r="S207">
        <f t="shared" si="252"/>
        <v>4590</v>
      </c>
      <c r="T207">
        <f t="shared" si="253"/>
        <v>5508</v>
      </c>
      <c r="U207">
        <v>400</v>
      </c>
      <c r="V207">
        <v>500</v>
      </c>
      <c r="W207">
        <f t="shared" si="254"/>
        <v>56898</v>
      </c>
      <c r="X207">
        <v>3000</v>
      </c>
      <c r="Y207">
        <v>0</v>
      </c>
      <c r="Z207">
        <f t="shared" si="255"/>
        <v>200</v>
      </c>
      <c r="AA207">
        <f t="shared" si="256"/>
        <v>53698</v>
      </c>
      <c r="AB207">
        <v>45900</v>
      </c>
      <c r="AC207">
        <f t="shared" si="257"/>
        <v>6426.0000000000009</v>
      </c>
      <c r="AD207">
        <f t="shared" si="258"/>
        <v>5508</v>
      </c>
      <c r="AE207">
        <v>400</v>
      </c>
      <c r="AF207">
        <v>500</v>
      </c>
      <c r="AG207">
        <f t="shared" si="259"/>
        <v>58734</v>
      </c>
      <c r="AH207">
        <v>3000</v>
      </c>
      <c r="AI207">
        <v>0</v>
      </c>
      <c r="AJ207">
        <f t="shared" si="260"/>
        <v>200</v>
      </c>
      <c r="AK207">
        <f t="shared" si="261"/>
        <v>55534</v>
      </c>
      <c r="AL207">
        <v>45900</v>
      </c>
      <c r="AM207">
        <f t="shared" si="262"/>
        <v>6426.0000000000009</v>
      </c>
      <c r="AN207">
        <f t="shared" si="263"/>
        <v>5508</v>
      </c>
      <c r="AO207">
        <v>400</v>
      </c>
      <c r="AP207">
        <v>500</v>
      </c>
      <c r="AQ207">
        <f t="shared" si="264"/>
        <v>58734</v>
      </c>
      <c r="AR207">
        <v>3000</v>
      </c>
      <c r="AS207">
        <v>0</v>
      </c>
      <c r="AT207">
        <f t="shared" si="265"/>
        <v>200</v>
      </c>
      <c r="AU207">
        <f t="shared" si="266"/>
        <v>55534</v>
      </c>
      <c r="AV207">
        <v>47300</v>
      </c>
      <c r="AW207">
        <f t="shared" si="267"/>
        <v>6622.0000000000009</v>
      </c>
      <c r="AX207">
        <f t="shared" si="268"/>
        <v>1836</v>
      </c>
      <c r="AY207">
        <f t="shared" si="269"/>
        <v>5676</v>
      </c>
      <c r="AZ207">
        <v>400</v>
      </c>
      <c r="BA207">
        <v>500</v>
      </c>
      <c r="BB207">
        <f t="shared" si="270"/>
        <v>62334</v>
      </c>
      <c r="BC207">
        <v>3000</v>
      </c>
      <c r="BD207">
        <v>0</v>
      </c>
      <c r="BE207">
        <f t="shared" si="271"/>
        <v>200</v>
      </c>
      <c r="BF207">
        <f t="shared" si="272"/>
        <v>59134</v>
      </c>
      <c r="BG207">
        <v>47300</v>
      </c>
      <c r="BH207">
        <f t="shared" si="273"/>
        <v>6622.0000000000009</v>
      </c>
      <c r="BI207">
        <f t="shared" si="274"/>
        <v>5676</v>
      </c>
      <c r="BJ207">
        <v>400</v>
      </c>
      <c r="BK207">
        <v>500</v>
      </c>
      <c r="BL207">
        <f t="shared" si="275"/>
        <v>60498</v>
      </c>
      <c r="BM207">
        <v>3000</v>
      </c>
      <c r="BN207">
        <v>0</v>
      </c>
      <c r="BO207">
        <f t="shared" si="276"/>
        <v>200</v>
      </c>
      <c r="BP207">
        <f t="shared" si="277"/>
        <v>57298</v>
      </c>
      <c r="BQ207">
        <v>47300</v>
      </c>
      <c r="BR207">
        <f t="shared" si="278"/>
        <v>6622.0000000000009</v>
      </c>
      <c r="BS207">
        <f t="shared" si="279"/>
        <v>5676</v>
      </c>
      <c r="BT207">
        <v>400</v>
      </c>
      <c r="BU207">
        <v>500</v>
      </c>
      <c r="BV207">
        <f t="shared" si="280"/>
        <v>60498</v>
      </c>
      <c r="BW207">
        <v>3000</v>
      </c>
      <c r="BX207">
        <v>0</v>
      </c>
      <c r="BY207">
        <f t="shared" si="281"/>
        <v>200</v>
      </c>
      <c r="BZ207">
        <f t="shared" si="282"/>
        <v>57298</v>
      </c>
      <c r="CA207">
        <v>47300</v>
      </c>
      <c r="CB207">
        <f t="shared" si="283"/>
        <v>6622.0000000000009</v>
      </c>
      <c r="CC207">
        <f t="shared" si="284"/>
        <v>5676</v>
      </c>
      <c r="CD207">
        <v>400</v>
      </c>
      <c r="CE207">
        <v>500</v>
      </c>
      <c r="CF207">
        <f t="shared" si="285"/>
        <v>60498</v>
      </c>
      <c r="CG207">
        <v>3000</v>
      </c>
      <c r="CH207">
        <v>0</v>
      </c>
      <c r="CI207">
        <f t="shared" si="286"/>
        <v>200</v>
      </c>
      <c r="CJ207">
        <f t="shared" si="287"/>
        <v>57298</v>
      </c>
      <c r="CK207">
        <v>47300</v>
      </c>
      <c r="CL207">
        <f t="shared" si="288"/>
        <v>6622.0000000000009</v>
      </c>
      <c r="CM207">
        <f t="shared" si="289"/>
        <v>5676</v>
      </c>
      <c r="CN207">
        <v>400</v>
      </c>
      <c r="CO207">
        <v>500</v>
      </c>
      <c r="CP207">
        <f t="shared" si="290"/>
        <v>60498</v>
      </c>
      <c r="CQ207">
        <v>3000</v>
      </c>
      <c r="CR207">
        <v>0</v>
      </c>
      <c r="CS207">
        <f t="shared" si="291"/>
        <v>200</v>
      </c>
      <c r="CT207">
        <f t="shared" si="292"/>
        <v>57298</v>
      </c>
      <c r="CU207">
        <v>47300</v>
      </c>
      <c r="CV207">
        <f t="shared" si="293"/>
        <v>6622.0000000000009</v>
      </c>
      <c r="CW207">
        <f t="shared" si="294"/>
        <v>5676</v>
      </c>
      <c r="CX207">
        <v>400</v>
      </c>
      <c r="CY207">
        <v>500</v>
      </c>
      <c r="CZ207">
        <f t="shared" si="295"/>
        <v>60498</v>
      </c>
      <c r="DA207">
        <v>3000</v>
      </c>
      <c r="DB207">
        <v>0</v>
      </c>
      <c r="DC207">
        <f t="shared" si="296"/>
        <v>200</v>
      </c>
      <c r="DD207">
        <f t="shared" si="297"/>
        <v>57298</v>
      </c>
      <c r="DE207">
        <v>47300</v>
      </c>
      <c r="DF207">
        <f t="shared" si="298"/>
        <v>6622.0000000000009</v>
      </c>
      <c r="DG207">
        <f t="shared" si="299"/>
        <v>5676</v>
      </c>
      <c r="DH207">
        <v>400</v>
      </c>
      <c r="DI207">
        <v>500</v>
      </c>
      <c r="DJ207">
        <f t="shared" si="300"/>
        <v>60498</v>
      </c>
      <c r="DK207">
        <v>3000</v>
      </c>
      <c r="DL207">
        <v>0</v>
      </c>
      <c r="DM207">
        <f t="shared" si="301"/>
        <v>200</v>
      </c>
      <c r="DN207">
        <f t="shared" si="302"/>
        <v>57298</v>
      </c>
      <c r="DO207">
        <v>47300</v>
      </c>
      <c r="DP207">
        <f t="shared" si="303"/>
        <v>6622.0000000000009</v>
      </c>
      <c r="DQ207">
        <f t="shared" si="304"/>
        <v>5676</v>
      </c>
      <c r="DR207">
        <v>400</v>
      </c>
      <c r="DS207">
        <v>500</v>
      </c>
      <c r="DT207">
        <f t="shared" si="305"/>
        <v>60498</v>
      </c>
      <c r="DU207">
        <v>3000</v>
      </c>
      <c r="DV207">
        <v>0</v>
      </c>
      <c r="DW207">
        <f t="shared" si="306"/>
        <v>200</v>
      </c>
      <c r="DX207">
        <f t="shared" si="307"/>
        <v>57298</v>
      </c>
      <c r="DY207">
        <f t="shared" si="308"/>
        <v>717084</v>
      </c>
      <c r="DZ207">
        <f t="shared" si="240"/>
        <v>2400</v>
      </c>
      <c r="EA207">
        <f t="shared" si="241"/>
        <v>50000</v>
      </c>
      <c r="EB207">
        <v>0</v>
      </c>
      <c r="EC207">
        <f t="shared" si="242"/>
        <v>664684</v>
      </c>
      <c r="ED207">
        <f t="shared" si="243"/>
        <v>36000</v>
      </c>
      <c r="EE207">
        <f t="shared" si="244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245"/>
        <v>36000</v>
      </c>
      <c r="EQ207">
        <f t="shared" si="309"/>
        <v>36000</v>
      </c>
      <c r="ER207">
        <f t="shared" si="246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310"/>
        <v>0</v>
      </c>
      <c r="FA207">
        <f t="shared" si="311"/>
        <v>628684</v>
      </c>
      <c r="FB207">
        <f t="shared" si="312"/>
        <v>12500</v>
      </c>
      <c r="FC207">
        <f t="shared" si="313"/>
        <v>12868</v>
      </c>
      <c r="FD207">
        <f t="shared" si="314"/>
        <v>25368</v>
      </c>
      <c r="FE207">
        <f t="shared" si="315"/>
        <v>25368</v>
      </c>
      <c r="FF207">
        <f t="shared" si="316"/>
        <v>1014.72</v>
      </c>
      <c r="FG207">
        <f t="shared" si="317"/>
        <v>26383</v>
      </c>
      <c r="FH207">
        <v>0</v>
      </c>
      <c r="FI207">
        <f t="shared" si="318"/>
        <v>26383</v>
      </c>
      <c r="FJ207" t="b">
        <f t="shared" si="319"/>
        <v>1</v>
      </c>
    </row>
    <row r="208" spans="1:166" x14ac:dyDescent="0.25">
      <c r="A208">
        <f>_xlfn.AGGREGATE(3,5,$B$2:B208)</f>
        <v>96</v>
      </c>
      <c r="B208" t="s">
        <v>536</v>
      </c>
      <c r="C208" t="s">
        <v>537</v>
      </c>
      <c r="D208" t="s">
        <v>818</v>
      </c>
      <c r="E208" t="s">
        <v>846</v>
      </c>
      <c r="F208">
        <v>0</v>
      </c>
      <c r="G208">
        <v>0</v>
      </c>
      <c r="H208">
        <v>45900</v>
      </c>
      <c r="I208">
        <f t="shared" si="247"/>
        <v>4590</v>
      </c>
      <c r="J208">
        <f t="shared" si="248"/>
        <v>5508</v>
      </c>
      <c r="K208">
        <v>0</v>
      </c>
      <c r="L208">
        <v>500</v>
      </c>
      <c r="M208">
        <f t="shared" si="249"/>
        <v>56498</v>
      </c>
      <c r="N208">
        <v>3000</v>
      </c>
      <c r="O208">
        <v>0</v>
      </c>
      <c r="P208">
        <f t="shared" si="250"/>
        <v>200</v>
      </c>
      <c r="Q208">
        <f t="shared" si="251"/>
        <v>53298</v>
      </c>
      <c r="R208">
        <v>45900</v>
      </c>
      <c r="S208">
        <f t="shared" si="252"/>
        <v>4590</v>
      </c>
      <c r="T208">
        <f t="shared" si="253"/>
        <v>5508</v>
      </c>
      <c r="U208">
        <v>0</v>
      </c>
      <c r="V208">
        <v>500</v>
      </c>
      <c r="W208">
        <f t="shared" si="254"/>
        <v>56498</v>
      </c>
      <c r="X208">
        <v>3000</v>
      </c>
      <c r="Y208">
        <v>0</v>
      </c>
      <c r="Z208">
        <f t="shared" si="255"/>
        <v>200</v>
      </c>
      <c r="AA208">
        <f t="shared" si="256"/>
        <v>53298</v>
      </c>
      <c r="AB208">
        <v>45900</v>
      </c>
      <c r="AC208">
        <f t="shared" si="257"/>
        <v>6426.0000000000009</v>
      </c>
      <c r="AD208">
        <f t="shared" si="258"/>
        <v>5508</v>
      </c>
      <c r="AE208">
        <v>0</v>
      </c>
      <c r="AF208">
        <v>500</v>
      </c>
      <c r="AG208">
        <f t="shared" si="259"/>
        <v>58334</v>
      </c>
      <c r="AH208">
        <v>3000</v>
      </c>
      <c r="AI208">
        <v>0</v>
      </c>
      <c r="AJ208">
        <f t="shared" si="260"/>
        <v>200</v>
      </c>
      <c r="AK208">
        <f t="shared" si="261"/>
        <v>55134</v>
      </c>
      <c r="AL208">
        <v>45900</v>
      </c>
      <c r="AM208">
        <f t="shared" si="262"/>
        <v>6426.0000000000009</v>
      </c>
      <c r="AN208">
        <f t="shared" si="263"/>
        <v>5508</v>
      </c>
      <c r="AO208">
        <v>0</v>
      </c>
      <c r="AP208">
        <v>500</v>
      </c>
      <c r="AQ208">
        <f t="shared" si="264"/>
        <v>58334</v>
      </c>
      <c r="AR208">
        <v>3000</v>
      </c>
      <c r="AS208">
        <v>0</v>
      </c>
      <c r="AT208">
        <f t="shared" si="265"/>
        <v>200</v>
      </c>
      <c r="AU208">
        <f t="shared" si="266"/>
        <v>55134</v>
      </c>
      <c r="AV208">
        <v>47300</v>
      </c>
      <c r="AW208">
        <f t="shared" si="267"/>
        <v>6622.0000000000009</v>
      </c>
      <c r="AX208">
        <f t="shared" si="268"/>
        <v>1836</v>
      </c>
      <c r="AY208">
        <f t="shared" si="269"/>
        <v>5676</v>
      </c>
      <c r="AZ208">
        <v>0</v>
      </c>
      <c r="BA208">
        <v>500</v>
      </c>
      <c r="BB208">
        <f t="shared" si="270"/>
        <v>61934</v>
      </c>
      <c r="BC208">
        <v>3000</v>
      </c>
      <c r="BD208">
        <v>0</v>
      </c>
      <c r="BE208">
        <f t="shared" si="271"/>
        <v>200</v>
      </c>
      <c r="BF208">
        <f t="shared" si="272"/>
        <v>58734</v>
      </c>
      <c r="BG208">
        <v>47300</v>
      </c>
      <c r="BH208">
        <f t="shared" si="273"/>
        <v>6622.0000000000009</v>
      </c>
      <c r="BI208">
        <f t="shared" si="274"/>
        <v>5676</v>
      </c>
      <c r="BJ208">
        <v>0</v>
      </c>
      <c r="BK208">
        <v>500</v>
      </c>
      <c r="BL208">
        <f t="shared" si="275"/>
        <v>60098</v>
      </c>
      <c r="BM208">
        <v>3000</v>
      </c>
      <c r="BN208">
        <v>0</v>
      </c>
      <c r="BO208">
        <f t="shared" si="276"/>
        <v>200</v>
      </c>
      <c r="BP208">
        <f t="shared" si="277"/>
        <v>56898</v>
      </c>
      <c r="BQ208">
        <v>47300</v>
      </c>
      <c r="BR208">
        <f t="shared" si="278"/>
        <v>6622.0000000000009</v>
      </c>
      <c r="BS208">
        <f t="shared" si="279"/>
        <v>5676</v>
      </c>
      <c r="BT208">
        <v>0</v>
      </c>
      <c r="BU208">
        <v>500</v>
      </c>
      <c r="BV208">
        <f t="shared" si="280"/>
        <v>60098</v>
      </c>
      <c r="BW208">
        <v>3000</v>
      </c>
      <c r="BX208">
        <v>0</v>
      </c>
      <c r="BY208">
        <f t="shared" si="281"/>
        <v>200</v>
      </c>
      <c r="BZ208">
        <f t="shared" si="282"/>
        <v>56898</v>
      </c>
      <c r="CA208">
        <v>47300</v>
      </c>
      <c r="CB208">
        <f t="shared" si="283"/>
        <v>6622.0000000000009</v>
      </c>
      <c r="CC208">
        <f t="shared" si="284"/>
        <v>5676</v>
      </c>
      <c r="CD208">
        <v>0</v>
      </c>
      <c r="CE208">
        <v>500</v>
      </c>
      <c r="CF208">
        <f t="shared" si="285"/>
        <v>60098</v>
      </c>
      <c r="CG208">
        <v>3000</v>
      </c>
      <c r="CH208">
        <v>0</v>
      </c>
      <c r="CI208">
        <f t="shared" si="286"/>
        <v>200</v>
      </c>
      <c r="CJ208">
        <f t="shared" si="287"/>
        <v>56898</v>
      </c>
      <c r="CK208">
        <v>47300</v>
      </c>
      <c r="CL208">
        <f t="shared" si="288"/>
        <v>6622.0000000000009</v>
      </c>
      <c r="CM208">
        <f t="shared" si="289"/>
        <v>5676</v>
      </c>
      <c r="CN208">
        <v>0</v>
      </c>
      <c r="CO208">
        <v>500</v>
      </c>
      <c r="CP208">
        <f t="shared" si="290"/>
        <v>60098</v>
      </c>
      <c r="CQ208">
        <v>3000</v>
      </c>
      <c r="CR208">
        <v>0</v>
      </c>
      <c r="CS208">
        <f t="shared" si="291"/>
        <v>200</v>
      </c>
      <c r="CT208">
        <f t="shared" si="292"/>
        <v>56898</v>
      </c>
      <c r="CU208">
        <v>47300</v>
      </c>
      <c r="CV208">
        <f t="shared" si="293"/>
        <v>6622.0000000000009</v>
      </c>
      <c r="CW208">
        <f t="shared" si="294"/>
        <v>5676</v>
      </c>
      <c r="CX208">
        <v>0</v>
      </c>
      <c r="CY208">
        <v>500</v>
      </c>
      <c r="CZ208">
        <f t="shared" si="295"/>
        <v>60098</v>
      </c>
      <c r="DA208">
        <v>3000</v>
      </c>
      <c r="DB208">
        <v>0</v>
      </c>
      <c r="DC208">
        <f t="shared" si="296"/>
        <v>200</v>
      </c>
      <c r="DD208">
        <f t="shared" si="297"/>
        <v>56898</v>
      </c>
      <c r="DE208">
        <v>47300</v>
      </c>
      <c r="DF208">
        <f t="shared" si="298"/>
        <v>6622.0000000000009</v>
      </c>
      <c r="DG208">
        <f t="shared" si="299"/>
        <v>5676</v>
      </c>
      <c r="DH208">
        <v>0</v>
      </c>
      <c r="DI208">
        <v>500</v>
      </c>
      <c r="DJ208">
        <f t="shared" si="300"/>
        <v>60098</v>
      </c>
      <c r="DK208">
        <v>3000</v>
      </c>
      <c r="DL208">
        <v>0</v>
      </c>
      <c r="DM208">
        <f t="shared" si="301"/>
        <v>200</v>
      </c>
      <c r="DN208">
        <f t="shared" si="302"/>
        <v>56898</v>
      </c>
      <c r="DO208">
        <v>47300</v>
      </c>
      <c r="DP208">
        <f t="shared" si="303"/>
        <v>6622.0000000000009</v>
      </c>
      <c r="DQ208">
        <f t="shared" si="304"/>
        <v>5676</v>
      </c>
      <c r="DR208">
        <v>0</v>
      </c>
      <c r="DS208">
        <v>500</v>
      </c>
      <c r="DT208">
        <f t="shared" si="305"/>
        <v>60098</v>
      </c>
      <c r="DU208">
        <v>3000</v>
      </c>
      <c r="DV208">
        <v>0</v>
      </c>
      <c r="DW208">
        <f t="shared" si="306"/>
        <v>200</v>
      </c>
      <c r="DX208">
        <f t="shared" si="307"/>
        <v>56898</v>
      </c>
      <c r="DY208">
        <f t="shared" si="308"/>
        <v>712284</v>
      </c>
      <c r="DZ208">
        <f t="shared" si="240"/>
        <v>2400</v>
      </c>
      <c r="EA208">
        <f t="shared" si="241"/>
        <v>50000</v>
      </c>
      <c r="EB208">
        <v>0</v>
      </c>
      <c r="EC208">
        <f t="shared" si="242"/>
        <v>659884</v>
      </c>
      <c r="ED208">
        <f t="shared" si="243"/>
        <v>36000</v>
      </c>
      <c r="EE208">
        <f t="shared" si="244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245"/>
        <v>36000</v>
      </c>
      <c r="EQ208">
        <f t="shared" si="309"/>
        <v>36000</v>
      </c>
      <c r="ER208">
        <f t="shared" si="246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310"/>
        <v>0</v>
      </c>
      <c r="FA208">
        <f t="shared" si="311"/>
        <v>623884</v>
      </c>
      <c r="FB208">
        <f t="shared" si="312"/>
        <v>12500</v>
      </c>
      <c r="FC208">
        <f t="shared" si="313"/>
        <v>12388</v>
      </c>
      <c r="FD208">
        <f t="shared" si="314"/>
        <v>24888</v>
      </c>
      <c r="FE208">
        <f t="shared" si="315"/>
        <v>24888</v>
      </c>
      <c r="FF208">
        <f t="shared" si="316"/>
        <v>995.52</v>
      </c>
      <c r="FG208">
        <f t="shared" si="317"/>
        <v>25884</v>
      </c>
      <c r="FH208">
        <v>0</v>
      </c>
      <c r="FI208">
        <f t="shared" si="318"/>
        <v>25884</v>
      </c>
      <c r="FJ208" t="b">
        <f t="shared" si="319"/>
        <v>1</v>
      </c>
    </row>
    <row r="209" spans="1:166" hidden="1" x14ac:dyDescent="0.25">
      <c r="A209">
        <f>_xlfn.AGGREGATE(3,5,$B$2:B209)</f>
        <v>96</v>
      </c>
      <c r="B209" t="s">
        <v>538</v>
      </c>
      <c r="C209" t="s">
        <v>539</v>
      </c>
      <c r="D209" t="s">
        <v>818</v>
      </c>
      <c r="E209" t="s">
        <v>846</v>
      </c>
      <c r="F209">
        <v>0</v>
      </c>
      <c r="G209">
        <v>6000</v>
      </c>
      <c r="H209">
        <v>30700</v>
      </c>
      <c r="I209">
        <f t="shared" si="247"/>
        <v>3070</v>
      </c>
      <c r="J209">
        <f t="shared" si="248"/>
        <v>3684</v>
      </c>
      <c r="K209">
        <v>0</v>
      </c>
      <c r="L209">
        <v>500</v>
      </c>
      <c r="M209">
        <f t="shared" si="249"/>
        <v>37954</v>
      </c>
      <c r="N209">
        <v>2000</v>
      </c>
      <c r="O209">
        <v>0</v>
      </c>
      <c r="P209">
        <f t="shared" si="250"/>
        <v>150</v>
      </c>
      <c r="Q209">
        <f t="shared" si="251"/>
        <v>35804</v>
      </c>
      <c r="R209">
        <v>30700</v>
      </c>
      <c r="S209">
        <f t="shared" si="252"/>
        <v>3070</v>
      </c>
      <c r="T209">
        <f t="shared" si="253"/>
        <v>3684</v>
      </c>
      <c r="U209">
        <v>0</v>
      </c>
      <c r="V209">
        <v>500</v>
      </c>
      <c r="W209">
        <f t="shared" si="254"/>
        <v>37954</v>
      </c>
      <c r="X209">
        <v>2000</v>
      </c>
      <c r="Y209">
        <v>0</v>
      </c>
      <c r="Z209">
        <f t="shared" si="255"/>
        <v>150</v>
      </c>
      <c r="AA209">
        <f t="shared" si="256"/>
        <v>35804</v>
      </c>
      <c r="AB209">
        <v>30700</v>
      </c>
      <c r="AC209">
        <f t="shared" si="257"/>
        <v>4298</v>
      </c>
      <c r="AD209">
        <f t="shared" si="258"/>
        <v>3684</v>
      </c>
      <c r="AE209">
        <v>0</v>
      </c>
      <c r="AF209">
        <v>500</v>
      </c>
      <c r="AG209">
        <f t="shared" si="259"/>
        <v>39182</v>
      </c>
      <c r="AH209">
        <v>2000</v>
      </c>
      <c r="AI209">
        <v>0</v>
      </c>
      <c r="AJ209">
        <f t="shared" si="260"/>
        <v>150</v>
      </c>
      <c r="AK209">
        <f t="shared" si="261"/>
        <v>37032</v>
      </c>
      <c r="AL209">
        <v>30700</v>
      </c>
      <c r="AM209">
        <f t="shared" si="262"/>
        <v>4298</v>
      </c>
      <c r="AN209">
        <f t="shared" si="263"/>
        <v>3684</v>
      </c>
      <c r="AO209">
        <v>0</v>
      </c>
      <c r="AP209">
        <v>500</v>
      </c>
      <c r="AQ209">
        <f t="shared" si="264"/>
        <v>39182</v>
      </c>
      <c r="AR209">
        <v>2000</v>
      </c>
      <c r="AS209">
        <v>0</v>
      </c>
      <c r="AT209">
        <f t="shared" si="265"/>
        <v>150</v>
      </c>
      <c r="AU209">
        <f t="shared" si="266"/>
        <v>37032</v>
      </c>
      <c r="AV209">
        <v>31600</v>
      </c>
      <c r="AW209">
        <f t="shared" si="267"/>
        <v>4424</v>
      </c>
      <c r="AX209">
        <f t="shared" si="268"/>
        <v>1228</v>
      </c>
      <c r="AY209">
        <f t="shared" si="269"/>
        <v>3792</v>
      </c>
      <c r="AZ209">
        <v>0</v>
      </c>
      <c r="BA209">
        <v>500</v>
      </c>
      <c r="BB209">
        <f t="shared" si="270"/>
        <v>41544</v>
      </c>
      <c r="BC209">
        <v>2000</v>
      </c>
      <c r="BD209">
        <v>0</v>
      </c>
      <c r="BE209">
        <f t="shared" si="271"/>
        <v>200</v>
      </c>
      <c r="BF209">
        <f t="shared" si="272"/>
        <v>39344</v>
      </c>
      <c r="BG209">
        <v>31600</v>
      </c>
      <c r="BH209">
        <f t="shared" si="273"/>
        <v>4424</v>
      </c>
      <c r="BI209">
        <f t="shared" si="274"/>
        <v>3792</v>
      </c>
      <c r="BJ209">
        <v>0</v>
      </c>
      <c r="BK209">
        <v>500</v>
      </c>
      <c r="BL209">
        <f t="shared" si="275"/>
        <v>40316</v>
      </c>
      <c r="BM209">
        <v>2000</v>
      </c>
      <c r="BN209">
        <v>0</v>
      </c>
      <c r="BO209">
        <f t="shared" si="276"/>
        <v>200</v>
      </c>
      <c r="BP209">
        <f t="shared" si="277"/>
        <v>38116</v>
      </c>
      <c r="BQ209">
        <v>31600</v>
      </c>
      <c r="BR209">
        <f t="shared" si="278"/>
        <v>4424</v>
      </c>
      <c r="BS209">
        <f t="shared" si="279"/>
        <v>3792</v>
      </c>
      <c r="BT209">
        <v>0</v>
      </c>
      <c r="BU209">
        <v>500</v>
      </c>
      <c r="BV209">
        <f t="shared" si="280"/>
        <v>40316</v>
      </c>
      <c r="BW209">
        <v>2000</v>
      </c>
      <c r="BX209">
        <v>0</v>
      </c>
      <c r="BY209">
        <f t="shared" si="281"/>
        <v>200</v>
      </c>
      <c r="BZ209">
        <f t="shared" si="282"/>
        <v>38116</v>
      </c>
      <c r="CA209">
        <v>31600</v>
      </c>
      <c r="CB209">
        <f t="shared" si="283"/>
        <v>4424</v>
      </c>
      <c r="CC209">
        <f t="shared" si="284"/>
        <v>3792</v>
      </c>
      <c r="CD209">
        <v>0</v>
      </c>
      <c r="CE209">
        <v>500</v>
      </c>
      <c r="CF209">
        <f t="shared" si="285"/>
        <v>40316</v>
      </c>
      <c r="CG209">
        <v>2000</v>
      </c>
      <c r="CH209">
        <v>0</v>
      </c>
      <c r="CI209">
        <f t="shared" si="286"/>
        <v>200</v>
      </c>
      <c r="CJ209">
        <f t="shared" si="287"/>
        <v>38116</v>
      </c>
      <c r="CK209">
        <v>31600</v>
      </c>
      <c r="CL209">
        <f t="shared" si="288"/>
        <v>4424</v>
      </c>
      <c r="CM209">
        <f t="shared" si="289"/>
        <v>3792</v>
      </c>
      <c r="CN209">
        <v>0</v>
      </c>
      <c r="CO209">
        <v>500</v>
      </c>
      <c r="CP209">
        <f t="shared" si="290"/>
        <v>40316</v>
      </c>
      <c r="CQ209">
        <v>2000</v>
      </c>
      <c r="CR209">
        <v>0</v>
      </c>
      <c r="CS209">
        <f t="shared" si="291"/>
        <v>200</v>
      </c>
      <c r="CT209">
        <f t="shared" si="292"/>
        <v>38116</v>
      </c>
      <c r="CU209">
        <v>31600</v>
      </c>
      <c r="CV209">
        <f t="shared" si="293"/>
        <v>4424</v>
      </c>
      <c r="CW209">
        <f t="shared" si="294"/>
        <v>3792</v>
      </c>
      <c r="CX209">
        <v>0</v>
      </c>
      <c r="CY209">
        <v>500</v>
      </c>
      <c r="CZ209">
        <f t="shared" si="295"/>
        <v>40316</v>
      </c>
      <c r="DA209">
        <v>2000</v>
      </c>
      <c r="DB209">
        <v>0</v>
      </c>
      <c r="DC209">
        <f t="shared" si="296"/>
        <v>200</v>
      </c>
      <c r="DD209">
        <f t="shared" si="297"/>
        <v>38116</v>
      </c>
      <c r="DE209">
        <v>31600</v>
      </c>
      <c r="DF209">
        <f t="shared" si="298"/>
        <v>4424</v>
      </c>
      <c r="DG209">
        <f t="shared" si="299"/>
        <v>3792</v>
      </c>
      <c r="DH209">
        <v>0</v>
      </c>
      <c r="DI209">
        <v>500</v>
      </c>
      <c r="DJ209">
        <f t="shared" si="300"/>
        <v>40316</v>
      </c>
      <c r="DK209">
        <v>2000</v>
      </c>
      <c r="DL209">
        <v>0</v>
      </c>
      <c r="DM209">
        <f t="shared" si="301"/>
        <v>200</v>
      </c>
      <c r="DN209">
        <f t="shared" si="302"/>
        <v>38116</v>
      </c>
      <c r="DO209">
        <v>31600</v>
      </c>
      <c r="DP209">
        <f t="shared" si="303"/>
        <v>4424</v>
      </c>
      <c r="DQ209">
        <f t="shared" si="304"/>
        <v>3792</v>
      </c>
      <c r="DR209">
        <v>0</v>
      </c>
      <c r="DS209">
        <v>500</v>
      </c>
      <c r="DT209">
        <f t="shared" si="305"/>
        <v>40316</v>
      </c>
      <c r="DU209">
        <v>2000</v>
      </c>
      <c r="DV209">
        <v>0</v>
      </c>
      <c r="DW209">
        <f t="shared" si="306"/>
        <v>200</v>
      </c>
      <c r="DX209">
        <f t="shared" si="307"/>
        <v>38116</v>
      </c>
      <c r="DY209">
        <f t="shared" si="308"/>
        <v>484028</v>
      </c>
      <c r="DZ209">
        <f t="shared" si="240"/>
        <v>2200</v>
      </c>
      <c r="EA209">
        <f t="shared" si="241"/>
        <v>50000</v>
      </c>
      <c r="EB209">
        <v>0</v>
      </c>
      <c r="EC209">
        <f t="shared" si="242"/>
        <v>431828</v>
      </c>
      <c r="ED209">
        <f t="shared" si="243"/>
        <v>24000</v>
      </c>
      <c r="EE209">
        <f t="shared" si="244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245"/>
        <v>24000</v>
      </c>
      <c r="EQ209">
        <f t="shared" si="309"/>
        <v>24000</v>
      </c>
      <c r="ER209">
        <f t="shared" si="246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310"/>
        <v>0</v>
      </c>
      <c r="FA209">
        <f t="shared" si="311"/>
        <v>407828</v>
      </c>
      <c r="FB209">
        <f t="shared" si="312"/>
        <v>7891</v>
      </c>
      <c r="FC209">
        <f t="shared" si="313"/>
        <v>0</v>
      </c>
      <c r="FD209">
        <f t="shared" si="314"/>
        <v>7891</v>
      </c>
      <c r="FE209">
        <f t="shared" si="315"/>
        <v>0</v>
      </c>
      <c r="FF209">
        <f t="shared" si="316"/>
        <v>0</v>
      </c>
      <c r="FG209">
        <f t="shared" si="317"/>
        <v>0</v>
      </c>
      <c r="FH209">
        <v>0</v>
      </c>
      <c r="FI209">
        <f t="shared" si="318"/>
        <v>0</v>
      </c>
      <c r="FJ209" t="b">
        <f t="shared" si="319"/>
        <v>0</v>
      </c>
    </row>
    <row r="210" spans="1:166" hidden="1" x14ac:dyDescent="0.25">
      <c r="A210">
        <f>_xlfn.AGGREGATE(3,5,$B$2:B210)</f>
        <v>96</v>
      </c>
      <c r="B210" t="s">
        <v>540</v>
      </c>
      <c r="C210" t="s">
        <v>541</v>
      </c>
      <c r="D210" t="s">
        <v>819</v>
      </c>
      <c r="E210" t="s">
        <v>847</v>
      </c>
      <c r="F210">
        <v>0</v>
      </c>
      <c r="G210">
        <v>0</v>
      </c>
      <c r="H210">
        <v>47300</v>
      </c>
      <c r="I210">
        <f t="shared" si="247"/>
        <v>4730</v>
      </c>
      <c r="J210">
        <f t="shared" si="248"/>
        <v>5676</v>
      </c>
      <c r="K210">
        <v>400</v>
      </c>
      <c r="L210">
        <v>500</v>
      </c>
      <c r="M210">
        <f t="shared" si="249"/>
        <v>58606</v>
      </c>
      <c r="N210">
        <v>4000</v>
      </c>
      <c r="O210">
        <v>60</v>
      </c>
      <c r="P210">
        <f t="shared" si="250"/>
        <v>200</v>
      </c>
      <c r="Q210">
        <f t="shared" si="251"/>
        <v>54346</v>
      </c>
      <c r="R210">
        <v>47300</v>
      </c>
      <c r="S210">
        <f t="shared" si="252"/>
        <v>4730</v>
      </c>
      <c r="T210">
        <f t="shared" si="253"/>
        <v>5676</v>
      </c>
      <c r="U210">
        <v>400</v>
      </c>
      <c r="V210">
        <v>500</v>
      </c>
      <c r="W210">
        <f t="shared" si="254"/>
        <v>58606</v>
      </c>
      <c r="X210">
        <v>4000</v>
      </c>
      <c r="Y210">
        <v>60</v>
      </c>
      <c r="Z210">
        <f t="shared" si="255"/>
        <v>200</v>
      </c>
      <c r="AA210">
        <f t="shared" si="256"/>
        <v>54346</v>
      </c>
      <c r="AB210">
        <v>47300</v>
      </c>
      <c r="AC210">
        <f t="shared" si="257"/>
        <v>6622.0000000000009</v>
      </c>
      <c r="AD210">
        <f t="shared" si="258"/>
        <v>5676</v>
      </c>
      <c r="AE210">
        <v>400</v>
      </c>
      <c r="AF210">
        <v>500</v>
      </c>
      <c r="AG210">
        <f t="shared" si="259"/>
        <v>60498</v>
      </c>
      <c r="AH210">
        <v>4000</v>
      </c>
      <c r="AI210">
        <v>60</v>
      </c>
      <c r="AJ210">
        <f t="shared" si="260"/>
        <v>200</v>
      </c>
      <c r="AK210">
        <f t="shared" si="261"/>
        <v>56238</v>
      </c>
      <c r="AL210">
        <v>47300</v>
      </c>
      <c r="AM210">
        <f t="shared" si="262"/>
        <v>6622.0000000000009</v>
      </c>
      <c r="AN210">
        <f t="shared" si="263"/>
        <v>5676</v>
      </c>
      <c r="AO210">
        <v>400</v>
      </c>
      <c r="AP210">
        <v>500</v>
      </c>
      <c r="AQ210">
        <f t="shared" si="264"/>
        <v>60498</v>
      </c>
      <c r="AR210">
        <v>4000</v>
      </c>
      <c r="AS210">
        <v>60</v>
      </c>
      <c r="AT210">
        <f t="shared" si="265"/>
        <v>200</v>
      </c>
      <c r="AU210">
        <f t="shared" si="266"/>
        <v>56238</v>
      </c>
      <c r="AV210">
        <v>48700</v>
      </c>
      <c r="AW210">
        <f t="shared" si="267"/>
        <v>6818.0000000000009</v>
      </c>
      <c r="AX210">
        <f t="shared" si="268"/>
        <v>1892</v>
      </c>
      <c r="AY210">
        <f t="shared" si="269"/>
        <v>5844</v>
      </c>
      <c r="AZ210">
        <v>400</v>
      </c>
      <c r="BA210">
        <v>500</v>
      </c>
      <c r="BB210">
        <f t="shared" si="270"/>
        <v>64154</v>
      </c>
      <c r="BC210">
        <v>4000</v>
      </c>
      <c r="BD210">
        <v>60</v>
      </c>
      <c r="BE210">
        <f t="shared" si="271"/>
        <v>200</v>
      </c>
      <c r="BF210">
        <f t="shared" si="272"/>
        <v>59894</v>
      </c>
      <c r="BG210">
        <v>48700</v>
      </c>
      <c r="BH210">
        <f t="shared" si="273"/>
        <v>6818.0000000000009</v>
      </c>
      <c r="BI210">
        <f t="shared" si="274"/>
        <v>5844</v>
      </c>
      <c r="BJ210">
        <v>400</v>
      </c>
      <c r="BK210">
        <v>500</v>
      </c>
      <c r="BL210">
        <f t="shared" si="275"/>
        <v>62262</v>
      </c>
      <c r="BM210">
        <v>4000</v>
      </c>
      <c r="BN210">
        <v>60</v>
      </c>
      <c r="BO210">
        <f t="shared" si="276"/>
        <v>200</v>
      </c>
      <c r="BP210">
        <f t="shared" si="277"/>
        <v>58002</v>
      </c>
      <c r="BQ210">
        <v>48700</v>
      </c>
      <c r="BR210">
        <f t="shared" si="278"/>
        <v>6818.0000000000009</v>
      </c>
      <c r="BS210">
        <f t="shared" si="279"/>
        <v>5844</v>
      </c>
      <c r="BT210">
        <v>400</v>
      </c>
      <c r="BU210">
        <v>500</v>
      </c>
      <c r="BV210">
        <f t="shared" si="280"/>
        <v>62262</v>
      </c>
      <c r="BW210">
        <v>4000</v>
      </c>
      <c r="BX210">
        <v>60</v>
      </c>
      <c r="BY210">
        <f t="shared" si="281"/>
        <v>200</v>
      </c>
      <c r="BZ210">
        <f t="shared" si="282"/>
        <v>58002</v>
      </c>
      <c r="CA210">
        <v>48700</v>
      </c>
      <c r="CB210">
        <f t="shared" si="283"/>
        <v>6818.0000000000009</v>
      </c>
      <c r="CC210">
        <f t="shared" si="284"/>
        <v>5844</v>
      </c>
      <c r="CD210">
        <v>400</v>
      </c>
      <c r="CE210">
        <v>500</v>
      </c>
      <c r="CF210">
        <f t="shared" si="285"/>
        <v>62262</v>
      </c>
      <c r="CG210">
        <v>4000</v>
      </c>
      <c r="CH210">
        <v>60</v>
      </c>
      <c r="CI210">
        <f t="shared" si="286"/>
        <v>200</v>
      </c>
      <c r="CJ210">
        <f t="shared" si="287"/>
        <v>58002</v>
      </c>
      <c r="CK210">
        <v>48700</v>
      </c>
      <c r="CL210">
        <f t="shared" si="288"/>
        <v>6818.0000000000009</v>
      </c>
      <c r="CM210">
        <f t="shared" si="289"/>
        <v>5844</v>
      </c>
      <c r="CN210">
        <v>400</v>
      </c>
      <c r="CO210">
        <v>500</v>
      </c>
      <c r="CP210">
        <f t="shared" si="290"/>
        <v>62262</v>
      </c>
      <c r="CQ210">
        <v>4000</v>
      </c>
      <c r="CR210">
        <v>60</v>
      </c>
      <c r="CS210">
        <f t="shared" si="291"/>
        <v>200</v>
      </c>
      <c r="CT210">
        <f t="shared" si="292"/>
        <v>58002</v>
      </c>
      <c r="CU210">
        <v>48700</v>
      </c>
      <c r="CV210">
        <f t="shared" si="293"/>
        <v>6818.0000000000009</v>
      </c>
      <c r="CW210">
        <f t="shared" si="294"/>
        <v>5844</v>
      </c>
      <c r="CX210">
        <v>400</v>
      </c>
      <c r="CY210">
        <v>500</v>
      </c>
      <c r="CZ210">
        <f t="shared" si="295"/>
        <v>62262</v>
      </c>
      <c r="DA210">
        <v>4000</v>
      </c>
      <c r="DB210">
        <v>60</v>
      </c>
      <c r="DC210">
        <f t="shared" si="296"/>
        <v>200</v>
      </c>
      <c r="DD210">
        <f t="shared" si="297"/>
        <v>58002</v>
      </c>
      <c r="DE210">
        <v>48700</v>
      </c>
      <c r="DF210">
        <f t="shared" si="298"/>
        <v>6818.0000000000009</v>
      </c>
      <c r="DG210">
        <f t="shared" si="299"/>
        <v>5844</v>
      </c>
      <c r="DH210">
        <v>400</v>
      </c>
      <c r="DI210">
        <v>500</v>
      </c>
      <c r="DJ210">
        <f t="shared" si="300"/>
        <v>62262</v>
      </c>
      <c r="DK210">
        <v>4000</v>
      </c>
      <c r="DL210">
        <v>60</v>
      </c>
      <c r="DM210">
        <f t="shared" si="301"/>
        <v>200</v>
      </c>
      <c r="DN210">
        <f t="shared" si="302"/>
        <v>58002</v>
      </c>
      <c r="DO210">
        <v>48700</v>
      </c>
      <c r="DP210">
        <f t="shared" si="303"/>
        <v>6818.0000000000009</v>
      </c>
      <c r="DQ210">
        <f t="shared" si="304"/>
        <v>5844</v>
      </c>
      <c r="DR210">
        <v>400</v>
      </c>
      <c r="DS210">
        <v>500</v>
      </c>
      <c r="DT210">
        <f t="shared" si="305"/>
        <v>62262</v>
      </c>
      <c r="DU210">
        <v>4000</v>
      </c>
      <c r="DV210">
        <v>60</v>
      </c>
      <c r="DW210">
        <f t="shared" si="306"/>
        <v>200</v>
      </c>
      <c r="DX210">
        <f t="shared" si="307"/>
        <v>58002</v>
      </c>
      <c r="DY210">
        <f t="shared" si="308"/>
        <v>738196</v>
      </c>
      <c r="DZ210">
        <f t="shared" si="240"/>
        <v>2400</v>
      </c>
      <c r="EA210">
        <f t="shared" si="241"/>
        <v>50000</v>
      </c>
      <c r="EB210">
        <v>0</v>
      </c>
      <c r="EC210">
        <f t="shared" si="242"/>
        <v>685796</v>
      </c>
      <c r="ED210">
        <f t="shared" si="243"/>
        <v>48000</v>
      </c>
      <c r="EE210">
        <f t="shared" si="244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245"/>
        <v>48720</v>
      </c>
      <c r="EQ210">
        <f t="shared" si="309"/>
        <v>48720</v>
      </c>
      <c r="ER210">
        <f t="shared" si="246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310"/>
        <v>0</v>
      </c>
      <c r="FA210">
        <f t="shared" si="311"/>
        <v>637076</v>
      </c>
      <c r="FB210">
        <f t="shared" si="312"/>
        <v>12500</v>
      </c>
      <c r="FC210">
        <f t="shared" si="313"/>
        <v>13708</v>
      </c>
      <c r="FD210">
        <f t="shared" si="314"/>
        <v>26208</v>
      </c>
      <c r="FE210">
        <f t="shared" si="315"/>
        <v>26208</v>
      </c>
      <c r="FF210">
        <f t="shared" si="316"/>
        <v>1048.32</v>
      </c>
      <c r="FG210">
        <f t="shared" si="317"/>
        <v>27256</v>
      </c>
      <c r="FH210">
        <v>0</v>
      </c>
      <c r="FI210">
        <f t="shared" si="318"/>
        <v>27256</v>
      </c>
      <c r="FJ210" t="b">
        <f t="shared" si="319"/>
        <v>1</v>
      </c>
    </row>
    <row r="211" spans="1:166" x14ac:dyDescent="0.25">
      <c r="A211">
        <f>_xlfn.AGGREGATE(3,5,$B$2:B211)</f>
        <v>97</v>
      </c>
      <c r="B211" t="s">
        <v>542</v>
      </c>
      <c r="C211" t="s">
        <v>543</v>
      </c>
      <c r="D211" t="s">
        <v>819</v>
      </c>
      <c r="E211" t="s">
        <v>846</v>
      </c>
      <c r="F211">
        <v>0</v>
      </c>
      <c r="G211">
        <v>6000</v>
      </c>
      <c r="H211">
        <v>32500</v>
      </c>
      <c r="I211">
        <f t="shared" si="247"/>
        <v>3250</v>
      </c>
      <c r="J211">
        <f t="shared" si="248"/>
        <v>3900</v>
      </c>
      <c r="K211">
        <v>0</v>
      </c>
      <c r="L211">
        <v>500</v>
      </c>
      <c r="M211">
        <f t="shared" si="249"/>
        <v>40150</v>
      </c>
      <c r="N211">
        <v>2000</v>
      </c>
      <c r="O211">
        <v>0</v>
      </c>
      <c r="P211">
        <f t="shared" si="250"/>
        <v>200</v>
      </c>
      <c r="Q211">
        <f t="shared" si="251"/>
        <v>37950</v>
      </c>
      <c r="R211">
        <v>32500</v>
      </c>
      <c r="S211">
        <f t="shared" si="252"/>
        <v>3250</v>
      </c>
      <c r="T211">
        <f t="shared" si="253"/>
        <v>3900</v>
      </c>
      <c r="U211">
        <v>0</v>
      </c>
      <c r="V211">
        <v>500</v>
      </c>
      <c r="W211">
        <f t="shared" si="254"/>
        <v>40150</v>
      </c>
      <c r="X211">
        <v>2000</v>
      </c>
      <c r="Y211">
        <v>0</v>
      </c>
      <c r="Z211">
        <f t="shared" si="255"/>
        <v>200</v>
      </c>
      <c r="AA211">
        <f t="shared" si="256"/>
        <v>37950</v>
      </c>
      <c r="AB211">
        <v>32500</v>
      </c>
      <c r="AC211">
        <f t="shared" si="257"/>
        <v>4550</v>
      </c>
      <c r="AD211">
        <f t="shared" si="258"/>
        <v>3900</v>
      </c>
      <c r="AE211">
        <v>0</v>
      </c>
      <c r="AF211">
        <v>500</v>
      </c>
      <c r="AG211">
        <f t="shared" si="259"/>
        <v>41450</v>
      </c>
      <c r="AH211">
        <v>2000</v>
      </c>
      <c r="AI211">
        <v>0</v>
      </c>
      <c r="AJ211">
        <f t="shared" si="260"/>
        <v>200</v>
      </c>
      <c r="AK211">
        <f t="shared" si="261"/>
        <v>39250</v>
      </c>
      <c r="AL211">
        <v>32500</v>
      </c>
      <c r="AM211">
        <f t="shared" si="262"/>
        <v>4550</v>
      </c>
      <c r="AN211">
        <f t="shared" si="263"/>
        <v>3900</v>
      </c>
      <c r="AO211">
        <v>0</v>
      </c>
      <c r="AP211">
        <v>500</v>
      </c>
      <c r="AQ211">
        <f t="shared" si="264"/>
        <v>41450</v>
      </c>
      <c r="AR211">
        <v>2000</v>
      </c>
      <c r="AS211">
        <v>0</v>
      </c>
      <c r="AT211">
        <f t="shared" si="265"/>
        <v>200</v>
      </c>
      <c r="AU211">
        <f t="shared" si="266"/>
        <v>39250</v>
      </c>
      <c r="AV211">
        <v>33500</v>
      </c>
      <c r="AW211">
        <f t="shared" si="267"/>
        <v>4690</v>
      </c>
      <c r="AX211">
        <f t="shared" si="268"/>
        <v>1300</v>
      </c>
      <c r="AY211">
        <f t="shared" si="269"/>
        <v>4020</v>
      </c>
      <c r="AZ211">
        <v>0</v>
      </c>
      <c r="BA211">
        <v>500</v>
      </c>
      <c r="BB211">
        <f t="shared" si="270"/>
        <v>44010</v>
      </c>
      <c r="BC211">
        <v>2500</v>
      </c>
      <c r="BD211">
        <v>0</v>
      </c>
      <c r="BE211">
        <f t="shared" si="271"/>
        <v>200</v>
      </c>
      <c r="BF211">
        <f t="shared" si="272"/>
        <v>41310</v>
      </c>
      <c r="BG211">
        <v>33500</v>
      </c>
      <c r="BH211">
        <f t="shared" si="273"/>
        <v>4690</v>
      </c>
      <c r="BI211">
        <f t="shared" si="274"/>
        <v>4020</v>
      </c>
      <c r="BJ211">
        <v>0</v>
      </c>
      <c r="BK211">
        <v>500</v>
      </c>
      <c r="BL211">
        <f t="shared" si="275"/>
        <v>42710</v>
      </c>
      <c r="BM211">
        <v>2500</v>
      </c>
      <c r="BN211">
        <v>0</v>
      </c>
      <c r="BO211">
        <f t="shared" si="276"/>
        <v>200</v>
      </c>
      <c r="BP211">
        <f t="shared" si="277"/>
        <v>40010</v>
      </c>
      <c r="BQ211">
        <v>33500</v>
      </c>
      <c r="BR211">
        <f t="shared" si="278"/>
        <v>4690</v>
      </c>
      <c r="BS211">
        <f t="shared" si="279"/>
        <v>4020</v>
      </c>
      <c r="BT211">
        <v>0</v>
      </c>
      <c r="BU211">
        <v>500</v>
      </c>
      <c r="BV211">
        <f t="shared" si="280"/>
        <v>42710</v>
      </c>
      <c r="BW211">
        <v>2500</v>
      </c>
      <c r="BX211">
        <v>0</v>
      </c>
      <c r="BY211">
        <f t="shared" si="281"/>
        <v>200</v>
      </c>
      <c r="BZ211">
        <f t="shared" si="282"/>
        <v>40010</v>
      </c>
      <c r="CA211">
        <v>33500</v>
      </c>
      <c r="CB211">
        <f t="shared" si="283"/>
        <v>4690</v>
      </c>
      <c r="CC211">
        <f t="shared" si="284"/>
        <v>4020</v>
      </c>
      <c r="CD211">
        <v>0</v>
      </c>
      <c r="CE211">
        <v>500</v>
      </c>
      <c r="CF211">
        <f t="shared" si="285"/>
        <v>42710</v>
      </c>
      <c r="CG211">
        <v>2500</v>
      </c>
      <c r="CH211">
        <v>0</v>
      </c>
      <c r="CI211">
        <f t="shared" si="286"/>
        <v>200</v>
      </c>
      <c r="CJ211">
        <f t="shared" si="287"/>
        <v>40010</v>
      </c>
      <c r="CK211">
        <v>33500</v>
      </c>
      <c r="CL211">
        <f t="shared" si="288"/>
        <v>4690</v>
      </c>
      <c r="CM211">
        <f t="shared" si="289"/>
        <v>4020</v>
      </c>
      <c r="CN211">
        <v>0</v>
      </c>
      <c r="CO211">
        <v>500</v>
      </c>
      <c r="CP211">
        <f t="shared" si="290"/>
        <v>42710</v>
      </c>
      <c r="CQ211">
        <v>2500</v>
      </c>
      <c r="CR211">
        <v>0</v>
      </c>
      <c r="CS211">
        <f t="shared" si="291"/>
        <v>200</v>
      </c>
      <c r="CT211">
        <f t="shared" si="292"/>
        <v>40010</v>
      </c>
      <c r="CU211">
        <v>33500</v>
      </c>
      <c r="CV211">
        <f t="shared" si="293"/>
        <v>4690</v>
      </c>
      <c r="CW211">
        <f t="shared" si="294"/>
        <v>4020</v>
      </c>
      <c r="CX211">
        <v>0</v>
      </c>
      <c r="CY211">
        <v>500</v>
      </c>
      <c r="CZ211">
        <f t="shared" si="295"/>
        <v>42710</v>
      </c>
      <c r="DA211">
        <v>2500</v>
      </c>
      <c r="DB211">
        <v>0</v>
      </c>
      <c r="DC211">
        <f t="shared" si="296"/>
        <v>200</v>
      </c>
      <c r="DD211">
        <f t="shared" si="297"/>
        <v>40010</v>
      </c>
      <c r="DE211">
        <v>34500</v>
      </c>
      <c r="DF211">
        <f t="shared" si="298"/>
        <v>4830.0000000000009</v>
      </c>
      <c r="DG211">
        <f t="shared" si="299"/>
        <v>4140</v>
      </c>
      <c r="DH211">
        <v>0</v>
      </c>
      <c r="DI211">
        <v>500</v>
      </c>
      <c r="DJ211">
        <f t="shared" si="300"/>
        <v>43970</v>
      </c>
      <c r="DK211">
        <v>2500</v>
      </c>
      <c r="DL211">
        <v>0</v>
      </c>
      <c r="DM211">
        <f t="shared" si="301"/>
        <v>200</v>
      </c>
      <c r="DN211">
        <f t="shared" si="302"/>
        <v>41270</v>
      </c>
      <c r="DO211">
        <v>34500</v>
      </c>
      <c r="DP211">
        <f t="shared" si="303"/>
        <v>4830.0000000000009</v>
      </c>
      <c r="DQ211">
        <f t="shared" si="304"/>
        <v>4140</v>
      </c>
      <c r="DR211">
        <v>0</v>
      </c>
      <c r="DS211">
        <v>500</v>
      </c>
      <c r="DT211">
        <f t="shared" si="305"/>
        <v>43970</v>
      </c>
      <c r="DU211">
        <v>2500</v>
      </c>
      <c r="DV211">
        <v>0</v>
      </c>
      <c r="DW211">
        <f t="shared" si="306"/>
        <v>200</v>
      </c>
      <c r="DX211">
        <f t="shared" si="307"/>
        <v>41270</v>
      </c>
      <c r="DY211">
        <f t="shared" si="308"/>
        <v>514700</v>
      </c>
      <c r="DZ211">
        <f t="shared" si="240"/>
        <v>2400</v>
      </c>
      <c r="EA211">
        <f t="shared" si="241"/>
        <v>50000</v>
      </c>
      <c r="EB211">
        <v>0</v>
      </c>
      <c r="EC211">
        <f t="shared" si="242"/>
        <v>462300</v>
      </c>
      <c r="ED211">
        <f t="shared" si="243"/>
        <v>28000</v>
      </c>
      <c r="EE211">
        <f t="shared" si="244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245"/>
        <v>28000</v>
      </c>
      <c r="EQ211">
        <f t="shared" si="309"/>
        <v>28000</v>
      </c>
      <c r="ER211">
        <f t="shared" si="246"/>
        <v>434300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310"/>
        <v>0</v>
      </c>
      <c r="FA211">
        <f t="shared" si="311"/>
        <v>434300</v>
      </c>
      <c r="FB211">
        <f t="shared" si="312"/>
        <v>9215</v>
      </c>
      <c r="FC211">
        <f t="shared" si="313"/>
        <v>0</v>
      </c>
      <c r="FD211">
        <f t="shared" si="314"/>
        <v>9215</v>
      </c>
      <c r="FE211">
        <f t="shared" si="315"/>
        <v>0</v>
      </c>
      <c r="FF211">
        <f t="shared" si="316"/>
        <v>0</v>
      </c>
      <c r="FG211">
        <f t="shared" si="317"/>
        <v>0</v>
      </c>
      <c r="FH211">
        <v>0</v>
      </c>
      <c r="FI211">
        <f t="shared" si="318"/>
        <v>0</v>
      </c>
      <c r="FJ211" t="b">
        <f t="shared" si="319"/>
        <v>1</v>
      </c>
    </row>
    <row r="212" spans="1:166" x14ac:dyDescent="0.25">
      <c r="A212">
        <f>_xlfn.AGGREGATE(3,5,$B$2:B212)</f>
        <v>98</v>
      </c>
      <c r="B212" t="s">
        <v>544</v>
      </c>
      <c r="C212" t="s">
        <v>545</v>
      </c>
      <c r="D212" t="s">
        <v>819</v>
      </c>
      <c r="E212" t="s">
        <v>846</v>
      </c>
      <c r="F212">
        <v>0</v>
      </c>
      <c r="G212">
        <v>6000</v>
      </c>
      <c r="H212">
        <v>32500</v>
      </c>
      <c r="I212">
        <f t="shared" si="247"/>
        <v>3250</v>
      </c>
      <c r="J212">
        <f t="shared" si="248"/>
        <v>3900</v>
      </c>
      <c r="K212">
        <v>0</v>
      </c>
      <c r="L212">
        <v>500</v>
      </c>
      <c r="M212">
        <f t="shared" si="249"/>
        <v>40150</v>
      </c>
      <c r="N212">
        <v>2000</v>
      </c>
      <c r="O212">
        <v>0</v>
      </c>
      <c r="P212">
        <f t="shared" si="250"/>
        <v>200</v>
      </c>
      <c r="Q212">
        <f t="shared" si="251"/>
        <v>37950</v>
      </c>
      <c r="R212">
        <v>32500</v>
      </c>
      <c r="S212">
        <f t="shared" si="252"/>
        <v>3250</v>
      </c>
      <c r="T212">
        <f t="shared" si="253"/>
        <v>3900</v>
      </c>
      <c r="U212">
        <v>0</v>
      </c>
      <c r="V212">
        <v>500</v>
      </c>
      <c r="W212">
        <f t="shared" si="254"/>
        <v>40150</v>
      </c>
      <c r="X212">
        <v>2000</v>
      </c>
      <c r="Y212">
        <v>0</v>
      </c>
      <c r="Z212">
        <f t="shared" si="255"/>
        <v>200</v>
      </c>
      <c r="AA212">
        <f t="shared" si="256"/>
        <v>37950</v>
      </c>
      <c r="AB212">
        <v>32500</v>
      </c>
      <c r="AC212">
        <f t="shared" si="257"/>
        <v>4550</v>
      </c>
      <c r="AD212">
        <f t="shared" si="258"/>
        <v>3900</v>
      </c>
      <c r="AE212">
        <v>0</v>
      </c>
      <c r="AF212">
        <v>500</v>
      </c>
      <c r="AG212">
        <f t="shared" si="259"/>
        <v>41450</v>
      </c>
      <c r="AH212">
        <v>2000</v>
      </c>
      <c r="AI212">
        <v>0</v>
      </c>
      <c r="AJ212">
        <f t="shared" si="260"/>
        <v>200</v>
      </c>
      <c r="AK212">
        <f t="shared" si="261"/>
        <v>39250</v>
      </c>
      <c r="AL212">
        <v>32500</v>
      </c>
      <c r="AM212">
        <f t="shared" si="262"/>
        <v>4550</v>
      </c>
      <c r="AN212">
        <f t="shared" si="263"/>
        <v>3900</v>
      </c>
      <c r="AO212">
        <v>0</v>
      </c>
      <c r="AP212">
        <v>500</v>
      </c>
      <c r="AQ212">
        <f t="shared" si="264"/>
        <v>41450</v>
      </c>
      <c r="AR212">
        <v>2000</v>
      </c>
      <c r="AS212">
        <v>0</v>
      </c>
      <c r="AT212">
        <f t="shared" si="265"/>
        <v>200</v>
      </c>
      <c r="AU212">
        <f t="shared" si="266"/>
        <v>39250</v>
      </c>
      <c r="AV212">
        <v>33500</v>
      </c>
      <c r="AW212">
        <f t="shared" si="267"/>
        <v>4690</v>
      </c>
      <c r="AX212">
        <f t="shared" si="268"/>
        <v>1300</v>
      </c>
      <c r="AY212">
        <f t="shared" si="269"/>
        <v>4020</v>
      </c>
      <c r="AZ212">
        <v>0</v>
      </c>
      <c r="BA212">
        <v>500</v>
      </c>
      <c r="BB212">
        <f t="shared" si="270"/>
        <v>44010</v>
      </c>
      <c r="BC212">
        <v>2500</v>
      </c>
      <c r="BD212">
        <v>0</v>
      </c>
      <c r="BE212">
        <f t="shared" si="271"/>
        <v>200</v>
      </c>
      <c r="BF212">
        <f t="shared" si="272"/>
        <v>41310</v>
      </c>
      <c r="BG212">
        <v>33500</v>
      </c>
      <c r="BH212">
        <f t="shared" si="273"/>
        <v>4690</v>
      </c>
      <c r="BI212">
        <f t="shared" si="274"/>
        <v>4020</v>
      </c>
      <c r="BJ212">
        <v>0</v>
      </c>
      <c r="BK212">
        <v>500</v>
      </c>
      <c r="BL212">
        <f t="shared" si="275"/>
        <v>42710</v>
      </c>
      <c r="BM212">
        <v>2500</v>
      </c>
      <c r="BN212">
        <v>0</v>
      </c>
      <c r="BO212">
        <f t="shared" si="276"/>
        <v>200</v>
      </c>
      <c r="BP212">
        <f t="shared" si="277"/>
        <v>40010</v>
      </c>
      <c r="BQ212">
        <v>33500</v>
      </c>
      <c r="BR212">
        <f t="shared" si="278"/>
        <v>4690</v>
      </c>
      <c r="BS212">
        <f t="shared" si="279"/>
        <v>4020</v>
      </c>
      <c r="BT212">
        <v>0</v>
      </c>
      <c r="BU212">
        <v>500</v>
      </c>
      <c r="BV212">
        <f t="shared" si="280"/>
        <v>42710</v>
      </c>
      <c r="BW212">
        <v>2500</v>
      </c>
      <c r="BX212">
        <v>0</v>
      </c>
      <c r="BY212">
        <f t="shared" si="281"/>
        <v>200</v>
      </c>
      <c r="BZ212">
        <f t="shared" si="282"/>
        <v>40010</v>
      </c>
      <c r="CA212">
        <v>33500</v>
      </c>
      <c r="CB212">
        <f t="shared" si="283"/>
        <v>4690</v>
      </c>
      <c r="CC212">
        <f t="shared" si="284"/>
        <v>4020</v>
      </c>
      <c r="CD212">
        <v>0</v>
      </c>
      <c r="CE212">
        <v>500</v>
      </c>
      <c r="CF212">
        <f t="shared" si="285"/>
        <v>42710</v>
      </c>
      <c r="CG212">
        <v>2500</v>
      </c>
      <c r="CH212">
        <v>0</v>
      </c>
      <c r="CI212">
        <f t="shared" si="286"/>
        <v>200</v>
      </c>
      <c r="CJ212">
        <f t="shared" si="287"/>
        <v>40010</v>
      </c>
      <c r="CK212">
        <v>33500</v>
      </c>
      <c r="CL212">
        <f t="shared" si="288"/>
        <v>4690</v>
      </c>
      <c r="CM212">
        <f t="shared" si="289"/>
        <v>4020</v>
      </c>
      <c r="CN212">
        <v>0</v>
      </c>
      <c r="CO212">
        <v>500</v>
      </c>
      <c r="CP212">
        <f t="shared" si="290"/>
        <v>42710</v>
      </c>
      <c r="CQ212">
        <v>2500</v>
      </c>
      <c r="CR212">
        <v>0</v>
      </c>
      <c r="CS212">
        <f t="shared" si="291"/>
        <v>200</v>
      </c>
      <c r="CT212">
        <f t="shared" si="292"/>
        <v>40010</v>
      </c>
      <c r="CU212">
        <v>33500</v>
      </c>
      <c r="CV212">
        <f t="shared" si="293"/>
        <v>4690</v>
      </c>
      <c r="CW212">
        <f t="shared" si="294"/>
        <v>4020</v>
      </c>
      <c r="CX212">
        <v>0</v>
      </c>
      <c r="CY212">
        <v>500</v>
      </c>
      <c r="CZ212">
        <f t="shared" si="295"/>
        <v>42710</v>
      </c>
      <c r="DA212">
        <v>2500</v>
      </c>
      <c r="DB212">
        <v>0</v>
      </c>
      <c r="DC212">
        <f t="shared" si="296"/>
        <v>200</v>
      </c>
      <c r="DD212">
        <f t="shared" si="297"/>
        <v>40010</v>
      </c>
      <c r="DE212">
        <v>34500</v>
      </c>
      <c r="DF212">
        <f t="shared" si="298"/>
        <v>4830.0000000000009</v>
      </c>
      <c r="DG212">
        <f t="shared" si="299"/>
        <v>4140</v>
      </c>
      <c r="DH212">
        <v>0</v>
      </c>
      <c r="DI212">
        <v>500</v>
      </c>
      <c r="DJ212">
        <f t="shared" si="300"/>
        <v>43970</v>
      </c>
      <c r="DK212">
        <v>2500</v>
      </c>
      <c r="DL212">
        <v>0</v>
      </c>
      <c r="DM212">
        <f t="shared" si="301"/>
        <v>200</v>
      </c>
      <c r="DN212">
        <f t="shared" si="302"/>
        <v>41270</v>
      </c>
      <c r="DO212">
        <v>34500</v>
      </c>
      <c r="DP212">
        <f t="shared" si="303"/>
        <v>4830.0000000000009</v>
      </c>
      <c r="DQ212">
        <f t="shared" si="304"/>
        <v>4140</v>
      </c>
      <c r="DR212">
        <v>0</v>
      </c>
      <c r="DS212">
        <v>500</v>
      </c>
      <c r="DT212">
        <f t="shared" si="305"/>
        <v>43970</v>
      </c>
      <c r="DU212">
        <v>2500</v>
      </c>
      <c r="DV212">
        <v>0</v>
      </c>
      <c r="DW212">
        <f t="shared" si="306"/>
        <v>200</v>
      </c>
      <c r="DX212">
        <f t="shared" si="307"/>
        <v>41270</v>
      </c>
      <c r="DY212">
        <f t="shared" si="308"/>
        <v>514700</v>
      </c>
      <c r="DZ212">
        <f t="shared" si="240"/>
        <v>2400</v>
      </c>
      <c r="EA212">
        <f t="shared" si="241"/>
        <v>50000</v>
      </c>
      <c r="EB212">
        <v>0</v>
      </c>
      <c r="EC212">
        <f t="shared" si="242"/>
        <v>462300</v>
      </c>
      <c r="ED212">
        <f t="shared" si="243"/>
        <v>28000</v>
      </c>
      <c r="EE212">
        <f t="shared" si="244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245"/>
        <v>28000</v>
      </c>
      <c r="EQ212">
        <f t="shared" si="309"/>
        <v>28000</v>
      </c>
      <c r="ER212">
        <f t="shared" si="246"/>
        <v>434300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310"/>
        <v>0</v>
      </c>
      <c r="FA212">
        <f t="shared" si="311"/>
        <v>434300</v>
      </c>
      <c r="FB212">
        <f t="shared" si="312"/>
        <v>9215</v>
      </c>
      <c r="FC212">
        <f t="shared" si="313"/>
        <v>0</v>
      </c>
      <c r="FD212">
        <f t="shared" si="314"/>
        <v>9215</v>
      </c>
      <c r="FE212">
        <f t="shared" si="315"/>
        <v>0</v>
      </c>
      <c r="FF212">
        <f t="shared" si="316"/>
        <v>0</v>
      </c>
      <c r="FG212">
        <f t="shared" si="317"/>
        <v>0</v>
      </c>
      <c r="FH212">
        <v>0</v>
      </c>
      <c r="FI212">
        <f t="shared" si="318"/>
        <v>0</v>
      </c>
      <c r="FJ212" t="b">
        <f t="shared" si="319"/>
        <v>1</v>
      </c>
    </row>
    <row r="213" spans="1:166" x14ac:dyDescent="0.25">
      <c r="A213">
        <f>_xlfn.AGGREGATE(3,5,$B$2:B213)</f>
        <v>99</v>
      </c>
      <c r="B213" t="s">
        <v>546</v>
      </c>
      <c r="C213" t="s">
        <v>547</v>
      </c>
      <c r="D213" t="s">
        <v>819</v>
      </c>
      <c r="E213" t="s">
        <v>846</v>
      </c>
      <c r="F213">
        <v>0</v>
      </c>
      <c r="G213">
        <v>6000</v>
      </c>
      <c r="H213">
        <v>32500</v>
      </c>
      <c r="I213">
        <f t="shared" si="247"/>
        <v>3250</v>
      </c>
      <c r="J213">
        <f t="shared" si="248"/>
        <v>3900</v>
      </c>
      <c r="K213">
        <v>0</v>
      </c>
      <c r="L213">
        <v>0</v>
      </c>
      <c r="M213">
        <f t="shared" si="249"/>
        <v>39650</v>
      </c>
      <c r="N213">
        <v>2000</v>
      </c>
      <c r="O213">
        <v>0</v>
      </c>
      <c r="P213">
        <f t="shared" si="250"/>
        <v>150</v>
      </c>
      <c r="Q213">
        <f t="shared" si="251"/>
        <v>37500</v>
      </c>
      <c r="R213">
        <v>32500</v>
      </c>
      <c r="S213">
        <f t="shared" si="252"/>
        <v>3250</v>
      </c>
      <c r="T213">
        <f t="shared" si="253"/>
        <v>3900</v>
      </c>
      <c r="U213">
        <v>0</v>
      </c>
      <c r="V213">
        <v>0</v>
      </c>
      <c r="W213">
        <f t="shared" si="254"/>
        <v>39650</v>
      </c>
      <c r="X213">
        <v>2000</v>
      </c>
      <c r="Y213">
        <v>0</v>
      </c>
      <c r="Z213">
        <f t="shared" si="255"/>
        <v>150</v>
      </c>
      <c r="AA213">
        <f t="shared" si="256"/>
        <v>37500</v>
      </c>
      <c r="AB213">
        <v>32500</v>
      </c>
      <c r="AC213">
        <f t="shared" si="257"/>
        <v>4550</v>
      </c>
      <c r="AD213">
        <f t="shared" si="258"/>
        <v>3900</v>
      </c>
      <c r="AE213">
        <v>0</v>
      </c>
      <c r="AF213">
        <v>0</v>
      </c>
      <c r="AG213">
        <f t="shared" si="259"/>
        <v>40950</v>
      </c>
      <c r="AH213">
        <v>2000</v>
      </c>
      <c r="AI213">
        <v>0</v>
      </c>
      <c r="AJ213">
        <f t="shared" si="260"/>
        <v>200</v>
      </c>
      <c r="AK213">
        <f t="shared" si="261"/>
        <v>38750</v>
      </c>
      <c r="AL213">
        <v>32500</v>
      </c>
      <c r="AM213">
        <f t="shared" si="262"/>
        <v>4550</v>
      </c>
      <c r="AN213">
        <f t="shared" si="263"/>
        <v>3900</v>
      </c>
      <c r="AO213">
        <v>0</v>
      </c>
      <c r="AP213">
        <v>0</v>
      </c>
      <c r="AQ213">
        <f t="shared" si="264"/>
        <v>40950</v>
      </c>
      <c r="AR213">
        <v>2000</v>
      </c>
      <c r="AS213">
        <v>0</v>
      </c>
      <c r="AT213">
        <f t="shared" si="265"/>
        <v>200</v>
      </c>
      <c r="AU213">
        <f t="shared" si="266"/>
        <v>38750</v>
      </c>
      <c r="AV213">
        <v>33500</v>
      </c>
      <c r="AW213">
        <f t="shared" si="267"/>
        <v>4690</v>
      </c>
      <c r="AX213">
        <f t="shared" si="268"/>
        <v>1300</v>
      </c>
      <c r="AY213">
        <f t="shared" si="269"/>
        <v>4020</v>
      </c>
      <c r="AZ213">
        <v>0</v>
      </c>
      <c r="BA213">
        <v>0</v>
      </c>
      <c r="BB213">
        <f t="shared" si="270"/>
        <v>43510</v>
      </c>
      <c r="BC213">
        <v>2500</v>
      </c>
      <c r="BD213">
        <v>0</v>
      </c>
      <c r="BE213">
        <f t="shared" si="271"/>
        <v>200</v>
      </c>
      <c r="BF213">
        <f t="shared" si="272"/>
        <v>40810</v>
      </c>
      <c r="BG213">
        <v>33500</v>
      </c>
      <c r="BH213">
        <f t="shared" si="273"/>
        <v>4690</v>
      </c>
      <c r="BI213">
        <f t="shared" si="274"/>
        <v>4020</v>
      </c>
      <c r="BJ213">
        <v>0</v>
      </c>
      <c r="BK213">
        <v>0</v>
      </c>
      <c r="BL213">
        <f t="shared" si="275"/>
        <v>42210</v>
      </c>
      <c r="BM213">
        <v>2500</v>
      </c>
      <c r="BN213">
        <v>0</v>
      </c>
      <c r="BO213">
        <f t="shared" si="276"/>
        <v>200</v>
      </c>
      <c r="BP213">
        <f t="shared" si="277"/>
        <v>39510</v>
      </c>
      <c r="BQ213">
        <v>33500</v>
      </c>
      <c r="BR213">
        <f t="shared" si="278"/>
        <v>4690</v>
      </c>
      <c r="BS213">
        <f t="shared" si="279"/>
        <v>4020</v>
      </c>
      <c r="BT213">
        <v>0</v>
      </c>
      <c r="BU213">
        <v>0</v>
      </c>
      <c r="BV213">
        <f t="shared" si="280"/>
        <v>42210</v>
      </c>
      <c r="BW213">
        <v>2500</v>
      </c>
      <c r="BX213">
        <v>0</v>
      </c>
      <c r="BY213">
        <f t="shared" si="281"/>
        <v>200</v>
      </c>
      <c r="BZ213">
        <f t="shared" si="282"/>
        <v>39510</v>
      </c>
      <c r="CA213">
        <v>33500</v>
      </c>
      <c r="CB213">
        <f t="shared" si="283"/>
        <v>4690</v>
      </c>
      <c r="CC213">
        <f t="shared" si="284"/>
        <v>4020</v>
      </c>
      <c r="CD213">
        <v>0</v>
      </c>
      <c r="CE213">
        <v>0</v>
      </c>
      <c r="CF213">
        <f t="shared" si="285"/>
        <v>42210</v>
      </c>
      <c r="CG213">
        <v>2500</v>
      </c>
      <c r="CH213">
        <v>0</v>
      </c>
      <c r="CI213">
        <f t="shared" si="286"/>
        <v>200</v>
      </c>
      <c r="CJ213">
        <f t="shared" si="287"/>
        <v>39510</v>
      </c>
      <c r="CK213">
        <v>33500</v>
      </c>
      <c r="CL213">
        <f t="shared" si="288"/>
        <v>4690</v>
      </c>
      <c r="CM213">
        <f t="shared" si="289"/>
        <v>4020</v>
      </c>
      <c r="CN213">
        <v>0</v>
      </c>
      <c r="CO213">
        <v>0</v>
      </c>
      <c r="CP213">
        <f t="shared" si="290"/>
        <v>42210</v>
      </c>
      <c r="CQ213">
        <v>2500</v>
      </c>
      <c r="CR213">
        <v>0</v>
      </c>
      <c r="CS213">
        <f t="shared" si="291"/>
        <v>200</v>
      </c>
      <c r="CT213">
        <f t="shared" si="292"/>
        <v>39510</v>
      </c>
      <c r="CU213">
        <v>33500</v>
      </c>
      <c r="CV213">
        <f t="shared" si="293"/>
        <v>4690</v>
      </c>
      <c r="CW213">
        <f t="shared" si="294"/>
        <v>4020</v>
      </c>
      <c r="CX213">
        <v>0</v>
      </c>
      <c r="CY213">
        <v>0</v>
      </c>
      <c r="CZ213">
        <f t="shared" si="295"/>
        <v>42210</v>
      </c>
      <c r="DA213">
        <v>2500</v>
      </c>
      <c r="DB213">
        <v>0</v>
      </c>
      <c r="DC213">
        <f t="shared" si="296"/>
        <v>200</v>
      </c>
      <c r="DD213">
        <f t="shared" si="297"/>
        <v>39510</v>
      </c>
      <c r="DE213">
        <v>33500</v>
      </c>
      <c r="DF213">
        <f t="shared" si="298"/>
        <v>4690</v>
      </c>
      <c r="DG213">
        <f t="shared" si="299"/>
        <v>4020</v>
      </c>
      <c r="DH213">
        <v>0</v>
      </c>
      <c r="DI213">
        <v>0</v>
      </c>
      <c r="DJ213">
        <f t="shared" si="300"/>
        <v>42210</v>
      </c>
      <c r="DK213">
        <v>2500</v>
      </c>
      <c r="DL213">
        <v>0</v>
      </c>
      <c r="DM213">
        <f t="shared" si="301"/>
        <v>200</v>
      </c>
      <c r="DN213">
        <f t="shared" si="302"/>
        <v>39510</v>
      </c>
      <c r="DO213">
        <v>33500</v>
      </c>
      <c r="DP213">
        <f t="shared" si="303"/>
        <v>4690</v>
      </c>
      <c r="DQ213">
        <f t="shared" si="304"/>
        <v>4020</v>
      </c>
      <c r="DR213">
        <v>0</v>
      </c>
      <c r="DS213">
        <v>0</v>
      </c>
      <c r="DT213">
        <f t="shared" si="305"/>
        <v>42210</v>
      </c>
      <c r="DU213">
        <v>2500</v>
      </c>
      <c r="DV213">
        <v>0</v>
      </c>
      <c r="DW213">
        <f t="shared" si="306"/>
        <v>200</v>
      </c>
      <c r="DX213">
        <f t="shared" si="307"/>
        <v>39510</v>
      </c>
      <c r="DY213">
        <f t="shared" si="308"/>
        <v>506180</v>
      </c>
      <c r="DZ213">
        <f t="shared" si="240"/>
        <v>2300</v>
      </c>
      <c r="EA213">
        <f t="shared" si="241"/>
        <v>50000</v>
      </c>
      <c r="EB213">
        <v>0</v>
      </c>
      <c r="EC213">
        <f t="shared" si="242"/>
        <v>453880</v>
      </c>
      <c r="ED213">
        <f t="shared" si="243"/>
        <v>28000</v>
      </c>
      <c r="EE213">
        <f t="shared" si="244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245"/>
        <v>28000</v>
      </c>
      <c r="EQ213">
        <f t="shared" si="309"/>
        <v>28000</v>
      </c>
      <c r="ER213">
        <f t="shared" si="246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310"/>
        <v>0</v>
      </c>
      <c r="FA213">
        <f t="shared" si="311"/>
        <v>425880</v>
      </c>
      <c r="FB213">
        <f t="shared" si="312"/>
        <v>8794</v>
      </c>
      <c r="FC213">
        <f t="shared" si="313"/>
        <v>0</v>
      </c>
      <c r="FD213">
        <f t="shared" si="314"/>
        <v>8794</v>
      </c>
      <c r="FE213">
        <f t="shared" si="315"/>
        <v>0</v>
      </c>
      <c r="FF213">
        <f t="shared" si="316"/>
        <v>0</v>
      </c>
      <c r="FG213">
        <f t="shared" si="317"/>
        <v>0</v>
      </c>
      <c r="FH213">
        <v>0</v>
      </c>
      <c r="FI213">
        <f t="shared" si="318"/>
        <v>0</v>
      </c>
      <c r="FJ213" t="b">
        <f t="shared" si="319"/>
        <v>1</v>
      </c>
    </row>
    <row r="214" spans="1:166" x14ac:dyDescent="0.25">
      <c r="A214">
        <f>_xlfn.AGGREGATE(3,5,$B$2:B214)</f>
        <v>100</v>
      </c>
      <c r="B214" t="s">
        <v>548</v>
      </c>
      <c r="C214" t="s">
        <v>549</v>
      </c>
      <c r="D214" t="s">
        <v>819</v>
      </c>
      <c r="E214" t="s">
        <v>846</v>
      </c>
      <c r="F214">
        <v>0</v>
      </c>
      <c r="G214">
        <v>6000</v>
      </c>
      <c r="H214">
        <v>32500</v>
      </c>
      <c r="I214">
        <f t="shared" si="247"/>
        <v>3250</v>
      </c>
      <c r="J214">
        <f t="shared" si="248"/>
        <v>3900</v>
      </c>
      <c r="K214">
        <v>0</v>
      </c>
      <c r="L214">
        <v>0</v>
      </c>
      <c r="M214">
        <f t="shared" si="249"/>
        <v>39650</v>
      </c>
      <c r="N214">
        <v>4000</v>
      </c>
      <c r="O214">
        <v>0</v>
      </c>
      <c r="P214">
        <f t="shared" si="250"/>
        <v>150</v>
      </c>
      <c r="Q214">
        <f t="shared" si="251"/>
        <v>35500</v>
      </c>
      <c r="R214">
        <v>32500</v>
      </c>
      <c r="S214">
        <f t="shared" si="252"/>
        <v>3250</v>
      </c>
      <c r="T214">
        <f t="shared" si="253"/>
        <v>3900</v>
      </c>
      <c r="U214">
        <v>0</v>
      </c>
      <c r="V214">
        <v>0</v>
      </c>
      <c r="W214">
        <f t="shared" si="254"/>
        <v>39650</v>
      </c>
      <c r="X214">
        <v>4000</v>
      </c>
      <c r="Y214">
        <v>0</v>
      </c>
      <c r="Z214">
        <f t="shared" si="255"/>
        <v>150</v>
      </c>
      <c r="AA214">
        <f t="shared" si="256"/>
        <v>35500</v>
      </c>
      <c r="AB214">
        <v>32500</v>
      </c>
      <c r="AC214">
        <f t="shared" si="257"/>
        <v>4550</v>
      </c>
      <c r="AD214">
        <f t="shared" si="258"/>
        <v>3900</v>
      </c>
      <c r="AE214">
        <v>0</v>
      </c>
      <c r="AF214">
        <v>0</v>
      </c>
      <c r="AG214">
        <f t="shared" si="259"/>
        <v>40950</v>
      </c>
      <c r="AH214">
        <v>4000</v>
      </c>
      <c r="AI214">
        <v>0</v>
      </c>
      <c r="AJ214">
        <f t="shared" si="260"/>
        <v>200</v>
      </c>
      <c r="AK214">
        <f t="shared" si="261"/>
        <v>36750</v>
      </c>
      <c r="AL214">
        <v>32500</v>
      </c>
      <c r="AM214">
        <f t="shared" si="262"/>
        <v>4550</v>
      </c>
      <c r="AN214">
        <f t="shared" si="263"/>
        <v>3900</v>
      </c>
      <c r="AO214">
        <v>0</v>
      </c>
      <c r="AP214">
        <v>500</v>
      </c>
      <c r="AQ214">
        <f t="shared" si="264"/>
        <v>41450</v>
      </c>
      <c r="AR214">
        <v>4000</v>
      </c>
      <c r="AS214">
        <v>0</v>
      </c>
      <c r="AT214">
        <f t="shared" si="265"/>
        <v>200</v>
      </c>
      <c r="AU214">
        <f t="shared" si="266"/>
        <v>37250</v>
      </c>
      <c r="AV214">
        <v>33500</v>
      </c>
      <c r="AW214">
        <f t="shared" si="267"/>
        <v>4690</v>
      </c>
      <c r="AX214">
        <f t="shared" si="268"/>
        <v>1300</v>
      </c>
      <c r="AY214">
        <f t="shared" si="269"/>
        <v>4020</v>
      </c>
      <c r="AZ214">
        <v>0</v>
      </c>
      <c r="BA214">
        <v>500</v>
      </c>
      <c r="BB214">
        <f t="shared" si="270"/>
        <v>44010</v>
      </c>
      <c r="BC214">
        <v>4000</v>
      </c>
      <c r="BD214">
        <v>0</v>
      </c>
      <c r="BE214">
        <f t="shared" si="271"/>
        <v>200</v>
      </c>
      <c r="BF214">
        <f t="shared" si="272"/>
        <v>39810</v>
      </c>
      <c r="BG214">
        <v>33500</v>
      </c>
      <c r="BH214">
        <f t="shared" si="273"/>
        <v>4690</v>
      </c>
      <c r="BI214">
        <f t="shared" si="274"/>
        <v>4020</v>
      </c>
      <c r="BJ214">
        <v>0</v>
      </c>
      <c r="BK214">
        <v>500</v>
      </c>
      <c r="BL214">
        <f t="shared" si="275"/>
        <v>42710</v>
      </c>
      <c r="BM214">
        <v>4000</v>
      </c>
      <c r="BN214">
        <v>0</v>
      </c>
      <c r="BO214">
        <f t="shared" si="276"/>
        <v>200</v>
      </c>
      <c r="BP214">
        <f t="shared" si="277"/>
        <v>38510</v>
      </c>
      <c r="BQ214">
        <v>33500</v>
      </c>
      <c r="BR214">
        <f t="shared" si="278"/>
        <v>4690</v>
      </c>
      <c r="BS214">
        <f t="shared" si="279"/>
        <v>4020</v>
      </c>
      <c r="BT214">
        <v>0</v>
      </c>
      <c r="BU214">
        <v>500</v>
      </c>
      <c r="BV214">
        <f t="shared" si="280"/>
        <v>42710</v>
      </c>
      <c r="BW214">
        <v>4000</v>
      </c>
      <c r="BX214">
        <v>0</v>
      </c>
      <c r="BY214">
        <f t="shared" si="281"/>
        <v>200</v>
      </c>
      <c r="BZ214">
        <f t="shared" si="282"/>
        <v>38510</v>
      </c>
      <c r="CA214">
        <v>33500</v>
      </c>
      <c r="CB214">
        <f t="shared" si="283"/>
        <v>4690</v>
      </c>
      <c r="CC214">
        <f t="shared" si="284"/>
        <v>4020</v>
      </c>
      <c r="CD214">
        <v>0</v>
      </c>
      <c r="CE214">
        <v>500</v>
      </c>
      <c r="CF214">
        <f t="shared" si="285"/>
        <v>42710</v>
      </c>
      <c r="CG214">
        <v>4000</v>
      </c>
      <c r="CH214">
        <v>0</v>
      </c>
      <c r="CI214">
        <f t="shared" si="286"/>
        <v>200</v>
      </c>
      <c r="CJ214">
        <f t="shared" si="287"/>
        <v>38510</v>
      </c>
      <c r="CK214">
        <v>33500</v>
      </c>
      <c r="CL214">
        <f t="shared" si="288"/>
        <v>4690</v>
      </c>
      <c r="CM214">
        <f t="shared" si="289"/>
        <v>4020</v>
      </c>
      <c r="CN214">
        <v>0</v>
      </c>
      <c r="CO214">
        <v>500</v>
      </c>
      <c r="CP214">
        <f t="shared" si="290"/>
        <v>42710</v>
      </c>
      <c r="CQ214">
        <v>4000</v>
      </c>
      <c r="CR214">
        <v>0</v>
      </c>
      <c r="CS214">
        <f t="shared" si="291"/>
        <v>200</v>
      </c>
      <c r="CT214">
        <f t="shared" si="292"/>
        <v>38510</v>
      </c>
      <c r="CU214">
        <v>33500</v>
      </c>
      <c r="CV214">
        <f t="shared" si="293"/>
        <v>4690</v>
      </c>
      <c r="CW214">
        <f t="shared" si="294"/>
        <v>4020</v>
      </c>
      <c r="CX214">
        <v>0</v>
      </c>
      <c r="CY214">
        <v>500</v>
      </c>
      <c r="CZ214">
        <f t="shared" si="295"/>
        <v>42710</v>
      </c>
      <c r="DA214">
        <v>4000</v>
      </c>
      <c r="DB214">
        <v>0</v>
      </c>
      <c r="DC214">
        <f t="shared" si="296"/>
        <v>200</v>
      </c>
      <c r="DD214">
        <f t="shared" si="297"/>
        <v>38510</v>
      </c>
      <c r="DE214">
        <v>33500</v>
      </c>
      <c r="DF214">
        <f t="shared" si="298"/>
        <v>4690</v>
      </c>
      <c r="DG214">
        <f t="shared" si="299"/>
        <v>4020</v>
      </c>
      <c r="DH214">
        <v>0</v>
      </c>
      <c r="DI214">
        <v>500</v>
      </c>
      <c r="DJ214">
        <f t="shared" si="300"/>
        <v>42710</v>
      </c>
      <c r="DK214">
        <v>4000</v>
      </c>
      <c r="DL214">
        <v>0</v>
      </c>
      <c r="DM214">
        <f t="shared" si="301"/>
        <v>200</v>
      </c>
      <c r="DN214">
        <f t="shared" si="302"/>
        <v>38510</v>
      </c>
      <c r="DO214">
        <v>33500</v>
      </c>
      <c r="DP214">
        <f t="shared" si="303"/>
        <v>4690</v>
      </c>
      <c r="DQ214">
        <f t="shared" si="304"/>
        <v>4020</v>
      </c>
      <c r="DR214">
        <v>0</v>
      </c>
      <c r="DS214">
        <v>500</v>
      </c>
      <c r="DT214">
        <f t="shared" si="305"/>
        <v>42710</v>
      </c>
      <c r="DU214">
        <v>4000</v>
      </c>
      <c r="DV214">
        <v>0</v>
      </c>
      <c r="DW214">
        <f t="shared" si="306"/>
        <v>200</v>
      </c>
      <c r="DX214">
        <f t="shared" si="307"/>
        <v>38510</v>
      </c>
      <c r="DY214">
        <f t="shared" si="308"/>
        <v>510680</v>
      </c>
      <c r="DZ214">
        <f t="shared" si="240"/>
        <v>2300</v>
      </c>
      <c r="EA214">
        <f t="shared" si="241"/>
        <v>50000</v>
      </c>
      <c r="EB214">
        <v>0</v>
      </c>
      <c r="EC214">
        <f t="shared" si="242"/>
        <v>458380</v>
      </c>
      <c r="ED214">
        <f t="shared" si="243"/>
        <v>48000</v>
      </c>
      <c r="EE214">
        <f t="shared" si="244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245"/>
        <v>48000</v>
      </c>
      <c r="EQ214">
        <f t="shared" si="309"/>
        <v>48000</v>
      </c>
      <c r="ER214">
        <f t="shared" si="246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310"/>
        <v>0</v>
      </c>
      <c r="FA214">
        <f t="shared" si="311"/>
        <v>410380</v>
      </c>
      <c r="FB214">
        <f t="shared" si="312"/>
        <v>8019</v>
      </c>
      <c r="FC214">
        <f t="shared" si="313"/>
        <v>0</v>
      </c>
      <c r="FD214">
        <f t="shared" si="314"/>
        <v>8019</v>
      </c>
      <c r="FE214">
        <f t="shared" si="315"/>
        <v>0</v>
      </c>
      <c r="FF214">
        <f t="shared" si="316"/>
        <v>0</v>
      </c>
      <c r="FG214">
        <f t="shared" si="317"/>
        <v>0</v>
      </c>
      <c r="FH214">
        <v>0</v>
      </c>
      <c r="FI214">
        <f t="shared" si="318"/>
        <v>0</v>
      </c>
      <c r="FJ214" t="b">
        <f t="shared" si="319"/>
        <v>1</v>
      </c>
    </row>
    <row r="215" spans="1:166" hidden="1" x14ac:dyDescent="0.25">
      <c r="A215">
        <f>_xlfn.AGGREGATE(3,5,$B$2:B215)</f>
        <v>100</v>
      </c>
      <c r="B215" t="s">
        <v>550</v>
      </c>
      <c r="C215" t="s">
        <v>551</v>
      </c>
      <c r="D215" t="s">
        <v>819</v>
      </c>
      <c r="E215" t="s">
        <v>846</v>
      </c>
      <c r="F215">
        <v>0</v>
      </c>
      <c r="G215">
        <v>0</v>
      </c>
      <c r="H215">
        <v>0</v>
      </c>
      <c r="I215">
        <f t="shared" si="247"/>
        <v>0</v>
      </c>
      <c r="J215">
        <f t="shared" si="248"/>
        <v>0</v>
      </c>
      <c r="K215">
        <v>0</v>
      </c>
      <c r="L215">
        <v>0</v>
      </c>
      <c r="M215">
        <f t="shared" si="249"/>
        <v>0</v>
      </c>
      <c r="N215">
        <v>0</v>
      </c>
      <c r="O215">
        <v>0</v>
      </c>
      <c r="P215">
        <f t="shared" si="250"/>
        <v>0</v>
      </c>
      <c r="Q215">
        <f t="shared" si="251"/>
        <v>0</v>
      </c>
      <c r="R215">
        <v>0</v>
      </c>
      <c r="S215">
        <f t="shared" si="252"/>
        <v>0</v>
      </c>
      <c r="T215">
        <f t="shared" si="253"/>
        <v>0</v>
      </c>
      <c r="U215">
        <v>0</v>
      </c>
      <c r="V215">
        <v>0</v>
      </c>
      <c r="W215">
        <f t="shared" si="254"/>
        <v>0</v>
      </c>
      <c r="X215">
        <v>0</v>
      </c>
      <c r="Y215">
        <v>0</v>
      </c>
      <c r="Z215">
        <f t="shared" si="255"/>
        <v>0</v>
      </c>
      <c r="AA215">
        <f t="shared" si="256"/>
        <v>0</v>
      </c>
      <c r="AB215">
        <v>0</v>
      </c>
      <c r="AC215">
        <f t="shared" si="257"/>
        <v>0</v>
      </c>
      <c r="AD215">
        <f t="shared" si="258"/>
        <v>0</v>
      </c>
      <c r="AE215">
        <v>0</v>
      </c>
      <c r="AF215">
        <v>0</v>
      </c>
      <c r="AG215">
        <f t="shared" si="259"/>
        <v>0</v>
      </c>
      <c r="AH215">
        <v>0</v>
      </c>
      <c r="AI215">
        <v>0</v>
      </c>
      <c r="AJ215">
        <f t="shared" si="260"/>
        <v>0</v>
      </c>
      <c r="AK215">
        <f t="shared" si="261"/>
        <v>0</v>
      </c>
      <c r="AL215">
        <v>0</v>
      </c>
      <c r="AM215">
        <f t="shared" si="262"/>
        <v>0</v>
      </c>
      <c r="AN215">
        <f t="shared" si="263"/>
        <v>0</v>
      </c>
      <c r="AO215">
        <v>0</v>
      </c>
      <c r="AP215">
        <v>0</v>
      </c>
      <c r="AQ215">
        <f t="shared" si="264"/>
        <v>0</v>
      </c>
      <c r="AR215">
        <v>0</v>
      </c>
      <c r="AS215">
        <v>0</v>
      </c>
      <c r="AT215">
        <f t="shared" si="265"/>
        <v>0</v>
      </c>
      <c r="AU215">
        <f t="shared" si="266"/>
        <v>0</v>
      </c>
      <c r="AV215">
        <v>0</v>
      </c>
      <c r="AW215">
        <f t="shared" si="267"/>
        <v>0</v>
      </c>
      <c r="AX215">
        <f t="shared" si="268"/>
        <v>0</v>
      </c>
      <c r="AY215">
        <f t="shared" si="269"/>
        <v>0</v>
      </c>
      <c r="AZ215">
        <v>0</v>
      </c>
      <c r="BA215">
        <v>0</v>
      </c>
      <c r="BB215">
        <f t="shared" si="270"/>
        <v>0</v>
      </c>
      <c r="BC215">
        <v>0</v>
      </c>
      <c r="BD215">
        <v>0</v>
      </c>
      <c r="BE215">
        <f t="shared" si="271"/>
        <v>0</v>
      </c>
      <c r="BF215">
        <f t="shared" si="272"/>
        <v>0</v>
      </c>
      <c r="BG215">
        <v>24700</v>
      </c>
      <c r="BH215">
        <f t="shared" si="273"/>
        <v>3458.0000000000005</v>
      </c>
      <c r="BI215">
        <f t="shared" si="274"/>
        <v>2964</v>
      </c>
      <c r="BJ215">
        <v>0</v>
      </c>
      <c r="BK215">
        <v>500</v>
      </c>
      <c r="BL215">
        <f t="shared" si="275"/>
        <v>31622</v>
      </c>
      <c r="BM215">
        <v>0</v>
      </c>
      <c r="BN215">
        <v>0</v>
      </c>
      <c r="BO215">
        <f t="shared" si="276"/>
        <v>150</v>
      </c>
      <c r="BP215">
        <f t="shared" si="277"/>
        <v>31472</v>
      </c>
      <c r="BQ215">
        <v>24700</v>
      </c>
      <c r="BR215">
        <f t="shared" si="278"/>
        <v>3458.0000000000005</v>
      </c>
      <c r="BS215">
        <f t="shared" si="279"/>
        <v>2964</v>
      </c>
      <c r="BT215">
        <v>0</v>
      </c>
      <c r="BU215">
        <v>500</v>
      </c>
      <c r="BV215">
        <f t="shared" si="280"/>
        <v>31622</v>
      </c>
      <c r="BW215">
        <v>0</v>
      </c>
      <c r="BX215">
        <v>0</v>
      </c>
      <c r="BY215">
        <f t="shared" si="281"/>
        <v>150</v>
      </c>
      <c r="BZ215">
        <f t="shared" si="282"/>
        <v>31472</v>
      </c>
      <c r="CA215">
        <v>24700</v>
      </c>
      <c r="CB215">
        <f t="shared" si="283"/>
        <v>3458.0000000000005</v>
      </c>
      <c r="CC215">
        <f t="shared" si="284"/>
        <v>2964</v>
      </c>
      <c r="CD215">
        <v>0</v>
      </c>
      <c r="CE215">
        <v>500</v>
      </c>
      <c r="CF215">
        <f t="shared" si="285"/>
        <v>31622</v>
      </c>
      <c r="CG215">
        <v>0</v>
      </c>
      <c r="CH215">
        <v>0</v>
      </c>
      <c r="CI215">
        <f t="shared" si="286"/>
        <v>150</v>
      </c>
      <c r="CJ215">
        <f t="shared" si="287"/>
        <v>31472</v>
      </c>
      <c r="CK215">
        <v>24700</v>
      </c>
      <c r="CL215">
        <f t="shared" si="288"/>
        <v>3458.0000000000005</v>
      </c>
      <c r="CM215">
        <f t="shared" si="289"/>
        <v>2964</v>
      </c>
      <c r="CN215">
        <v>0</v>
      </c>
      <c r="CO215">
        <v>500</v>
      </c>
      <c r="CP215">
        <f t="shared" si="290"/>
        <v>31622</v>
      </c>
      <c r="CQ215">
        <v>0</v>
      </c>
      <c r="CR215">
        <v>0</v>
      </c>
      <c r="CS215">
        <f t="shared" si="291"/>
        <v>150</v>
      </c>
      <c r="CT215">
        <f t="shared" si="292"/>
        <v>31472</v>
      </c>
      <c r="CU215">
        <v>24700</v>
      </c>
      <c r="CV215">
        <f t="shared" si="293"/>
        <v>3458.0000000000005</v>
      </c>
      <c r="CW215">
        <f t="shared" si="294"/>
        <v>2964</v>
      </c>
      <c r="CX215">
        <v>0</v>
      </c>
      <c r="CY215">
        <v>500</v>
      </c>
      <c r="CZ215">
        <f t="shared" si="295"/>
        <v>31622</v>
      </c>
      <c r="DA215">
        <v>0</v>
      </c>
      <c r="DB215">
        <v>0</v>
      </c>
      <c r="DC215">
        <f t="shared" si="296"/>
        <v>150</v>
      </c>
      <c r="DD215">
        <f t="shared" si="297"/>
        <v>31472</v>
      </c>
      <c r="DE215">
        <v>24700</v>
      </c>
      <c r="DF215">
        <f t="shared" si="298"/>
        <v>3458.0000000000005</v>
      </c>
      <c r="DG215">
        <f t="shared" si="299"/>
        <v>2964</v>
      </c>
      <c r="DH215">
        <v>0</v>
      </c>
      <c r="DI215">
        <v>500</v>
      </c>
      <c r="DJ215">
        <f t="shared" si="300"/>
        <v>31622</v>
      </c>
      <c r="DK215">
        <v>0</v>
      </c>
      <c r="DL215">
        <v>0</v>
      </c>
      <c r="DM215">
        <f t="shared" si="301"/>
        <v>150</v>
      </c>
      <c r="DN215">
        <f t="shared" si="302"/>
        <v>31472</v>
      </c>
      <c r="DO215">
        <v>24700</v>
      </c>
      <c r="DP215">
        <f t="shared" si="303"/>
        <v>3458.0000000000005</v>
      </c>
      <c r="DQ215">
        <f t="shared" si="304"/>
        <v>2964</v>
      </c>
      <c r="DR215">
        <v>0</v>
      </c>
      <c r="DS215">
        <v>500</v>
      </c>
      <c r="DT215">
        <f t="shared" si="305"/>
        <v>31622</v>
      </c>
      <c r="DU215">
        <v>0</v>
      </c>
      <c r="DV215">
        <v>0</v>
      </c>
      <c r="DW215">
        <f t="shared" si="306"/>
        <v>150</v>
      </c>
      <c r="DX215">
        <f t="shared" si="307"/>
        <v>31472</v>
      </c>
      <c r="DY215">
        <f t="shared" si="308"/>
        <v>221354</v>
      </c>
      <c r="DZ215">
        <f t="shared" si="240"/>
        <v>1050</v>
      </c>
      <c r="EA215">
        <f t="shared" si="241"/>
        <v>50000</v>
      </c>
      <c r="EB215">
        <v>0</v>
      </c>
      <c r="EC215">
        <f t="shared" si="242"/>
        <v>170304</v>
      </c>
      <c r="ED215">
        <f t="shared" si="243"/>
        <v>0</v>
      </c>
      <c r="EE215">
        <f t="shared" si="244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245"/>
        <v>0</v>
      </c>
      <c r="EQ215">
        <f t="shared" si="309"/>
        <v>0</v>
      </c>
      <c r="ER215">
        <f t="shared" si="246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310"/>
        <v>0</v>
      </c>
      <c r="FA215">
        <f t="shared" si="311"/>
        <v>170304</v>
      </c>
      <c r="FB215">
        <f t="shared" si="312"/>
        <v>-3985</v>
      </c>
      <c r="FC215">
        <f t="shared" si="313"/>
        <v>0</v>
      </c>
      <c r="FD215">
        <f t="shared" si="314"/>
        <v>-3985</v>
      </c>
      <c r="FE215">
        <f t="shared" si="315"/>
        <v>0</v>
      </c>
      <c r="FF215">
        <f t="shared" si="316"/>
        <v>0</v>
      </c>
      <c r="FG215">
        <f t="shared" si="317"/>
        <v>0</v>
      </c>
      <c r="FH215">
        <v>0</v>
      </c>
      <c r="FI215">
        <f t="shared" si="318"/>
        <v>0</v>
      </c>
      <c r="FJ215" t="b">
        <f t="shared" si="319"/>
        <v>0</v>
      </c>
    </row>
    <row r="216" spans="1:166" hidden="1" x14ac:dyDescent="0.25">
      <c r="A216">
        <f>_xlfn.AGGREGATE(3,5,$B$2:B216)</f>
        <v>100</v>
      </c>
      <c r="B216" t="s">
        <v>552</v>
      </c>
      <c r="C216" t="s">
        <v>553</v>
      </c>
      <c r="D216" t="s">
        <v>820</v>
      </c>
      <c r="E216" t="s">
        <v>847</v>
      </c>
      <c r="F216">
        <v>0</v>
      </c>
      <c r="G216">
        <v>0</v>
      </c>
      <c r="H216">
        <v>50200</v>
      </c>
      <c r="I216">
        <f t="shared" si="247"/>
        <v>5020</v>
      </c>
      <c r="J216">
        <f t="shared" si="248"/>
        <v>6024</v>
      </c>
      <c r="K216">
        <v>400</v>
      </c>
      <c r="L216">
        <v>500</v>
      </c>
      <c r="M216">
        <f t="shared" si="249"/>
        <v>62144</v>
      </c>
      <c r="N216">
        <v>10000</v>
      </c>
      <c r="O216">
        <v>0</v>
      </c>
      <c r="P216">
        <f t="shared" si="250"/>
        <v>200</v>
      </c>
      <c r="Q216">
        <f t="shared" si="251"/>
        <v>51944</v>
      </c>
      <c r="R216">
        <v>50200</v>
      </c>
      <c r="S216">
        <f t="shared" si="252"/>
        <v>5020</v>
      </c>
      <c r="T216">
        <f t="shared" si="253"/>
        <v>6024</v>
      </c>
      <c r="U216">
        <v>400</v>
      </c>
      <c r="V216">
        <v>500</v>
      </c>
      <c r="W216">
        <f t="shared" si="254"/>
        <v>62144</v>
      </c>
      <c r="X216">
        <v>10000</v>
      </c>
      <c r="Y216">
        <v>0</v>
      </c>
      <c r="Z216">
        <f t="shared" si="255"/>
        <v>200</v>
      </c>
      <c r="AA216">
        <f t="shared" si="256"/>
        <v>51944</v>
      </c>
      <c r="AB216">
        <v>50200</v>
      </c>
      <c r="AC216">
        <f t="shared" si="257"/>
        <v>7028.0000000000009</v>
      </c>
      <c r="AD216">
        <f t="shared" si="258"/>
        <v>6024</v>
      </c>
      <c r="AE216">
        <v>400</v>
      </c>
      <c r="AF216">
        <v>500</v>
      </c>
      <c r="AG216">
        <f t="shared" si="259"/>
        <v>64152</v>
      </c>
      <c r="AH216">
        <v>10000</v>
      </c>
      <c r="AI216">
        <v>0</v>
      </c>
      <c r="AJ216">
        <f t="shared" si="260"/>
        <v>200</v>
      </c>
      <c r="AK216">
        <f t="shared" si="261"/>
        <v>53952</v>
      </c>
      <c r="AL216">
        <v>50200</v>
      </c>
      <c r="AM216">
        <f t="shared" si="262"/>
        <v>7028.0000000000009</v>
      </c>
      <c r="AN216">
        <f t="shared" si="263"/>
        <v>6024</v>
      </c>
      <c r="AO216">
        <v>400</v>
      </c>
      <c r="AP216">
        <v>500</v>
      </c>
      <c r="AQ216">
        <f t="shared" si="264"/>
        <v>64152</v>
      </c>
      <c r="AR216">
        <v>10000</v>
      </c>
      <c r="AS216">
        <v>0</v>
      </c>
      <c r="AT216">
        <f t="shared" si="265"/>
        <v>200</v>
      </c>
      <c r="AU216">
        <f t="shared" si="266"/>
        <v>53952</v>
      </c>
      <c r="AV216">
        <v>51700</v>
      </c>
      <c r="AW216">
        <f t="shared" si="267"/>
        <v>7238.0000000000009</v>
      </c>
      <c r="AX216">
        <f t="shared" si="268"/>
        <v>2008</v>
      </c>
      <c r="AY216">
        <f t="shared" si="269"/>
        <v>6204</v>
      </c>
      <c r="AZ216">
        <v>400</v>
      </c>
      <c r="BA216">
        <v>500</v>
      </c>
      <c r="BB216">
        <f t="shared" si="270"/>
        <v>68050</v>
      </c>
      <c r="BC216">
        <v>10000</v>
      </c>
      <c r="BD216">
        <v>0</v>
      </c>
      <c r="BE216">
        <f t="shared" si="271"/>
        <v>200</v>
      </c>
      <c r="BF216">
        <f t="shared" si="272"/>
        <v>57850</v>
      </c>
      <c r="BG216">
        <v>51700</v>
      </c>
      <c r="BH216">
        <f t="shared" si="273"/>
        <v>7238.0000000000009</v>
      </c>
      <c r="BI216">
        <f t="shared" si="274"/>
        <v>6204</v>
      </c>
      <c r="BJ216">
        <v>400</v>
      </c>
      <c r="BK216">
        <v>500</v>
      </c>
      <c r="BL216">
        <f t="shared" si="275"/>
        <v>66042</v>
      </c>
      <c r="BM216">
        <v>10000</v>
      </c>
      <c r="BN216">
        <v>0</v>
      </c>
      <c r="BO216">
        <f t="shared" si="276"/>
        <v>200</v>
      </c>
      <c r="BP216">
        <f t="shared" si="277"/>
        <v>55842</v>
      </c>
      <c r="BQ216">
        <v>51700</v>
      </c>
      <c r="BR216">
        <f t="shared" si="278"/>
        <v>7238.0000000000009</v>
      </c>
      <c r="BS216">
        <f t="shared" si="279"/>
        <v>6204</v>
      </c>
      <c r="BT216">
        <v>400</v>
      </c>
      <c r="BU216">
        <v>500</v>
      </c>
      <c r="BV216">
        <f t="shared" si="280"/>
        <v>66042</v>
      </c>
      <c r="BW216">
        <v>10000</v>
      </c>
      <c r="BX216">
        <v>0</v>
      </c>
      <c r="BY216">
        <f t="shared" si="281"/>
        <v>200</v>
      </c>
      <c r="BZ216">
        <f t="shared" si="282"/>
        <v>55842</v>
      </c>
      <c r="CA216">
        <v>51700</v>
      </c>
      <c r="CB216">
        <f t="shared" si="283"/>
        <v>7238.0000000000009</v>
      </c>
      <c r="CC216">
        <f t="shared" si="284"/>
        <v>6204</v>
      </c>
      <c r="CD216">
        <v>400</v>
      </c>
      <c r="CE216">
        <v>500</v>
      </c>
      <c r="CF216">
        <f t="shared" si="285"/>
        <v>66042</v>
      </c>
      <c r="CG216">
        <v>10000</v>
      </c>
      <c r="CH216">
        <v>0</v>
      </c>
      <c r="CI216">
        <f t="shared" si="286"/>
        <v>200</v>
      </c>
      <c r="CJ216">
        <f t="shared" si="287"/>
        <v>55842</v>
      </c>
      <c r="CK216">
        <v>51700</v>
      </c>
      <c r="CL216">
        <f t="shared" si="288"/>
        <v>7238.0000000000009</v>
      </c>
      <c r="CM216">
        <f t="shared" si="289"/>
        <v>6204</v>
      </c>
      <c r="CN216">
        <v>400</v>
      </c>
      <c r="CO216">
        <v>500</v>
      </c>
      <c r="CP216">
        <f t="shared" si="290"/>
        <v>66042</v>
      </c>
      <c r="CQ216">
        <v>10000</v>
      </c>
      <c r="CR216">
        <v>0</v>
      </c>
      <c r="CS216">
        <f t="shared" si="291"/>
        <v>200</v>
      </c>
      <c r="CT216">
        <f t="shared" si="292"/>
        <v>55842</v>
      </c>
      <c r="CU216">
        <v>51700</v>
      </c>
      <c r="CV216">
        <f t="shared" si="293"/>
        <v>7238.0000000000009</v>
      </c>
      <c r="CW216">
        <f t="shared" si="294"/>
        <v>6204</v>
      </c>
      <c r="CX216">
        <v>400</v>
      </c>
      <c r="CY216">
        <v>500</v>
      </c>
      <c r="CZ216">
        <f t="shared" si="295"/>
        <v>66042</v>
      </c>
      <c r="DA216">
        <v>10000</v>
      </c>
      <c r="DB216">
        <v>0</v>
      </c>
      <c r="DC216">
        <f t="shared" si="296"/>
        <v>200</v>
      </c>
      <c r="DD216">
        <f t="shared" si="297"/>
        <v>55842</v>
      </c>
      <c r="DE216">
        <v>51700</v>
      </c>
      <c r="DF216">
        <f t="shared" si="298"/>
        <v>7238.0000000000009</v>
      </c>
      <c r="DG216">
        <f t="shared" si="299"/>
        <v>6204</v>
      </c>
      <c r="DH216">
        <v>400</v>
      </c>
      <c r="DI216">
        <v>500</v>
      </c>
      <c r="DJ216">
        <f t="shared" si="300"/>
        <v>66042</v>
      </c>
      <c r="DK216">
        <v>10000</v>
      </c>
      <c r="DL216">
        <v>0</v>
      </c>
      <c r="DM216">
        <f t="shared" si="301"/>
        <v>200</v>
      </c>
      <c r="DN216">
        <f t="shared" si="302"/>
        <v>55842</v>
      </c>
      <c r="DO216">
        <v>51700</v>
      </c>
      <c r="DP216">
        <f t="shared" si="303"/>
        <v>7238.0000000000009</v>
      </c>
      <c r="DQ216">
        <f t="shared" si="304"/>
        <v>6204</v>
      </c>
      <c r="DR216">
        <v>400</v>
      </c>
      <c r="DS216">
        <v>500</v>
      </c>
      <c r="DT216">
        <f t="shared" si="305"/>
        <v>66042</v>
      </c>
      <c r="DU216">
        <v>10000</v>
      </c>
      <c r="DV216">
        <v>0</v>
      </c>
      <c r="DW216">
        <f t="shared" si="306"/>
        <v>200</v>
      </c>
      <c r="DX216">
        <f t="shared" si="307"/>
        <v>55842</v>
      </c>
      <c r="DY216">
        <f t="shared" si="308"/>
        <v>782936</v>
      </c>
      <c r="DZ216">
        <f t="shared" si="240"/>
        <v>2400</v>
      </c>
      <c r="EA216">
        <f t="shared" si="241"/>
        <v>50000</v>
      </c>
      <c r="EB216">
        <v>0</v>
      </c>
      <c r="EC216">
        <f t="shared" si="242"/>
        <v>730536</v>
      </c>
      <c r="ED216">
        <f t="shared" si="243"/>
        <v>120000</v>
      </c>
      <c r="EE216">
        <f t="shared" si="244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245"/>
        <v>120000</v>
      </c>
      <c r="EQ216">
        <f t="shared" si="309"/>
        <v>120000</v>
      </c>
      <c r="ER216">
        <f t="shared" si="246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310"/>
        <v>0</v>
      </c>
      <c r="FA216">
        <f t="shared" si="311"/>
        <v>610536</v>
      </c>
      <c r="FB216">
        <f t="shared" si="312"/>
        <v>12500</v>
      </c>
      <c r="FC216">
        <f t="shared" si="313"/>
        <v>11054</v>
      </c>
      <c r="FD216">
        <f t="shared" si="314"/>
        <v>23554</v>
      </c>
      <c r="FE216">
        <f t="shared" si="315"/>
        <v>23554</v>
      </c>
      <c r="FF216">
        <f t="shared" si="316"/>
        <v>942.16</v>
      </c>
      <c r="FG216">
        <f t="shared" si="317"/>
        <v>24496</v>
      </c>
      <c r="FH216">
        <v>0</v>
      </c>
      <c r="FI216">
        <f t="shared" si="318"/>
        <v>24496</v>
      </c>
      <c r="FJ216" t="b">
        <f t="shared" si="319"/>
        <v>1</v>
      </c>
    </row>
    <row r="217" spans="1:166" hidden="1" x14ac:dyDescent="0.25">
      <c r="A217">
        <f>_xlfn.AGGREGATE(3,5,$B$2:B217)</f>
        <v>100</v>
      </c>
      <c r="B217" t="s">
        <v>554</v>
      </c>
      <c r="C217" t="s">
        <v>555</v>
      </c>
      <c r="D217" t="s">
        <v>820</v>
      </c>
      <c r="E217" t="s">
        <v>847</v>
      </c>
      <c r="F217">
        <v>0</v>
      </c>
      <c r="G217">
        <v>0</v>
      </c>
      <c r="H217">
        <v>45900</v>
      </c>
      <c r="I217">
        <f t="shared" si="247"/>
        <v>4590</v>
      </c>
      <c r="J217">
        <f t="shared" si="248"/>
        <v>5508</v>
      </c>
      <c r="K217">
        <v>0</v>
      </c>
      <c r="L217">
        <v>0</v>
      </c>
      <c r="M217">
        <f t="shared" si="249"/>
        <v>55998</v>
      </c>
      <c r="N217">
        <v>3000</v>
      </c>
      <c r="O217">
        <v>0</v>
      </c>
      <c r="P217">
        <f t="shared" si="250"/>
        <v>200</v>
      </c>
      <c r="Q217">
        <f t="shared" si="251"/>
        <v>52798</v>
      </c>
      <c r="R217">
        <v>45900</v>
      </c>
      <c r="S217">
        <f t="shared" si="252"/>
        <v>4590</v>
      </c>
      <c r="T217">
        <f t="shared" si="253"/>
        <v>5508</v>
      </c>
      <c r="U217">
        <v>0</v>
      </c>
      <c r="V217">
        <v>0</v>
      </c>
      <c r="W217">
        <f t="shared" si="254"/>
        <v>55998</v>
      </c>
      <c r="X217">
        <v>3000</v>
      </c>
      <c r="Y217">
        <v>0</v>
      </c>
      <c r="Z217">
        <f t="shared" si="255"/>
        <v>200</v>
      </c>
      <c r="AA217">
        <f t="shared" si="256"/>
        <v>52798</v>
      </c>
      <c r="AB217">
        <v>45900</v>
      </c>
      <c r="AC217">
        <f t="shared" si="257"/>
        <v>6426.0000000000009</v>
      </c>
      <c r="AD217">
        <f t="shared" si="258"/>
        <v>5508</v>
      </c>
      <c r="AE217">
        <v>0</v>
      </c>
      <c r="AF217">
        <v>0</v>
      </c>
      <c r="AG217">
        <f t="shared" si="259"/>
        <v>57834</v>
      </c>
      <c r="AH217">
        <v>3000</v>
      </c>
      <c r="AI217">
        <v>0</v>
      </c>
      <c r="AJ217">
        <f t="shared" si="260"/>
        <v>200</v>
      </c>
      <c r="AK217">
        <f t="shared" si="261"/>
        <v>54634</v>
      </c>
      <c r="AL217">
        <v>45900</v>
      </c>
      <c r="AM217">
        <f t="shared" si="262"/>
        <v>6426.0000000000009</v>
      </c>
      <c r="AN217">
        <f t="shared" si="263"/>
        <v>5508</v>
      </c>
      <c r="AO217">
        <v>0</v>
      </c>
      <c r="AP217">
        <v>0</v>
      </c>
      <c r="AQ217">
        <f t="shared" si="264"/>
        <v>57834</v>
      </c>
      <c r="AR217">
        <v>3000</v>
      </c>
      <c r="AS217">
        <v>0</v>
      </c>
      <c r="AT217">
        <f t="shared" si="265"/>
        <v>200</v>
      </c>
      <c r="AU217">
        <f t="shared" si="266"/>
        <v>54634</v>
      </c>
      <c r="AV217">
        <v>47300</v>
      </c>
      <c r="AW217">
        <f t="shared" si="267"/>
        <v>6622.0000000000009</v>
      </c>
      <c r="AX217">
        <f t="shared" si="268"/>
        <v>1836</v>
      </c>
      <c r="AY217">
        <f t="shared" si="269"/>
        <v>5676</v>
      </c>
      <c r="AZ217">
        <v>0</v>
      </c>
      <c r="BA217">
        <v>0</v>
      </c>
      <c r="BB217">
        <f t="shared" si="270"/>
        <v>61434</v>
      </c>
      <c r="BC217">
        <v>3000</v>
      </c>
      <c r="BD217">
        <v>0</v>
      </c>
      <c r="BE217">
        <f t="shared" si="271"/>
        <v>200</v>
      </c>
      <c r="BF217">
        <f t="shared" si="272"/>
        <v>58234</v>
      </c>
      <c r="BG217">
        <v>47300</v>
      </c>
      <c r="BH217">
        <f t="shared" si="273"/>
        <v>6622.0000000000009</v>
      </c>
      <c r="BI217">
        <f t="shared" si="274"/>
        <v>5676</v>
      </c>
      <c r="BJ217">
        <v>0</v>
      </c>
      <c r="BK217">
        <v>0</v>
      </c>
      <c r="BL217">
        <f t="shared" si="275"/>
        <v>59598</v>
      </c>
      <c r="BM217">
        <v>3000</v>
      </c>
      <c r="BN217">
        <v>0</v>
      </c>
      <c r="BO217">
        <f t="shared" si="276"/>
        <v>200</v>
      </c>
      <c r="BP217">
        <f t="shared" si="277"/>
        <v>56398</v>
      </c>
      <c r="BQ217">
        <v>47300</v>
      </c>
      <c r="BR217">
        <f t="shared" si="278"/>
        <v>6622.0000000000009</v>
      </c>
      <c r="BS217">
        <f t="shared" si="279"/>
        <v>5676</v>
      </c>
      <c r="BT217">
        <v>0</v>
      </c>
      <c r="BU217">
        <v>0</v>
      </c>
      <c r="BV217">
        <f t="shared" si="280"/>
        <v>59598</v>
      </c>
      <c r="BW217">
        <v>3000</v>
      </c>
      <c r="BX217">
        <v>0</v>
      </c>
      <c r="BY217">
        <f t="shared" si="281"/>
        <v>200</v>
      </c>
      <c r="BZ217">
        <f t="shared" si="282"/>
        <v>56398</v>
      </c>
      <c r="CA217">
        <v>47300</v>
      </c>
      <c r="CB217">
        <f t="shared" si="283"/>
        <v>6622.0000000000009</v>
      </c>
      <c r="CC217">
        <f t="shared" si="284"/>
        <v>5676</v>
      </c>
      <c r="CD217">
        <v>0</v>
      </c>
      <c r="CE217">
        <v>0</v>
      </c>
      <c r="CF217">
        <f t="shared" si="285"/>
        <v>59598</v>
      </c>
      <c r="CG217">
        <v>3000</v>
      </c>
      <c r="CH217">
        <v>0</v>
      </c>
      <c r="CI217">
        <f t="shared" si="286"/>
        <v>200</v>
      </c>
      <c r="CJ217">
        <f t="shared" si="287"/>
        <v>56398</v>
      </c>
      <c r="CK217">
        <v>47300</v>
      </c>
      <c r="CL217">
        <f t="shared" si="288"/>
        <v>6622.0000000000009</v>
      </c>
      <c r="CM217">
        <f t="shared" si="289"/>
        <v>5676</v>
      </c>
      <c r="CN217">
        <v>0</v>
      </c>
      <c r="CO217">
        <v>0</v>
      </c>
      <c r="CP217">
        <f t="shared" si="290"/>
        <v>59598</v>
      </c>
      <c r="CQ217">
        <v>3000</v>
      </c>
      <c r="CR217">
        <v>0</v>
      </c>
      <c r="CS217">
        <f t="shared" si="291"/>
        <v>200</v>
      </c>
      <c r="CT217">
        <f t="shared" si="292"/>
        <v>56398</v>
      </c>
      <c r="CU217">
        <v>47300</v>
      </c>
      <c r="CV217">
        <f t="shared" si="293"/>
        <v>6622.0000000000009</v>
      </c>
      <c r="CW217">
        <f t="shared" si="294"/>
        <v>5676</v>
      </c>
      <c r="CX217">
        <v>0</v>
      </c>
      <c r="CY217">
        <v>0</v>
      </c>
      <c r="CZ217">
        <f t="shared" si="295"/>
        <v>59598</v>
      </c>
      <c r="DA217">
        <v>3000</v>
      </c>
      <c r="DB217">
        <v>0</v>
      </c>
      <c r="DC217">
        <f t="shared" si="296"/>
        <v>200</v>
      </c>
      <c r="DD217">
        <f t="shared" si="297"/>
        <v>56398</v>
      </c>
      <c r="DE217">
        <v>47300</v>
      </c>
      <c r="DF217">
        <f t="shared" si="298"/>
        <v>6622.0000000000009</v>
      </c>
      <c r="DG217">
        <f t="shared" si="299"/>
        <v>5676</v>
      </c>
      <c r="DH217">
        <v>0</v>
      </c>
      <c r="DI217">
        <v>0</v>
      </c>
      <c r="DJ217">
        <f t="shared" si="300"/>
        <v>59598</v>
      </c>
      <c r="DK217">
        <v>3000</v>
      </c>
      <c r="DL217">
        <v>0</v>
      </c>
      <c r="DM217">
        <f t="shared" si="301"/>
        <v>200</v>
      </c>
      <c r="DN217">
        <f t="shared" si="302"/>
        <v>56398</v>
      </c>
      <c r="DO217">
        <v>47300</v>
      </c>
      <c r="DP217">
        <f t="shared" si="303"/>
        <v>6622.0000000000009</v>
      </c>
      <c r="DQ217">
        <f t="shared" si="304"/>
        <v>5676</v>
      </c>
      <c r="DR217">
        <v>0</v>
      </c>
      <c r="DS217">
        <v>0</v>
      </c>
      <c r="DT217">
        <f t="shared" si="305"/>
        <v>59598</v>
      </c>
      <c r="DU217">
        <v>3000</v>
      </c>
      <c r="DV217">
        <v>0</v>
      </c>
      <c r="DW217">
        <f t="shared" si="306"/>
        <v>200</v>
      </c>
      <c r="DX217">
        <f t="shared" si="307"/>
        <v>56398</v>
      </c>
      <c r="DY217">
        <f t="shared" si="308"/>
        <v>706284</v>
      </c>
      <c r="DZ217">
        <f t="shared" si="240"/>
        <v>2400</v>
      </c>
      <c r="EA217">
        <f t="shared" si="241"/>
        <v>50000</v>
      </c>
      <c r="EB217">
        <v>0</v>
      </c>
      <c r="EC217">
        <f t="shared" si="242"/>
        <v>653884</v>
      </c>
      <c r="ED217">
        <f t="shared" si="243"/>
        <v>36000</v>
      </c>
      <c r="EE217">
        <f t="shared" si="244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245"/>
        <v>36000</v>
      </c>
      <c r="EQ217">
        <f t="shared" si="309"/>
        <v>36000</v>
      </c>
      <c r="ER217">
        <f t="shared" si="246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310"/>
        <v>0</v>
      </c>
      <c r="FA217">
        <f t="shared" si="311"/>
        <v>617884</v>
      </c>
      <c r="FB217">
        <f t="shared" si="312"/>
        <v>12500</v>
      </c>
      <c r="FC217">
        <f t="shared" si="313"/>
        <v>11788</v>
      </c>
      <c r="FD217">
        <f t="shared" si="314"/>
        <v>24288</v>
      </c>
      <c r="FE217">
        <f t="shared" si="315"/>
        <v>24288</v>
      </c>
      <c r="FF217">
        <f t="shared" si="316"/>
        <v>971.52</v>
      </c>
      <c r="FG217">
        <f t="shared" si="317"/>
        <v>25260</v>
      </c>
      <c r="FH217">
        <v>0</v>
      </c>
      <c r="FI217">
        <f t="shared" si="318"/>
        <v>25260</v>
      </c>
      <c r="FJ217" t="b">
        <f t="shared" si="319"/>
        <v>1</v>
      </c>
    </row>
    <row r="218" spans="1:166" hidden="1" x14ac:dyDescent="0.25">
      <c r="A218">
        <f>_xlfn.AGGREGATE(3,5,$B$2:B218)</f>
        <v>100</v>
      </c>
      <c r="B218" t="s">
        <v>556</v>
      </c>
      <c r="C218" t="s">
        <v>557</v>
      </c>
      <c r="D218" t="s">
        <v>820</v>
      </c>
      <c r="E218" t="s">
        <v>847</v>
      </c>
      <c r="F218">
        <v>0</v>
      </c>
      <c r="G218">
        <v>0</v>
      </c>
      <c r="H218">
        <v>48700</v>
      </c>
      <c r="I218">
        <f t="shared" si="247"/>
        <v>4870</v>
      </c>
      <c r="J218">
        <f t="shared" si="248"/>
        <v>5844</v>
      </c>
      <c r="K218">
        <v>0</v>
      </c>
      <c r="L218">
        <v>0</v>
      </c>
      <c r="M218">
        <f t="shared" si="249"/>
        <v>59414</v>
      </c>
      <c r="N218">
        <v>4000</v>
      </c>
      <c r="O218">
        <v>60</v>
      </c>
      <c r="P218">
        <f t="shared" si="250"/>
        <v>200</v>
      </c>
      <c r="Q218">
        <f t="shared" si="251"/>
        <v>55154</v>
      </c>
      <c r="R218">
        <v>48700</v>
      </c>
      <c r="S218">
        <f t="shared" si="252"/>
        <v>4870</v>
      </c>
      <c r="T218">
        <f t="shared" si="253"/>
        <v>5844</v>
      </c>
      <c r="U218">
        <v>0</v>
      </c>
      <c r="V218">
        <v>0</v>
      </c>
      <c r="W218">
        <f t="shared" si="254"/>
        <v>59414</v>
      </c>
      <c r="X218">
        <v>4000</v>
      </c>
      <c r="Y218">
        <v>60</v>
      </c>
      <c r="Z218">
        <f t="shared" si="255"/>
        <v>200</v>
      </c>
      <c r="AA218">
        <f t="shared" si="256"/>
        <v>55154</v>
      </c>
      <c r="AB218">
        <v>48700</v>
      </c>
      <c r="AC218">
        <f t="shared" si="257"/>
        <v>6818.0000000000009</v>
      </c>
      <c r="AD218">
        <f t="shared" si="258"/>
        <v>5844</v>
      </c>
      <c r="AE218">
        <v>0</v>
      </c>
      <c r="AF218">
        <v>0</v>
      </c>
      <c r="AG218">
        <f t="shared" si="259"/>
        <v>61362</v>
      </c>
      <c r="AH218">
        <v>4000</v>
      </c>
      <c r="AI218">
        <v>60</v>
      </c>
      <c r="AJ218">
        <f t="shared" si="260"/>
        <v>200</v>
      </c>
      <c r="AK218">
        <f t="shared" si="261"/>
        <v>57102</v>
      </c>
      <c r="AL218">
        <v>48700</v>
      </c>
      <c r="AM218">
        <f t="shared" si="262"/>
        <v>6818.0000000000009</v>
      </c>
      <c r="AN218">
        <f t="shared" si="263"/>
        <v>5844</v>
      </c>
      <c r="AO218">
        <v>0</v>
      </c>
      <c r="AP218">
        <v>0</v>
      </c>
      <c r="AQ218">
        <f t="shared" si="264"/>
        <v>61362</v>
      </c>
      <c r="AR218">
        <v>4000</v>
      </c>
      <c r="AS218">
        <v>60</v>
      </c>
      <c r="AT218">
        <f t="shared" si="265"/>
        <v>200</v>
      </c>
      <c r="AU218">
        <f t="shared" si="266"/>
        <v>57102</v>
      </c>
      <c r="AV218">
        <v>50200</v>
      </c>
      <c r="AW218">
        <f t="shared" si="267"/>
        <v>7028.0000000000009</v>
      </c>
      <c r="AX218">
        <f t="shared" si="268"/>
        <v>1948</v>
      </c>
      <c r="AY218">
        <f t="shared" si="269"/>
        <v>6024</v>
      </c>
      <c r="AZ218">
        <v>0</v>
      </c>
      <c r="BA218">
        <v>0</v>
      </c>
      <c r="BB218">
        <f t="shared" si="270"/>
        <v>65200</v>
      </c>
      <c r="BC218">
        <v>4000</v>
      </c>
      <c r="BD218">
        <v>60</v>
      </c>
      <c r="BE218">
        <f t="shared" si="271"/>
        <v>200</v>
      </c>
      <c r="BF218">
        <f t="shared" si="272"/>
        <v>60940</v>
      </c>
      <c r="BG218">
        <v>50200</v>
      </c>
      <c r="BH218">
        <f t="shared" si="273"/>
        <v>7028.0000000000009</v>
      </c>
      <c r="BI218">
        <f t="shared" si="274"/>
        <v>6024</v>
      </c>
      <c r="BJ218">
        <v>0</v>
      </c>
      <c r="BK218">
        <v>0</v>
      </c>
      <c r="BL218">
        <f t="shared" si="275"/>
        <v>63252</v>
      </c>
      <c r="BM218">
        <v>4000</v>
      </c>
      <c r="BN218">
        <v>60</v>
      </c>
      <c r="BO218">
        <f t="shared" si="276"/>
        <v>200</v>
      </c>
      <c r="BP218">
        <f t="shared" si="277"/>
        <v>58992</v>
      </c>
      <c r="BQ218">
        <v>50200</v>
      </c>
      <c r="BR218">
        <f t="shared" si="278"/>
        <v>7028.0000000000009</v>
      </c>
      <c r="BS218">
        <f t="shared" si="279"/>
        <v>6024</v>
      </c>
      <c r="BT218">
        <v>0</v>
      </c>
      <c r="BU218">
        <v>0</v>
      </c>
      <c r="BV218">
        <f t="shared" si="280"/>
        <v>63252</v>
      </c>
      <c r="BW218">
        <v>4000</v>
      </c>
      <c r="BX218">
        <v>60</v>
      </c>
      <c r="BY218">
        <f t="shared" si="281"/>
        <v>200</v>
      </c>
      <c r="BZ218">
        <f t="shared" si="282"/>
        <v>58992</v>
      </c>
      <c r="CA218">
        <v>50200</v>
      </c>
      <c r="CB218">
        <f t="shared" si="283"/>
        <v>7028.0000000000009</v>
      </c>
      <c r="CC218">
        <f t="shared" si="284"/>
        <v>6024</v>
      </c>
      <c r="CD218">
        <v>0</v>
      </c>
      <c r="CE218">
        <v>0</v>
      </c>
      <c r="CF218">
        <f t="shared" si="285"/>
        <v>63252</v>
      </c>
      <c r="CG218">
        <v>4000</v>
      </c>
      <c r="CH218">
        <v>60</v>
      </c>
      <c r="CI218">
        <f t="shared" si="286"/>
        <v>200</v>
      </c>
      <c r="CJ218">
        <f t="shared" si="287"/>
        <v>58992</v>
      </c>
      <c r="CK218">
        <v>50200</v>
      </c>
      <c r="CL218">
        <f t="shared" si="288"/>
        <v>7028.0000000000009</v>
      </c>
      <c r="CM218">
        <f t="shared" si="289"/>
        <v>6024</v>
      </c>
      <c r="CN218">
        <v>0</v>
      </c>
      <c r="CO218">
        <v>0</v>
      </c>
      <c r="CP218">
        <f t="shared" si="290"/>
        <v>63252</v>
      </c>
      <c r="CQ218">
        <v>4000</v>
      </c>
      <c r="CR218">
        <v>60</v>
      </c>
      <c r="CS218">
        <f t="shared" si="291"/>
        <v>200</v>
      </c>
      <c r="CT218">
        <f t="shared" si="292"/>
        <v>58992</v>
      </c>
      <c r="CU218">
        <v>50200</v>
      </c>
      <c r="CV218">
        <f t="shared" si="293"/>
        <v>7028.0000000000009</v>
      </c>
      <c r="CW218">
        <f t="shared" si="294"/>
        <v>6024</v>
      </c>
      <c r="CX218">
        <v>0</v>
      </c>
      <c r="CY218">
        <v>0</v>
      </c>
      <c r="CZ218">
        <f t="shared" si="295"/>
        <v>63252</v>
      </c>
      <c r="DA218">
        <v>4000</v>
      </c>
      <c r="DB218">
        <v>60</v>
      </c>
      <c r="DC218">
        <f t="shared" si="296"/>
        <v>200</v>
      </c>
      <c r="DD218">
        <f t="shared" si="297"/>
        <v>58992</v>
      </c>
      <c r="DE218">
        <v>50200</v>
      </c>
      <c r="DF218">
        <f t="shared" si="298"/>
        <v>7028.0000000000009</v>
      </c>
      <c r="DG218">
        <f t="shared" si="299"/>
        <v>6024</v>
      </c>
      <c r="DH218">
        <v>0</v>
      </c>
      <c r="DI218">
        <v>0</v>
      </c>
      <c r="DJ218">
        <f t="shared" si="300"/>
        <v>63252</v>
      </c>
      <c r="DK218">
        <v>4000</v>
      </c>
      <c r="DL218">
        <v>60</v>
      </c>
      <c r="DM218">
        <f t="shared" si="301"/>
        <v>200</v>
      </c>
      <c r="DN218">
        <f t="shared" si="302"/>
        <v>58992</v>
      </c>
      <c r="DO218">
        <v>50200</v>
      </c>
      <c r="DP218">
        <f t="shared" si="303"/>
        <v>7028.0000000000009</v>
      </c>
      <c r="DQ218">
        <f t="shared" si="304"/>
        <v>6024</v>
      </c>
      <c r="DR218">
        <v>0</v>
      </c>
      <c r="DS218">
        <v>0</v>
      </c>
      <c r="DT218">
        <f t="shared" si="305"/>
        <v>63252</v>
      </c>
      <c r="DU218">
        <v>4000</v>
      </c>
      <c r="DV218">
        <v>60</v>
      </c>
      <c r="DW218">
        <f t="shared" si="306"/>
        <v>200</v>
      </c>
      <c r="DX218">
        <f t="shared" si="307"/>
        <v>58992</v>
      </c>
      <c r="DY218">
        <f t="shared" si="308"/>
        <v>749516</v>
      </c>
      <c r="DZ218">
        <f t="shared" si="240"/>
        <v>2400</v>
      </c>
      <c r="EA218">
        <f t="shared" si="241"/>
        <v>50000</v>
      </c>
      <c r="EB218">
        <v>0</v>
      </c>
      <c r="EC218">
        <f t="shared" si="242"/>
        <v>697116</v>
      </c>
      <c r="ED218">
        <f t="shared" si="243"/>
        <v>48000</v>
      </c>
      <c r="EE218">
        <f t="shared" si="244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245"/>
        <v>48720</v>
      </c>
      <c r="EQ218">
        <f t="shared" si="309"/>
        <v>48720</v>
      </c>
      <c r="ER218">
        <f t="shared" si="246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310"/>
        <v>0</v>
      </c>
      <c r="FA218">
        <f t="shared" si="311"/>
        <v>648396</v>
      </c>
      <c r="FB218">
        <f t="shared" si="312"/>
        <v>12500</v>
      </c>
      <c r="FC218">
        <f t="shared" si="313"/>
        <v>14840</v>
      </c>
      <c r="FD218">
        <f t="shared" si="314"/>
        <v>27340</v>
      </c>
      <c r="FE218">
        <f t="shared" si="315"/>
        <v>27340</v>
      </c>
      <c r="FF218">
        <f t="shared" si="316"/>
        <v>1093.5999999999999</v>
      </c>
      <c r="FG218">
        <f t="shared" si="317"/>
        <v>28434</v>
      </c>
      <c r="FH218">
        <v>0</v>
      </c>
      <c r="FI218">
        <f t="shared" si="318"/>
        <v>28434</v>
      </c>
      <c r="FJ218" t="b">
        <f t="shared" si="319"/>
        <v>1</v>
      </c>
    </row>
    <row r="219" spans="1:166" x14ac:dyDescent="0.25">
      <c r="A219">
        <f>_xlfn.AGGREGATE(3,5,$B$2:B219)</f>
        <v>101</v>
      </c>
      <c r="B219" t="s">
        <v>558</v>
      </c>
      <c r="C219" t="s">
        <v>559</v>
      </c>
      <c r="D219" t="s">
        <v>820</v>
      </c>
      <c r="E219" t="s">
        <v>846</v>
      </c>
      <c r="F219">
        <v>0</v>
      </c>
      <c r="G219">
        <v>6000</v>
      </c>
      <c r="H219">
        <v>32500</v>
      </c>
      <c r="I219">
        <f t="shared" si="247"/>
        <v>3250</v>
      </c>
      <c r="J219">
        <f t="shared" si="248"/>
        <v>3900</v>
      </c>
      <c r="K219">
        <v>0</v>
      </c>
      <c r="L219">
        <v>0</v>
      </c>
      <c r="M219">
        <f t="shared" si="249"/>
        <v>39650</v>
      </c>
      <c r="N219">
        <v>5000</v>
      </c>
      <c r="O219">
        <v>0</v>
      </c>
      <c r="P219">
        <f t="shared" si="250"/>
        <v>150</v>
      </c>
      <c r="Q219">
        <f t="shared" si="251"/>
        <v>34500</v>
      </c>
      <c r="R219">
        <v>32500</v>
      </c>
      <c r="S219">
        <f t="shared" si="252"/>
        <v>3250</v>
      </c>
      <c r="T219">
        <f t="shared" si="253"/>
        <v>3900</v>
      </c>
      <c r="U219">
        <v>0</v>
      </c>
      <c r="V219">
        <v>0</v>
      </c>
      <c r="W219">
        <f t="shared" si="254"/>
        <v>39650</v>
      </c>
      <c r="X219">
        <v>5000</v>
      </c>
      <c r="Y219">
        <v>0</v>
      </c>
      <c r="Z219">
        <f t="shared" si="255"/>
        <v>150</v>
      </c>
      <c r="AA219">
        <f t="shared" si="256"/>
        <v>34500</v>
      </c>
      <c r="AB219">
        <v>32500</v>
      </c>
      <c r="AC219">
        <f t="shared" si="257"/>
        <v>4550</v>
      </c>
      <c r="AD219">
        <f t="shared" si="258"/>
        <v>3900</v>
      </c>
      <c r="AE219">
        <v>0</v>
      </c>
      <c r="AF219">
        <v>0</v>
      </c>
      <c r="AG219">
        <f t="shared" si="259"/>
        <v>40950</v>
      </c>
      <c r="AH219">
        <v>5000</v>
      </c>
      <c r="AI219">
        <v>0</v>
      </c>
      <c r="AJ219">
        <f t="shared" si="260"/>
        <v>200</v>
      </c>
      <c r="AK219">
        <f t="shared" si="261"/>
        <v>35750</v>
      </c>
      <c r="AL219">
        <v>32500</v>
      </c>
      <c r="AM219">
        <f t="shared" si="262"/>
        <v>4550</v>
      </c>
      <c r="AN219">
        <f t="shared" si="263"/>
        <v>3900</v>
      </c>
      <c r="AO219">
        <v>0</v>
      </c>
      <c r="AP219">
        <v>0</v>
      </c>
      <c r="AQ219">
        <f t="shared" si="264"/>
        <v>40950</v>
      </c>
      <c r="AR219">
        <v>5000</v>
      </c>
      <c r="AS219">
        <v>0</v>
      </c>
      <c r="AT219">
        <f t="shared" si="265"/>
        <v>200</v>
      </c>
      <c r="AU219">
        <f t="shared" si="266"/>
        <v>35750</v>
      </c>
      <c r="AV219">
        <v>33500</v>
      </c>
      <c r="AW219">
        <f t="shared" si="267"/>
        <v>4690</v>
      </c>
      <c r="AX219">
        <f t="shared" si="268"/>
        <v>1300</v>
      </c>
      <c r="AY219">
        <f t="shared" si="269"/>
        <v>4020</v>
      </c>
      <c r="AZ219">
        <v>0</v>
      </c>
      <c r="BA219">
        <v>0</v>
      </c>
      <c r="BB219">
        <f t="shared" si="270"/>
        <v>43510</v>
      </c>
      <c r="BC219">
        <v>5000</v>
      </c>
      <c r="BD219">
        <v>0</v>
      </c>
      <c r="BE219">
        <f t="shared" si="271"/>
        <v>200</v>
      </c>
      <c r="BF219">
        <f t="shared" si="272"/>
        <v>38310</v>
      </c>
      <c r="BG219">
        <v>33500</v>
      </c>
      <c r="BH219">
        <f t="shared" si="273"/>
        <v>4690</v>
      </c>
      <c r="BI219">
        <f t="shared" si="274"/>
        <v>4020</v>
      </c>
      <c r="BJ219">
        <v>0</v>
      </c>
      <c r="BK219">
        <v>0</v>
      </c>
      <c r="BL219">
        <f t="shared" si="275"/>
        <v>42210</v>
      </c>
      <c r="BM219">
        <v>5000</v>
      </c>
      <c r="BN219">
        <v>0</v>
      </c>
      <c r="BO219">
        <f t="shared" si="276"/>
        <v>200</v>
      </c>
      <c r="BP219">
        <f t="shared" si="277"/>
        <v>37010</v>
      </c>
      <c r="BQ219">
        <v>33500</v>
      </c>
      <c r="BR219">
        <f t="shared" si="278"/>
        <v>4690</v>
      </c>
      <c r="BS219">
        <f t="shared" si="279"/>
        <v>4020</v>
      </c>
      <c r="BT219">
        <v>0</v>
      </c>
      <c r="BU219">
        <v>0</v>
      </c>
      <c r="BV219">
        <f t="shared" si="280"/>
        <v>42210</v>
      </c>
      <c r="BW219">
        <v>5000</v>
      </c>
      <c r="BX219">
        <v>0</v>
      </c>
      <c r="BY219">
        <f t="shared" si="281"/>
        <v>200</v>
      </c>
      <c r="BZ219">
        <f t="shared" si="282"/>
        <v>37010</v>
      </c>
      <c r="CA219">
        <v>33500</v>
      </c>
      <c r="CB219">
        <f t="shared" si="283"/>
        <v>4690</v>
      </c>
      <c r="CC219">
        <f t="shared" si="284"/>
        <v>4020</v>
      </c>
      <c r="CD219">
        <v>0</v>
      </c>
      <c r="CE219">
        <v>0</v>
      </c>
      <c r="CF219">
        <f t="shared" si="285"/>
        <v>42210</v>
      </c>
      <c r="CG219">
        <v>5000</v>
      </c>
      <c r="CH219">
        <v>0</v>
      </c>
      <c r="CI219">
        <f t="shared" si="286"/>
        <v>200</v>
      </c>
      <c r="CJ219">
        <f t="shared" si="287"/>
        <v>37010</v>
      </c>
      <c r="CK219">
        <v>33500</v>
      </c>
      <c r="CL219">
        <f t="shared" si="288"/>
        <v>4690</v>
      </c>
      <c r="CM219">
        <f t="shared" si="289"/>
        <v>4020</v>
      </c>
      <c r="CN219">
        <v>0</v>
      </c>
      <c r="CO219">
        <v>0</v>
      </c>
      <c r="CP219">
        <f t="shared" si="290"/>
        <v>42210</v>
      </c>
      <c r="CQ219">
        <v>5000</v>
      </c>
      <c r="CR219">
        <v>0</v>
      </c>
      <c r="CS219">
        <f t="shared" si="291"/>
        <v>200</v>
      </c>
      <c r="CT219">
        <f t="shared" si="292"/>
        <v>37010</v>
      </c>
      <c r="CU219">
        <v>33500</v>
      </c>
      <c r="CV219">
        <f t="shared" si="293"/>
        <v>4690</v>
      </c>
      <c r="CW219">
        <f t="shared" si="294"/>
        <v>4020</v>
      </c>
      <c r="CX219">
        <v>0</v>
      </c>
      <c r="CY219">
        <v>0</v>
      </c>
      <c r="CZ219">
        <f t="shared" si="295"/>
        <v>42210</v>
      </c>
      <c r="DA219">
        <v>5000</v>
      </c>
      <c r="DB219">
        <v>0</v>
      </c>
      <c r="DC219">
        <f t="shared" si="296"/>
        <v>200</v>
      </c>
      <c r="DD219">
        <f t="shared" si="297"/>
        <v>37010</v>
      </c>
      <c r="DE219">
        <v>33500</v>
      </c>
      <c r="DF219">
        <f t="shared" si="298"/>
        <v>4690</v>
      </c>
      <c r="DG219">
        <f t="shared" si="299"/>
        <v>4020</v>
      </c>
      <c r="DH219">
        <v>0</v>
      </c>
      <c r="DI219">
        <v>0</v>
      </c>
      <c r="DJ219">
        <f t="shared" si="300"/>
        <v>42210</v>
      </c>
      <c r="DK219">
        <v>5000</v>
      </c>
      <c r="DL219">
        <v>0</v>
      </c>
      <c r="DM219">
        <f t="shared" si="301"/>
        <v>200</v>
      </c>
      <c r="DN219">
        <f t="shared" si="302"/>
        <v>37010</v>
      </c>
      <c r="DO219">
        <v>33500</v>
      </c>
      <c r="DP219">
        <f t="shared" si="303"/>
        <v>4690</v>
      </c>
      <c r="DQ219">
        <f t="shared" si="304"/>
        <v>4020</v>
      </c>
      <c r="DR219">
        <v>0</v>
      </c>
      <c r="DS219">
        <v>0</v>
      </c>
      <c r="DT219">
        <f t="shared" si="305"/>
        <v>42210</v>
      </c>
      <c r="DU219">
        <v>5000</v>
      </c>
      <c r="DV219">
        <v>0</v>
      </c>
      <c r="DW219">
        <f t="shared" si="306"/>
        <v>200</v>
      </c>
      <c r="DX219">
        <f t="shared" si="307"/>
        <v>37010</v>
      </c>
      <c r="DY219">
        <f t="shared" si="308"/>
        <v>506180</v>
      </c>
      <c r="DZ219">
        <f t="shared" si="240"/>
        <v>2300</v>
      </c>
      <c r="EA219">
        <f t="shared" si="241"/>
        <v>50000</v>
      </c>
      <c r="EB219">
        <v>0</v>
      </c>
      <c r="EC219">
        <f t="shared" si="242"/>
        <v>453880</v>
      </c>
      <c r="ED219">
        <f t="shared" si="243"/>
        <v>60000</v>
      </c>
      <c r="EE219">
        <f t="shared" si="244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245"/>
        <v>60000</v>
      </c>
      <c r="EQ219">
        <f t="shared" si="309"/>
        <v>60000</v>
      </c>
      <c r="ER219">
        <f t="shared" si="246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310"/>
        <v>0</v>
      </c>
      <c r="FA219">
        <f t="shared" si="311"/>
        <v>393880</v>
      </c>
      <c r="FB219">
        <f t="shared" si="312"/>
        <v>7194</v>
      </c>
      <c r="FC219">
        <f t="shared" si="313"/>
        <v>0</v>
      </c>
      <c r="FD219">
        <f t="shared" si="314"/>
        <v>7194</v>
      </c>
      <c r="FE219">
        <f t="shared" si="315"/>
        <v>0</v>
      </c>
      <c r="FF219">
        <f t="shared" si="316"/>
        <v>0</v>
      </c>
      <c r="FG219">
        <f t="shared" si="317"/>
        <v>0</v>
      </c>
      <c r="FH219">
        <v>0</v>
      </c>
      <c r="FI219">
        <f t="shared" si="318"/>
        <v>0</v>
      </c>
      <c r="FJ219" t="b">
        <f t="shared" si="319"/>
        <v>1</v>
      </c>
    </row>
    <row r="220" spans="1:166" x14ac:dyDescent="0.25">
      <c r="A220">
        <f>_xlfn.AGGREGATE(3,5,$B$2:B220)</f>
        <v>102</v>
      </c>
      <c r="B220" t="s">
        <v>560</v>
      </c>
      <c r="C220" t="s">
        <v>561</v>
      </c>
      <c r="D220" t="s">
        <v>820</v>
      </c>
      <c r="E220" t="s">
        <v>846</v>
      </c>
      <c r="F220">
        <v>0</v>
      </c>
      <c r="G220">
        <v>0</v>
      </c>
      <c r="H220">
        <v>47800</v>
      </c>
      <c r="I220">
        <f t="shared" si="247"/>
        <v>4780</v>
      </c>
      <c r="J220">
        <f t="shared" si="248"/>
        <v>5736</v>
      </c>
      <c r="K220">
        <v>0</v>
      </c>
      <c r="L220">
        <v>500</v>
      </c>
      <c r="M220">
        <f t="shared" si="249"/>
        <v>58816</v>
      </c>
      <c r="N220">
        <v>10000</v>
      </c>
      <c r="O220">
        <v>0</v>
      </c>
      <c r="P220">
        <f t="shared" si="250"/>
        <v>200</v>
      </c>
      <c r="Q220">
        <f t="shared" si="251"/>
        <v>48616</v>
      </c>
      <c r="R220">
        <v>47800</v>
      </c>
      <c r="S220">
        <f t="shared" si="252"/>
        <v>4780</v>
      </c>
      <c r="T220">
        <f t="shared" si="253"/>
        <v>5736</v>
      </c>
      <c r="U220">
        <v>0</v>
      </c>
      <c r="V220">
        <v>500</v>
      </c>
      <c r="W220">
        <f t="shared" si="254"/>
        <v>58816</v>
      </c>
      <c r="X220">
        <v>10000</v>
      </c>
      <c r="Y220">
        <v>0</v>
      </c>
      <c r="Z220">
        <f t="shared" si="255"/>
        <v>200</v>
      </c>
      <c r="AA220">
        <f t="shared" si="256"/>
        <v>48616</v>
      </c>
      <c r="AB220">
        <v>47800</v>
      </c>
      <c r="AC220">
        <f t="shared" si="257"/>
        <v>6692.0000000000009</v>
      </c>
      <c r="AD220">
        <f t="shared" si="258"/>
        <v>5736</v>
      </c>
      <c r="AE220">
        <v>0</v>
      </c>
      <c r="AF220">
        <v>500</v>
      </c>
      <c r="AG220">
        <f t="shared" si="259"/>
        <v>60728</v>
      </c>
      <c r="AH220">
        <v>10000</v>
      </c>
      <c r="AI220">
        <v>0</v>
      </c>
      <c r="AJ220">
        <f t="shared" si="260"/>
        <v>200</v>
      </c>
      <c r="AK220">
        <f t="shared" si="261"/>
        <v>50528</v>
      </c>
      <c r="AL220">
        <v>47800</v>
      </c>
      <c r="AM220">
        <f t="shared" si="262"/>
        <v>6692.0000000000009</v>
      </c>
      <c r="AN220">
        <f t="shared" si="263"/>
        <v>5736</v>
      </c>
      <c r="AO220">
        <v>0</v>
      </c>
      <c r="AP220">
        <v>500</v>
      </c>
      <c r="AQ220">
        <f t="shared" si="264"/>
        <v>60728</v>
      </c>
      <c r="AR220">
        <v>10000</v>
      </c>
      <c r="AS220">
        <v>0</v>
      </c>
      <c r="AT220">
        <f t="shared" si="265"/>
        <v>200</v>
      </c>
      <c r="AU220">
        <f t="shared" si="266"/>
        <v>50528</v>
      </c>
      <c r="AV220">
        <v>49200</v>
      </c>
      <c r="AW220">
        <f t="shared" si="267"/>
        <v>6888.0000000000009</v>
      </c>
      <c r="AX220">
        <f t="shared" si="268"/>
        <v>1912</v>
      </c>
      <c r="AY220">
        <f t="shared" si="269"/>
        <v>5904</v>
      </c>
      <c r="AZ220">
        <v>0</v>
      </c>
      <c r="BA220">
        <v>500</v>
      </c>
      <c r="BB220">
        <f t="shared" si="270"/>
        <v>64404</v>
      </c>
      <c r="BC220">
        <v>10000</v>
      </c>
      <c r="BD220">
        <v>0</v>
      </c>
      <c r="BE220">
        <f t="shared" si="271"/>
        <v>200</v>
      </c>
      <c r="BF220">
        <f t="shared" si="272"/>
        <v>54204</v>
      </c>
      <c r="BG220">
        <v>49200</v>
      </c>
      <c r="BH220">
        <f t="shared" si="273"/>
        <v>6888.0000000000009</v>
      </c>
      <c r="BI220">
        <f t="shared" si="274"/>
        <v>5904</v>
      </c>
      <c r="BJ220">
        <v>0</v>
      </c>
      <c r="BK220">
        <v>500</v>
      </c>
      <c r="BL220">
        <f t="shared" si="275"/>
        <v>62492</v>
      </c>
      <c r="BM220">
        <v>10000</v>
      </c>
      <c r="BN220">
        <v>0</v>
      </c>
      <c r="BO220">
        <f t="shared" si="276"/>
        <v>200</v>
      </c>
      <c r="BP220">
        <f t="shared" si="277"/>
        <v>52292</v>
      </c>
      <c r="BQ220">
        <v>49200</v>
      </c>
      <c r="BR220">
        <f t="shared" si="278"/>
        <v>6888.0000000000009</v>
      </c>
      <c r="BS220">
        <f t="shared" si="279"/>
        <v>5904</v>
      </c>
      <c r="BT220">
        <v>0</v>
      </c>
      <c r="BU220">
        <v>500</v>
      </c>
      <c r="BV220">
        <f t="shared" si="280"/>
        <v>62492</v>
      </c>
      <c r="BW220">
        <v>10000</v>
      </c>
      <c r="BX220">
        <v>0</v>
      </c>
      <c r="BY220">
        <f t="shared" si="281"/>
        <v>200</v>
      </c>
      <c r="BZ220">
        <f t="shared" si="282"/>
        <v>52292</v>
      </c>
      <c r="CA220">
        <v>49200</v>
      </c>
      <c r="CB220">
        <f t="shared" si="283"/>
        <v>6888.0000000000009</v>
      </c>
      <c r="CC220">
        <f t="shared" si="284"/>
        <v>5904</v>
      </c>
      <c r="CD220">
        <v>0</v>
      </c>
      <c r="CE220">
        <v>500</v>
      </c>
      <c r="CF220">
        <f t="shared" si="285"/>
        <v>62492</v>
      </c>
      <c r="CG220">
        <v>10000</v>
      </c>
      <c r="CH220">
        <v>0</v>
      </c>
      <c r="CI220">
        <f t="shared" si="286"/>
        <v>200</v>
      </c>
      <c r="CJ220">
        <f t="shared" si="287"/>
        <v>52292</v>
      </c>
      <c r="CK220">
        <v>49200</v>
      </c>
      <c r="CL220">
        <f t="shared" si="288"/>
        <v>6888.0000000000009</v>
      </c>
      <c r="CM220">
        <f t="shared" si="289"/>
        <v>5904</v>
      </c>
      <c r="CN220">
        <v>0</v>
      </c>
      <c r="CO220">
        <v>500</v>
      </c>
      <c r="CP220">
        <f t="shared" si="290"/>
        <v>62492</v>
      </c>
      <c r="CQ220">
        <v>10000</v>
      </c>
      <c r="CR220">
        <v>0</v>
      </c>
      <c r="CS220">
        <f t="shared" si="291"/>
        <v>200</v>
      </c>
      <c r="CT220">
        <f t="shared" si="292"/>
        <v>52292</v>
      </c>
      <c r="CU220">
        <v>49200</v>
      </c>
      <c r="CV220">
        <f t="shared" si="293"/>
        <v>6888.0000000000009</v>
      </c>
      <c r="CW220">
        <f t="shared" si="294"/>
        <v>5904</v>
      </c>
      <c r="CX220">
        <v>0</v>
      </c>
      <c r="CY220">
        <v>500</v>
      </c>
      <c r="CZ220">
        <f t="shared" si="295"/>
        <v>62492</v>
      </c>
      <c r="DA220">
        <v>10000</v>
      </c>
      <c r="DB220">
        <v>0</v>
      </c>
      <c r="DC220">
        <f t="shared" si="296"/>
        <v>200</v>
      </c>
      <c r="DD220">
        <f t="shared" si="297"/>
        <v>52292</v>
      </c>
      <c r="DE220">
        <v>49200</v>
      </c>
      <c r="DF220">
        <f t="shared" si="298"/>
        <v>6888.0000000000009</v>
      </c>
      <c r="DG220">
        <f t="shared" si="299"/>
        <v>5904</v>
      </c>
      <c r="DH220">
        <v>0</v>
      </c>
      <c r="DI220">
        <v>500</v>
      </c>
      <c r="DJ220">
        <f t="shared" si="300"/>
        <v>62492</v>
      </c>
      <c r="DK220">
        <v>10000</v>
      </c>
      <c r="DL220">
        <v>0</v>
      </c>
      <c r="DM220">
        <f t="shared" si="301"/>
        <v>200</v>
      </c>
      <c r="DN220">
        <f t="shared" si="302"/>
        <v>52292</v>
      </c>
      <c r="DO220">
        <v>49200</v>
      </c>
      <c r="DP220">
        <f t="shared" si="303"/>
        <v>6888.0000000000009</v>
      </c>
      <c r="DQ220">
        <f t="shared" si="304"/>
        <v>5904</v>
      </c>
      <c r="DR220">
        <v>0</v>
      </c>
      <c r="DS220">
        <v>500</v>
      </c>
      <c r="DT220">
        <f t="shared" si="305"/>
        <v>62492</v>
      </c>
      <c r="DU220">
        <v>10000</v>
      </c>
      <c r="DV220">
        <v>0</v>
      </c>
      <c r="DW220">
        <f t="shared" si="306"/>
        <v>200</v>
      </c>
      <c r="DX220">
        <f t="shared" si="307"/>
        <v>52292</v>
      </c>
      <c r="DY220">
        <f t="shared" si="308"/>
        <v>740936</v>
      </c>
      <c r="DZ220">
        <f t="shared" si="240"/>
        <v>2400</v>
      </c>
      <c r="EA220">
        <f t="shared" si="241"/>
        <v>50000</v>
      </c>
      <c r="EB220">
        <v>0</v>
      </c>
      <c r="EC220">
        <f t="shared" si="242"/>
        <v>688536</v>
      </c>
      <c r="ED220">
        <f t="shared" si="243"/>
        <v>120000</v>
      </c>
      <c r="EE220">
        <f t="shared" si="244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245"/>
        <v>120000</v>
      </c>
      <c r="EQ220">
        <f t="shared" si="309"/>
        <v>120000</v>
      </c>
      <c r="ER220">
        <f t="shared" si="246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310"/>
        <v>0</v>
      </c>
      <c r="FA220">
        <f t="shared" si="311"/>
        <v>568536</v>
      </c>
      <c r="FB220">
        <f t="shared" si="312"/>
        <v>12500</v>
      </c>
      <c r="FC220">
        <f t="shared" si="313"/>
        <v>6854</v>
      </c>
      <c r="FD220">
        <f t="shared" si="314"/>
        <v>19354</v>
      </c>
      <c r="FE220">
        <f t="shared" si="315"/>
        <v>19354</v>
      </c>
      <c r="FF220">
        <f t="shared" si="316"/>
        <v>774.16</v>
      </c>
      <c r="FG220">
        <f t="shared" si="317"/>
        <v>20128</v>
      </c>
      <c r="FH220">
        <v>0</v>
      </c>
      <c r="FI220">
        <f t="shared" si="318"/>
        <v>20128</v>
      </c>
      <c r="FJ220" t="b">
        <f t="shared" si="319"/>
        <v>1</v>
      </c>
    </row>
    <row r="221" spans="1:166" x14ac:dyDescent="0.25">
      <c r="A221">
        <f>_xlfn.AGGREGATE(3,5,$B$2:B221)</f>
        <v>103</v>
      </c>
      <c r="B221" t="s">
        <v>562</v>
      </c>
      <c r="C221" t="s">
        <v>563</v>
      </c>
      <c r="D221" t="s">
        <v>821</v>
      </c>
      <c r="E221" t="s">
        <v>846</v>
      </c>
      <c r="F221">
        <v>0</v>
      </c>
      <c r="G221">
        <v>0</v>
      </c>
      <c r="H221">
        <v>48700</v>
      </c>
      <c r="I221">
        <f t="shared" si="247"/>
        <v>4870</v>
      </c>
      <c r="J221">
        <f t="shared" si="248"/>
        <v>5844</v>
      </c>
      <c r="K221">
        <v>400</v>
      </c>
      <c r="L221">
        <v>500</v>
      </c>
      <c r="M221">
        <f t="shared" si="249"/>
        <v>60314</v>
      </c>
      <c r="N221">
        <v>5000</v>
      </c>
      <c r="O221">
        <v>0</v>
      </c>
      <c r="P221">
        <f t="shared" si="250"/>
        <v>200</v>
      </c>
      <c r="Q221">
        <f t="shared" si="251"/>
        <v>55114</v>
      </c>
      <c r="R221">
        <v>48700</v>
      </c>
      <c r="S221">
        <f t="shared" si="252"/>
        <v>4870</v>
      </c>
      <c r="T221">
        <f t="shared" si="253"/>
        <v>5844</v>
      </c>
      <c r="U221">
        <v>400</v>
      </c>
      <c r="V221">
        <v>500</v>
      </c>
      <c r="W221">
        <f t="shared" si="254"/>
        <v>60314</v>
      </c>
      <c r="X221">
        <v>5000</v>
      </c>
      <c r="Y221">
        <v>0</v>
      </c>
      <c r="Z221">
        <f t="shared" si="255"/>
        <v>200</v>
      </c>
      <c r="AA221">
        <f t="shared" si="256"/>
        <v>55114</v>
      </c>
      <c r="AB221">
        <v>48700</v>
      </c>
      <c r="AC221">
        <f t="shared" si="257"/>
        <v>6818.0000000000009</v>
      </c>
      <c r="AD221">
        <f t="shared" si="258"/>
        <v>5844</v>
      </c>
      <c r="AE221">
        <v>400</v>
      </c>
      <c r="AF221">
        <v>500</v>
      </c>
      <c r="AG221">
        <f t="shared" si="259"/>
        <v>62262</v>
      </c>
      <c r="AH221">
        <v>5000</v>
      </c>
      <c r="AI221">
        <v>0</v>
      </c>
      <c r="AJ221">
        <f t="shared" si="260"/>
        <v>200</v>
      </c>
      <c r="AK221">
        <f t="shared" si="261"/>
        <v>57062</v>
      </c>
      <c r="AL221">
        <v>48700</v>
      </c>
      <c r="AM221">
        <f t="shared" si="262"/>
        <v>6818.0000000000009</v>
      </c>
      <c r="AN221">
        <f t="shared" si="263"/>
        <v>5844</v>
      </c>
      <c r="AO221">
        <v>400</v>
      </c>
      <c r="AP221">
        <v>500</v>
      </c>
      <c r="AQ221">
        <f t="shared" si="264"/>
        <v>62262</v>
      </c>
      <c r="AR221">
        <v>5000</v>
      </c>
      <c r="AS221">
        <v>0</v>
      </c>
      <c r="AT221">
        <f t="shared" si="265"/>
        <v>200</v>
      </c>
      <c r="AU221">
        <f t="shared" si="266"/>
        <v>57062</v>
      </c>
      <c r="AV221">
        <v>50200</v>
      </c>
      <c r="AW221">
        <f t="shared" si="267"/>
        <v>7028.0000000000009</v>
      </c>
      <c r="AX221">
        <f t="shared" si="268"/>
        <v>1948</v>
      </c>
      <c r="AY221">
        <f t="shared" si="269"/>
        <v>6024</v>
      </c>
      <c r="AZ221">
        <v>400</v>
      </c>
      <c r="BA221">
        <v>500</v>
      </c>
      <c r="BB221">
        <f t="shared" si="270"/>
        <v>66100</v>
      </c>
      <c r="BC221">
        <v>5000</v>
      </c>
      <c r="BD221">
        <v>0</v>
      </c>
      <c r="BE221">
        <f t="shared" si="271"/>
        <v>200</v>
      </c>
      <c r="BF221">
        <f t="shared" si="272"/>
        <v>60900</v>
      </c>
      <c r="BG221">
        <v>50200</v>
      </c>
      <c r="BH221">
        <f t="shared" si="273"/>
        <v>7028.0000000000009</v>
      </c>
      <c r="BI221">
        <f t="shared" si="274"/>
        <v>6024</v>
      </c>
      <c r="BJ221">
        <v>400</v>
      </c>
      <c r="BK221">
        <v>500</v>
      </c>
      <c r="BL221">
        <f t="shared" si="275"/>
        <v>64152</v>
      </c>
      <c r="BM221">
        <v>5000</v>
      </c>
      <c r="BN221">
        <v>0</v>
      </c>
      <c r="BO221">
        <f t="shared" si="276"/>
        <v>200</v>
      </c>
      <c r="BP221">
        <f t="shared" si="277"/>
        <v>58952</v>
      </c>
      <c r="BQ221">
        <v>50200</v>
      </c>
      <c r="BR221">
        <f t="shared" si="278"/>
        <v>7028.0000000000009</v>
      </c>
      <c r="BS221">
        <f t="shared" si="279"/>
        <v>6024</v>
      </c>
      <c r="BT221">
        <v>400</v>
      </c>
      <c r="BU221">
        <v>500</v>
      </c>
      <c r="BV221">
        <f t="shared" si="280"/>
        <v>64152</v>
      </c>
      <c r="BW221">
        <v>5000</v>
      </c>
      <c r="BX221">
        <v>0</v>
      </c>
      <c r="BY221">
        <f t="shared" si="281"/>
        <v>200</v>
      </c>
      <c r="BZ221">
        <f t="shared" si="282"/>
        <v>58952</v>
      </c>
      <c r="CA221">
        <v>50200</v>
      </c>
      <c r="CB221">
        <f t="shared" si="283"/>
        <v>7028.0000000000009</v>
      </c>
      <c r="CC221">
        <f t="shared" si="284"/>
        <v>6024</v>
      </c>
      <c r="CD221">
        <v>400</v>
      </c>
      <c r="CE221">
        <v>500</v>
      </c>
      <c r="CF221">
        <f t="shared" si="285"/>
        <v>64152</v>
      </c>
      <c r="CG221">
        <v>5000</v>
      </c>
      <c r="CH221">
        <v>0</v>
      </c>
      <c r="CI221">
        <f t="shared" si="286"/>
        <v>200</v>
      </c>
      <c r="CJ221">
        <f t="shared" si="287"/>
        <v>58952</v>
      </c>
      <c r="CK221">
        <v>50200</v>
      </c>
      <c r="CL221">
        <f t="shared" si="288"/>
        <v>7028.0000000000009</v>
      </c>
      <c r="CM221">
        <f t="shared" si="289"/>
        <v>6024</v>
      </c>
      <c r="CN221">
        <v>400</v>
      </c>
      <c r="CO221">
        <v>500</v>
      </c>
      <c r="CP221">
        <f t="shared" si="290"/>
        <v>64152</v>
      </c>
      <c r="CQ221">
        <v>5000</v>
      </c>
      <c r="CR221">
        <v>0</v>
      </c>
      <c r="CS221">
        <f t="shared" si="291"/>
        <v>200</v>
      </c>
      <c r="CT221">
        <f t="shared" si="292"/>
        <v>58952</v>
      </c>
      <c r="CU221">
        <v>50200</v>
      </c>
      <c r="CV221">
        <f t="shared" si="293"/>
        <v>7028.0000000000009</v>
      </c>
      <c r="CW221">
        <f t="shared" si="294"/>
        <v>6024</v>
      </c>
      <c r="CX221">
        <v>400</v>
      </c>
      <c r="CY221">
        <v>500</v>
      </c>
      <c r="CZ221">
        <f t="shared" si="295"/>
        <v>64152</v>
      </c>
      <c r="DA221">
        <v>5000</v>
      </c>
      <c r="DB221">
        <v>0</v>
      </c>
      <c r="DC221">
        <f t="shared" si="296"/>
        <v>200</v>
      </c>
      <c r="DD221">
        <f t="shared" si="297"/>
        <v>58952</v>
      </c>
      <c r="DE221">
        <v>50200</v>
      </c>
      <c r="DF221">
        <f t="shared" si="298"/>
        <v>7028.0000000000009</v>
      </c>
      <c r="DG221">
        <f t="shared" si="299"/>
        <v>6024</v>
      </c>
      <c r="DH221">
        <v>400</v>
      </c>
      <c r="DI221">
        <v>500</v>
      </c>
      <c r="DJ221">
        <f t="shared" si="300"/>
        <v>64152</v>
      </c>
      <c r="DK221">
        <v>5000</v>
      </c>
      <c r="DL221">
        <v>0</v>
      </c>
      <c r="DM221">
        <f t="shared" si="301"/>
        <v>200</v>
      </c>
      <c r="DN221">
        <f t="shared" si="302"/>
        <v>58952</v>
      </c>
      <c r="DO221">
        <v>50200</v>
      </c>
      <c r="DP221">
        <f t="shared" si="303"/>
        <v>7028.0000000000009</v>
      </c>
      <c r="DQ221">
        <f t="shared" si="304"/>
        <v>6024</v>
      </c>
      <c r="DR221">
        <v>400</v>
      </c>
      <c r="DS221">
        <v>500</v>
      </c>
      <c r="DT221">
        <f t="shared" si="305"/>
        <v>64152</v>
      </c>
      <c r="DU221">
        <v>5000</v>
      </c>
      <c r="DV221">
        <v>0</v>
      </c>
      <c r="DW221">
        <f t="shared" si="306"/>
        <v>200</v>
      </c>
      <c r="DX221">
        <f t="shared" si="307"/>
        <v>58952</v>
      </c>
      <c r="DY221">
        <f t="shared" si="308"/>
        <v>760316</v>
      </c>
      <c r="DZ221">
        <f t="shared" si="240"/>
        <v>2400</v>
      </c>
      <c r="EA221">
        <f t="shared" si="241"/>
        <v>50000</v>
      </c>
      <c r="EB221">
        <v>0</v>
      </c>
      <c r="EC221">
        <f t="shared" si="242"/>
        <v>707916</v>
      </c>
      <c r="ED221">
        <f t="shared" si="243"/>
        <v>60000</v>
      </c>
      <c r="EE221">
        <f t="shared" si="244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245"/>
        <v>60000</v>
      </c>
      <c r="EQ221">
        <f t="shared" si="309"/>
        <v>60000</v>
      </c>
      <c r="ER221">
        <f t="shared" si="246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310"/>
        <v>0</v>
      </c>
      <c r="FA221">
        <f t="shared" si="311"/>
        <v>647916</v>
      </c>
      <c r="FB221">
        <f t="shared" si="312"/>
        <v>12500</v>
      </c>
      <c r="FC221">
        <f t="shared" si="313"/>
        <v>14792</v>
      </c>
      <c r="FD221">
        <f t="shared" si="314"/>
        <v>27292</v>
      </c>
      <c r="FE221">
        <f t="shared" si="315"/>
        <v>27292</v>
      </c>
      <c r="FF221">
        <f t="shared" si="316"/>
        <v>1091.68</v>
      </c>
      <c r="FG221">
        <f t="shared" si="317"/>
        <v>28384</v>
      </c>
      <c r="FH221">
        <v>0</v>
      </c>
      <c r="FI221">
        <f t="shared" si="318"/>
        <v>28384</v>
      </c>
      <c r="FJ221" t="b">
        <f t="shared" si="319"/>
        <v>1</v>
      </c>
    </row>
    <row r="222" spans="1:166" x14ac:dyDescent="0.25">
      <c r="A222">
        <f>_xlfn.AGGREGATE(3,5,$B$2:B222)</f>
        <v>104</v>
      </c>
      <c r="B222" t="s">
        <v>564</v>
      </c>
      <c r="C222" t="s">
        <v>565</v>
      </c>
      <c r="D222" t="s">
        <v>821</v>
      </c>
      <c r="E222" t="s">
        <v>846</v>
      </c>
      <c r="F222">
        <v>0</v>
      </c>
      <c r="G222">
        <v>6000</v>
      </c>
      <c r="H222">
        <v>32500</v>
      </c>
      <c r="I222">
        <f t="shared" si="247"/>
        <v>3250</v>
      </c>
      <c r="J222">
        <f t="shared" si="248"/>
        <v>3900</v>
      </c>
      <c r="K222">
        <v>0</v>
      </c>
      <c r="L222">
        <v>500</v>
      </c>
      <c r="M222">
        <f t="shared" si="249"/>
        <v>40150</v>
      </c>
      <c r="N222">
        <v>5000</v>
      </c>
      <c r="O222">
        <v>0</v>
      </c>
      <c r="P222">
        <f t="shared" si="250"/>
        <v>200</v>
      </c>
      <c r="Q222">
        <f t="shared" si="251"/>
        <v>34950</v>
      </c>
      <c r="R222">
        <v>32500</v>
      </c>
      <c r="S222">
        <f t="shared" si="252"/>
        <v>3250</v>
      </c>
      <c r="T222">
        <f t="shared" si="253"/>
        <v>3900</v>
      </c>
      <c r="U222">
        <v>0</v>
      </c>
      <c r="V222">
        <v>500</v>
      </c>
      <c r="W222">
        <f t="shared" si="254"/>
        <v>40150</v>
      </c>
      <c r="X222">
        <v>5000</v>
      </c>
      <c r="Y222">
        <v>0</v>
      </c>
      <c r="Z222">
        <f t="shared" si="255"/>
        <v>200</v>
      </c>
      <c r="AA222">
        <f t="shared" si="256"/>
        <v>34950</v>
      </c>
      <c r="AB222">
        <v>32500</v>
      </c>
      <c r="AC222">
        <f t="shared" si="257"/>
        <v>4550</v>
      </c>
      <c r="AD222">
        <f t="shared" si="258"/>
        <v>3900</v>
      </c>
      <c r="AE222">
        <v>0</v>
      </c>
      <c r="AF222">
        <v>500</v>
      </c>
      <c r="AG222">
        <f t="shared" si="259"/>
        <v>41450</v>
      </c>
      <c r="AH222">
        <v>5000</v>
      </c>
      <c r="AI222">
        <v>0</v>
      </c>
      <c r="AJ222">
        <f t="shared" si="260"/>
        <v>200</v>
      </c>
      <c r="AK222">
        <f t="shared" si="261"/>
        <v>36250</v>
      </c>
      <c r="AL222">
        <v>32500</v>
      </c>
      <c r="AM222">
        <f t="shared" si="262"/>
        <v>4550</v>
      </c>
      <c r="AN222">
        <f t="shared" si="263"/>
        <v>3900</v>
      </c>
      <c r="AO222">
        <v>0</v>
      </c>
      <c r="AP222">
        <v>500</v>
      </c>
      <c r="AQ222">
        <f t="shared" si="264"/>
        <v>41450</v>
      </c>
      <c r="AR222">
        <v>5000</v>
      </c>
      <c r="AS222">
        <v>0</v>
      </c>
      <c r="AT222">
        <f t="shared" si="265"/>
        <v>200</v>
      </c>
      <c r="AU222">
        <f t="shared" si="266"/>
        <v>36250</v>
      </c>
      <c r="AV222">
        <v>33500</v>
      </c>
      <c r="AW222">
        <f t="shared" si="267"/>
        <v>4690</v>
      </c>
      <c r="AX222">
        <f t="shared" si="268"/>
        <v>1300</v>
      </c>
      <c r="AY222">
        <f t="shared" si="269"/>
        <v>4020</v>
      </c>
      <c r="AZ222">
        <v>0</v>
      </c>
      <c r="BA222">
        <v>500</v>
      </c>
      <c r="BB222">
        <f t="shared" si="270"/>
        <v>44010</v>
      </c>
      <c r="BC222">
        <v>5000</v>
      </c>
      <c r="BD222">
        <v>0</v>
      </c>
      <c r="BE222">
        <f t="shared" si="271"/>
        <v>200</v>
      </c>
      <c r="BF222">
        <f t="shared" si="272"/>
        <v>38810</v>
      </c>
      <c r="BG222">
        <v>33500</v>
      </c>
      <c r="BH222">
        <f t="shared" si="273"/>
        <v>4690</v>
      </c>
      <c r="BI222">
        <f t="shared" si="274"/>
        <v>4020</v>
      </c>
      <c r="BJ222">
        <v>0</v>
      </c>
      <c r="BK222">
        <v>500</v>
      </c>
      <c r="BL222">
        <f t="shared" si="275"/>
        <v>42710</v>
      </c>
      <c r="BM222">
        <v>5000</v>
      </c>
      <c r="BN222">
        <v>0</v>
      </c>
      <c r="BO222">
        <f t="shared" si="276"/>
        <v>200</v>
      </c>
      <c r="BP222">
        <f t="shared" si="277"/>
        <v>37510</v>
      </c>
      <c r="BQ222">
        <v>33500</v>
      </c>
      <c r="BR222">
        <f t="shared" si="278"/>
        <v>4690</v>
      </c>
      <c r="BS222">
        <f t="shared" si="279"/>
        <v>4020</v>
      </c>
      <c r="BT222">
        <v>0</v>
      </c>
      <c r="BU222">
        <v>500</v>
      </c>
      <c r="BV222">
        <f t="shared" si="280"/>
        <v>42710</v>
      </c>
      <c r="BW222">
        <v>5000</v>
      </c>
      <c r="BX222">
        <v>0</v>
      </c>
      <c r="BY222">
        <f t="shared" si="281"/>
        <v>200</v>
      </c>
      <c r="BZ222">
        <f t="shared" si="282"/>
        <v>37510</v>
      </c>
      <c r="CA222">
        <v>33500</v>
      </c>
      <c r="CB222">
        <f t="shared" si="283"/>
        <v>4690</v>
      </c>
      <c r="CC222">
        <f t="shared" si="284"/>
        <v>4020</v>
      </c>
      <c r="CD222">
        <v>0</v>
      </c>
      <c r="CE222">
        <v>500</v>
      </c>
      <c r="CF222">
        <f t="shared" si="285"/>
        <v>42710</v>
      </c>
      <c r="CG222">
        <v>5000</v>
      </c>
      <c r="CH222">
        <v>0</v>
      </c>
      <c r="CI222">
        <f t="shared" si="286"/>
        <v>200</v>
      </c>
      <c r="CJ222">
        <f t="shared" si="287"/>
        <v>37510</v>
      </c>
      <c r="CK222">
        <v>33500</v>
      </c>
      <c r="CL222">
        <f t="shared" si="288"/>
        <v>4690</v>
      </c>
      <c r="CM222">
        <f t="shared" si="289"/>
        <v>4020</v>
      </c>
      <c r="CN222">
        <v>0</v>
      </c>
      <c r="CO222">
        <v>500</v>
      </c>
      <c r="CP222">
        <f t="shared" si="290"/>
        <v>42710</v>
      </c>
      <c r="CQ222">
        <v>5000</v>
      </c>
      <c r="CR222">
        <v>0</v>
      </c>
      <c r="CS222">
        <f t="shared" si="291"/>
        <v>200</v>
      </c>
      <c r="CT222">
        <f t="shared" si="292"/>
        <v>37510</v>
      </c>
      <c r="CU222">
        <v>33500</v>
      </c>
      <c r="CV222">
        <f t="shared" si="293"/>
        <v>4690</v>
      </c>
      <c r="CW222">
        <f t="shared" si="294"/>
        <v>4020</v>
      </c>
      <c r="CX222">
        <v>0</v>
      </c>
      <c r="CY222">
        <v>500</v>
      </c>
      <c r="CZ222">
        <f t="shared" si="295"/>
        <v>42710</v>
      </c>
      <c r="DA222">
        <v>5000</v>
      </c>
      <c r="DB222">
        <v>0</v>
      </c>
      <c r="DC222">
        <f t="shared" si="296"/>
        <v>200</v>
      </c>
      <c r="DD222">
        <f t="shared" si="297"/>
        <v>37510</v>
      </c>
      <c r="DE222">
        <v>34500</v>
      </c>
      <c r="DF222">
        <f t="shared" si="298"/>
        <v>4830.0000000000009</v>
      </c>
      <c r="DG222">
        <f t="shared" si="299"/>
        <v>4140</v>
      </c>
      <c r="DH222">
        <v>0</v>
      </c>
      <c r="DI222">
        <v>500</v>
      </c>
      <c r="DJ222">
        <f t="shared" si="300"/>
        <v>43970</v>
      </c>
      <c r="DK222">
        <v>5000</v>
      </c>
      <c r="DL222">
        <v>0</v>
      </c>
      <c r="DM222">
        <f t="shared" si="301"/>
        <v>200</v>
      </c>
      <c r="DN222">
        <f t="shared" si="302"/>
        <v>38770</v>
      </c>
      <c r="DO222">
        <v>34500</v>
      </c>
      <c r="DP222">
        <f t="shared" si="303"/>
        <v>4830.0000000000009</v>
      </c>
      <c r="DQ222">
        <f t="shared" si="304"/>
        <v>4140</v>
      </c>
      <c r="DR222">
        <v>0</v>
      </c>
      <c r="DS222">
        <v>500</v>
      </c>
      <c r="DT222">
        <f t="shared" si="305"/>
        <v>43970</v>
      </c>
      <c r="DU222">
        <v>5000</v>
      </c>
      <c r="DV222">
        <v>0</v>
      </c>
      <c r="DW222">
        <f t="shared" si="306"/>
        <v>200</v>
      </c>
      <c r="DX222">
        <f t="shared" si="307"/>
        <v>38770</v>
      </c>
      <c r="DY222">
        <f t="shared" si="308"/>
        <v>514700</v>
      </c>
      <c r="DZ222">
        <f t="shared" si="240"/>
        <v>2400</v>
      </c>
      <c r="EA222">
        <f t="shared" si="241"/>
        <v>50000</v>
      </c>
      <c r="EB222">
        <v>0</v>
      </c>
      <c r="EC222">
        <f t="shared" si="242"/>
        <v>462300</v>
      </c>
      <c r="ED222">
        <f t="shared" si="243"/>
        <v>60000</v>
      </c>
      <c r="EE222">
        <f t="shared" si="244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245"/>
        <v>60000</v>
      </c>
      <c r="EQ222">
        <f t="shared" si="309"/>
        <v>60000</v>
      </c>
      <c r="ER222">
        <f t="shared" si="246"/>
        <v>402300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310"/>
        <v>0</v>
      </c>
      <c r="FA222">
        <f t="shared" si="311"/>
        <v>402300</v>
      </c>
      <c r="FB222">
        <f t="shared" si="312"/>
        <v>7615</v>
      </c>
      <c r="FC222">
        <f t="shared" si="313"/>
        <v>0</v>
      </c>
      <c r="FD222">
        <f t="shared" si="314"/>
        <v>7615</v>
      </c>
      <c r="FE222">
        <f t="shared" si="315"/>
        <v>0</v>
      </c>
      <c r="FF222">
        <f t="shared" si="316"/>
        <v>0</v>
      </c>
      <c r="FG222">
        <f t="shared" si="317"/>
        <v>0</v>
      </c>
      <c r="FH222">
        <v>0</v>
      </c>
      <c r="FI222">
        <f t="shared" si="318"/>
        <v>0</v>
      </c>
      <c r="FJ222" t="b">
        <f t="shared" si="319"/>
        <v>1</v>
      </c>
    </row>
    <row r="223" spans="1:166" hidden="1" x14ac:dyDescent="0.25">
      <c r="A223">
        <f>_xlfn.AGGREGATE(3,5,$B$2:B223)</f>
        <v>104</v>
      </c>
      <c r="B223" t="s">
        <v>566</v>
      </c>
      <c r="C223" t="s">
        <v>567</v>
      </c>
      <c r="D223" t="s">
        <v>821</v>
      </c>
      <c r="E223" t="s">
        <v>846</v>
      </c>
      <c r="F223">
        <v>0</v>
      </c>
      <c r="G223">
        <v>0</v>
      </c>
      <c r="H223">
        <v>0</v>
      </c>
      <c r="I223">
        <f t="shared" si="247"/>
        <v>0</v>
      </c>
      <c r="J223">
        <f t="shared" si="248"/>
        <v>0</v>
      </c>
      <c r="K223">
        <v>0</v>
      </c>
      <c r="L223">
        <v>0</v>
      </c>
      <c r="M223">
        <f t="shared" si="249"/>
        <v>0</v>
      </c>
      <c r="N223">
        <v>0</v>
      </c>
      <c r="O223">
        <v>0</v>
      </c>
      <c r="P223">
        <f t="shared" si="250"/>
        <v>0</v>
      </c>
      <c r="Q223">
        <f t="shared" si="251"/>
        <v>0</v>
      </c>
      <c r="R223">
        <v>28900</v>
      </c>
      <c r="S223">
        <f t="shared" si="252"/>
        <v>2890</v>
      </c>
      <c r="T223">
        <f t="shared" si="253"/>
        <v>3468</v>
      </c>
      <c r="U223">
        <v>0</v>
      </c>
      <c r="V223">
        <v>500</v>
      </c>
      <c r="W223">
        <f t="shared" si="254"/>
        <v>35758</v>
      </c>
      <c r="X223">
        <v>0</v>
      </c>
      <c r="Y223">
        <v>0</v>
      </c>
      <c r="Z223">
        <f t="shared" si="255"/>
        <v>150</v>
      </c>
      <c r="AA223">
        <f t="shared" si="256"/>
        <v>35608</v>
      </c>
      <c r="AB223">
        <v>28900</v>
      </c>
      <c r="AC223">
        <f t="shared" si="257"/>
        <v>4046.0000000000005</v>
      </c>
      <c r="AD223">
        <f t="shared" si="258"/>
        <v>3468</v>
      </c>
      <c r="AE223">
        <v>0</v>
      </c>
      <c r="AF223">
        <v>500</v>
      </c>
      <c r="AG223">
        <f t="shared" si="259"/>
        <v>36914</v>
      </c>
      <c r="AH223">
        <v>0</v>
      </c>
      <c r="AI223">
        <v>0</v>
      </c>
      <c r="AJ223">
        <f t="shared" si="260"/>
        <v>150</v>
      </c>
      <c r="AK223">
        <f t="shared" si="261"/>
        <v>36764</v>
      </c>
      <c r="AL223">
        <v>28900</v>
      </c>
      <c r="AM223">
        <f t="shared" si="262"/>
        <v>4046.0000000000005</v>
      </c>
      <c r="AN223">
        <f t="shared" si="263"/>
        <v>3468</v>
      </c>
      <c r="AO223">
        <v>0</v>
      </c>
      <c r="AP223">
        <v>500</v>
      </c>
      <c r="AQ223">
        <f t="shared" si="264"/>
        <v>36914</v>
      </c>
      <c r="AR223">
        <v>0</v>
      </c>
      <c r="AS223">
        <v>0</v>
      </c>
      <c r="AT223">
        <f t="shared" si="265"/>
        <v>150</v>
      </c>
      <c r="AU223">
        <f t="shared" si="266"/>
        <v>36764</v>
      </c>
      <c r="AV223">
        <v>28900</v>
      </c>
      <c r="AW223">
        <f t="shared" si="267"/>
        <v>4046.0000000000005</v>
      </c>
      <c r="AX223">
        <f t="shared" si="268"/>
        <v>1156</v>
      </c>
      <c r="AY223">
        <f t="shared" si="269"/>
        <v>3468</v>
      </c>
      <c r="AZ223">
        <v>0</v>
      </c>
      <c r="BA223">
        <v>500</v>
      </c>
      <c r="BB223">
        <f t="shared" si="270"/>
        <v>38070</v>
      </c>
      <c r="BC223">
        <v>0</v>
      </c>
      <c r="BD223">
        <v>0</v>
      </c>
      <c r="BE223">
        <f t="shared" si="271"/>
        <v>150</v>
      </c>
      <c r="BF223">
        <f t="shared" si="272"/>
        <v>37920</v>
      </c>
      <c r="BG223">
        <v>28900</v>
      </c>
      <c r="BH223">
        <f t="shared" si="273"/>
        <v>4046.0000000000005</v>
      </c>
      <c r="BI223">
        <f t="shared" si="274"/>
        <v>3468</v>
      </c>
      <c r="BJ223">
        <v>0</v>
      </c>
      <c r="BK223">
        <v>500</v>
      </c>
      <c r="BL223">
        <f t="shared" si="275"/>
        <v>36914</v>
      </c>
      <c r="BM223">
        <v>0</v>
      </c>
      <c r="BN223">
        <v>0</v>
      </c>
      <c r="BO223">
        <f t="shared" si="276"/>
        <v>150</v>
      </c>
      <c r="BP223">
        <f t="shared" si="277"/>
        <v>36764</v>
      </c>
      <c r="BQ223">
        <v>28900</v>
      </c>
      <c r="BR223">
        <f t="shared" si="278"/>
        <v>4046.0000000000005</v>
      </c>
      <c r="BS223">
        <f t="shared" si="279"/>
        <v>3468</v>
      </c>
      <c r="BT223">
        <v>0</v>
      </c>
      <c r="BU223">
        <v>500</v>
      </c>
      <c r="BV223">
        <f t="shared" si="280"/>
        <v>36914</v>
      </c>
      <c r="BW223">
        <v>0</v>
      </c>
      <c r="BX223">
        <v>0</v>
      </c>
      <c r="BY223">
        <f t="shared" si="281"/>
        <v>150</v>
      </c>
      <c r="BZ223">
        <f t="shared" si="282"/>
        <v>36764</v>
      </c>
      <c r="CA223">
        <v>28900</v>
      </c>
      <c r="CB223">
        <f t="shared" si="283"/>
        <v>4046.0000000000005</v>
      </c>
      <c r="CC223">
        <f t="shared" si="284"/>
        <v>3468</v>
      </c>
      <c r="CD223">
        <v>0</v>
      </c>
      <c r="CE223">
        <v>500</v>
      </c>
      <c r="CF223">
        <f t="shared" si="285"/>
        <v>36914</v>
      </c>
      <c r="CG223">
        <v>0</v>
      </c>
      <c r="CH223">
        <v>0</v>
      </c>
      <c r="CI223">
        <f t="shared" si="286"/>
        <v>150</v>
      </c>
      <c r="CJ223">
        <f t="shared" si="287"/>
        <v>36764</v>
      </c>
      <c r="CK223">
        <v>28900</v>
      </c>
      <c r="CL223">
        <f t="shared" si="288"/>
        <v>4046.0000000000005</v>
      </c>
      <c r="CM223">
        <f t="shared" si="289"/>
        <v>3468</v>
      </c>
      <c r="CN223">
        <v>0</v>
      </c>
      <c r="CO223">
        <v>500</v>
      </c>
      <c r="CP223">
        <f t="shared" si="290"/>
        <v>36914</v>
      </c>
      <c r="CQ223">
        <v>0</v>
      </c>
      <c r="CR223">
        <v>0</v>
      </c>
      <c r="CS223">
        <f t="shared" si="291"/>
        <v>150</v>
      </c>
      <c r="CT223">
        <f t="shared" si="292"/>
        <v>36764</v>
      </c>
      <c r="CU223">
        <v>28900</v>
      </c>
      <c r="CV223">
        <f t="shared" si="293"/>
        <v>4046.0000000000005</v>
      </c>
      <c r="CW223">
        <f t="shared" si="294"/>
        <v>3468</v>
      </c>
      <c r="CX223">
        <v>0</v>
      </c>
      <c r="CY223">
        <v>500</v>
      </c>
      <c r="CZ223">
        <f t="shared" si="295"/>
        <v>36914</v>
      </c>
      <c r="DA223">
        <v>0</v>
      </c>
      <c r="DB223">
        <v>0</v>
      </c>
      <c r="DC223">
        <f t="shared" si="296"/>
        <v>150</v>
      </c>
      <c r="DD223">
        <f t="shared" si="297"/>
        <v>36764</v>
      </c>
      <c r="DE223">
        <v>28900</v>
      </c>
      <c r="DF223">
        <f t="shared" si="298"/>
        <v>4046.0000000000005</v>
      </c>
      <c r="DG223">
        <f t="shared" si="299"/>
        <v>3468</v>
      </c>
      <c r="DH223">
        <v>0</v>
      </c>
      <c r="DI223">
        <v>500</v>
      </c>
      <c r="DJ223">
        <f t="shared" si="300"/>
        <v>36914</v>
      </c>
      <c r="DK223">
        <v>0</v>
      </c>
      <c r="DL223">
        <v>0</v>
      </c>
      <c r="DM223">
        <f t="shared" si="301"/>
        <v>150</v>
      </c>
      <c r="DN223">
        <f t="shared" si="302"/>
        <v>36764</v>
      </c>
      <c r="DO223">
        <v>28900</v>
      </c>
      <c r="DP223">
        <f t="shared" si="303"/>
        <v>4046.0000000000005</v>
      </c>
      <c r="DQ223">
        <f t="shared" si="304"/>
        <v>3468</v>
      </c>
      <c r="DR223">
        <v>0</v>
      </c>
      <c r="DS223">
        <v>500</v>
      </c>
      <c r="DT223">
        <f t="shared" si="305"/>
        <v>36914</v>
      </c>
      <c r="DU223">
        <v>0</v>
      </c>
      <c r="DV223">
        <v>0</v>
      </c>
      <c r="DW223">
        <f t="shared" si="306"/>
        <v>150</v>
      </c>
      <c r="DX223">
        <f t="shared" si="307"/>
        <v>36764</v>
      </c>
      <c r="DY223">
        <f t="shared" si="308"/>
        <v>406054</v>
      </c>
      <c r="DZ223">
        <f t="shared" si="240"/>
        <v>1650</v>
      </c>
      <c r="EA223">
        <f t="shared" si="241"/>
        <v>50000</v>
      </c>
      <c r="EB223">
        <v>0</v>
      </c>
      <c r="EC223">
        <f t="shared" si="242"/>
        <v>354404</v>
      </c>
      <c r="ED223">
        <f t="shared" si="243"/>
        <v>0</v>
      </c>
      <c r="EE223">
        <f t="shared" si="244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245"/>
        <v>0</v>
      </c>
      <c r="EQ223">
        <f t="shared" si="309"/>
        <v>0</v>
      </c>
      <c r="ER223">
        <f t="shared" si="246"/>
        <v>354404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310"/>
        <v>0</v>
      </c>
      <c r="FA223">
        <f t="shared" si="311"/>
        <v>354404</v>
      </c>
      <c r="FB223">
        <f t="shared" si="312"/>
        <v>5220</v>
      </c>
      <c r="FC223">
        <f t="shared" si="313"/>
        <v>0</v>
      </c>
      <c r="FD223">
        <f t="shared" si="314"/>
        <v>5220</v>
      </c>
      <c r="FE223">
        <f t="shared" si="315"/>
        <v>0</v>
      </c>
      <c r="FF223">
        <f t="shared" si="316"/>
        <v>0</v>
      </c>
      <c r="FG223">
        <f t="shared" si="317"/>
        <v>0</v>
      </c>
      <c r="FH223">
        <v>0</v>
      </c>
      <c r="FI223">
        <f t="shared" si="318"/>
        <v>0</v>
      </c>
      <c r="FJ223" t="b">
        <f t="shared" si="319"/>
        <v>0</v>
      </c>
    </row>
    <row r="224" spans="1:166" x14ac:dyDescent="0.25">
      <c r="A224">
        <f>_xlfn.AGGREGATE(3,5,$B$2:B224)</f>
        <v>105</v>
      </c>
      <c r="B224" t="s">
        <v>568</v>
      </c>
      <c r="C224" t="s">
        <v>569</v>
      </c>
      <c r="D224" t="s">
        <v>822</v>
      </c>
      <c r="E224" t="s">
        <v>846</v>
      </c>
      <c r="F224">
        <v>0</v>
      </c>
      <c r="G224">
        <v>6000</v>
      </c>
      <c r="H224">
        <v>33500</v>
      </c>
      <c r="I224">
        <f t="shared" si="247"/>
        <v>3350</v>
      </c>
      <c r="J224">
        <f t="shared" si="248"/>
        <v>4020</v>
      </c>
      <c r="K224">
        <v>400</v>
      </c>
      <c r="L224">
        <v>0</v>
      </c>
      <c r="M224">
        <f t="shared" si="249"/>
        <v>41270</v>
      </c>
      <c r="N224">
        <v>5000</v>
      </c>
      <c r="O224">
        <v>0</v>
      </c>
      <c r="P224">
        <f t="shared" si="250"/>
        <v>200</v>
      </c>
      <c r="Q224">
        <f t="shared" si="251"/>
        <v>36070</v>
      </c>
      <c r="R224">
        <v>33500</v>
      </c>
      <c r="S224">
        <f t="shared" si="252"/>
        <v>3350</v>
      </c>
      <c r="T224">
        <f t="shared" si="253"/>
        <v>4020</v>
      </c>
      <c r="U224">
        <v>400</v>
      </c>
      <c r="V224">
        <v>0</v>
      </c>
      <c r="W224">
        <f t="shared" si="254"/>
        <v>41270</v>
      </c>
      <c r="X224">
        <v>5000</v>
      </c>
      <c r="Y224">
        <v>0</v>
      </c>
      <c r="Z224">
        <f t="shared" si="255"/>
        <v>200</v>
      </c>
      <c r="AA224">
        <f t="shared" si="256"/>
        <v>36070</v>
      </c>
      <c r="AB224">
        <v>33500</v>
      </c>
      <c r="AC224">
        <f t="shared" si="257"/>
        <v>4690</v>
      </c>
      <c r="AD224">
        <f t="shared" si="258"/>
        <v>4020</v>
      </c>
      <c r="AE224">
        <v>400</v>
      </c>
      <c r="AF224">
        <v>0</v>
      </c>
      <c r="AG224">
        <f t="shared" si="259"/>
        <v>42610</v>
      </c>
      <c r="AH224">
        <v>5000</v>
      </c>
      <c r="AI224">
        <v>0</v>
      </c>
      <c r="AJ224">
        <f t="shared" si="260"/>
        <v>200</v>
      </c>
      <c r="AK224">
        <f t="shared" si="261"/>
        <v>37410</v>
      </c>
      <c r="AL224">
        <v>33500</v>
      </c>
      <c r="AM224">
        <f t="shared" si="262"/>
        <v>4690</v>
      </c>
      <c r="AN224">
        <f t="shared" si="263"/>
        <v>4020</v>
      </c>
      <c r="AO224">
        <v>400</v>
      </c>
      <c r="AP224">
        <v>0</v>
      </c>
      <c r="AQ224">
        <f t="shared" si="264"/>
        <v>42610</v>
      </c>
      <c r="AR224">
        <v>5000</v>
      </c>
      <c r="AS224">
        <v>0</v>
      </c>
      <c r="AT224">
        <f t="shared" si="265"/>
        <v>200</v>
      </c>
      <c r="AU224">
        <f t="shared" si="266"/>
        <v>37410</v>
      </c>
      <c r="AV224">
        <v>35500</v>
      </c>
      <c r="AW224">
        <f t="shared" si="267"/>
        <v>4970.0000000000009</v>
      </c>
      <c r="AX224">
        <f t="shared" si="268"/>
        <v>1340</v>
      </c>
      <c r="AY224">
        <f t="shared" si="269"/>
        <v>4260</v>
      </c>
      <c r="AZ224">
        <v>400</v>
      </c>
      <c r="BA224">
        <v>0</v>
      </c>
      <c r="BB224">
        <f t="shared" si="270"/>
        <v>46470</v>
      </c>
      <c r="BC224">
        <v>5000</v>
      </c>
      <c r="BD224">
        <v>0</v>
      </c>
      <c r="BE224">
        <f t="shared" si="271"/>
        <v>200</v>
      </c>
      <c r="BF224">
        <f t="shared" si="272"/>
        <v>41270</v>
      </c>
      <c r="BG224">
        <v>35500</v>
      </c>
      <c r="BH224">
        <f t="shared" si="273"/>
        <v>4970.0000000000009</v>
      </c>
      <c r="BI224">
        <f t="shared" si="274"/>
        <v>4260</v>
      </c>
      <c r="BJ224">
        <v>400</v>
      </c>
      <c r="BK224">
        <v>0</v>
      </c>
      <c r="BL224">
        <f t="shared" si="275"/>
        <v>45130</v>
      </c>
      <c r="BM224">
        <v>5000</v>
      </c>
      <c r="BN224">
        <v>0</v>
      </c>
      <c r="BO224">
        <f t="shared" si="276"/>
        <v>200</v>
      </c>
      <c r="BP224">
        <f t="shared" si="277"/>
        <v>39930</v>
      </c>
      <c r="BQ224">
        <v>35500</v>
      </c>
      <c r="BR224">
        <f t="shared" si="278"/>
        <v>4970.0000000000009</v>
      </c>
      <c r="BS224">
        <f t="shared" si="279"/>
        <v>4260</v>
      </c>
      <c r="BT224">
        <v>400</v>
      </c>
      <c r="BU224">
        <v>0</v>
      </c>
      <c r="BV224">
        <f t="shared" si="280"/>
        <v>45130</v>
      </c>
      <c r="BW224">
        <v>5000</v>
      </c>
      <c r="BX224">
        <v>0</v>
      </c>
      <c r="BY224">
        <f t="shared" si="281"/>
        <v>200</v>
      </c>
      <c r="BZ224">
        <f t="shared" si="282"/>
        <v>39930</v>
      </c>
      <c r="CA224">
        <v>35500</v>
      </c>
      <c r="CB224">
        <f t="shared" si="283"/>
        <v>4970.0000000000009</v>
      </c>
      <c r="CC224">
        <f t="shared" si="284"/>
        <v>4260</v>
      </c>
      <c r="CD224">
        <v>400</v>
      </c>
      <c r="CE224">
        <v>0</v>
      </c>
      <c r="CF224">
        <f t="shared" si="285"/>
        <v>45130</v>
      </c>
      <c r="CG224">
        <v>5000</v>
      </c>
      <c r="CH224">
        <v>0</v>
      </c>
      <c r="CI224">
        <f t="shared" si="286"/>
        <v>200</v>
      </c>
      <c r="CJ224">
        <f t="shared" si="287"/>
        <v>39930</v>
      </c>
      <c r="CK224">
        <v>35500</v>
      </c>
      <c r="CL224">
        <f t="shared" si="288"/>
        <v>4970.0000000000009</v>
      </c>
      <c r="CM224">
        <f t="shared" si="289"/>
        <v>4260</v>
      </c>
      <c r="CN224">
        <v>400</v>
      </c>
      <c r="CO224">
        <v>0</v>
      </c>
      <c r="CP224">
        <f t="shared" si="290"/>
        <v>45130</v>
      </c>
      <c r="CQ224">
        <v>5000</v>
      </c>
      <c r="CR224">
        <v>0</v>
      </c>
      <c r="CS224">
        <f t="shared" si="291"/>
        <v>200</v>
      </c>
      <c r="CT224">
        <f t="shared" si="292"/>
        <v>39930</v>
      </c>
      <c r="CU224">
        <v>35500</v>
      </c>
      <c r="CV224">
        <f t="shared" si="293"/>
        <v>4970.0000000000009</v>
      </c>
      <c r="CW224">
        <f t="shared" si="294"/>
        <v>4260</v>
      </c>
      <c r="CX224">
        <v>400</v>
      </c>
      <c r="CY224">
        <v>0</v>
      </c>
      <c r="CZ224">
        <f t="shared" si="295"/>
        <v>45130</v>
      </c>
      <c r="DA224">
        <v>5000</v>
      </c>
      <c r="DB224">
        <v>0</v>
      </c>
      <c r="DC224">
        <f t="shared" si="296"/>
        <v>200</v>
      </c>
      <c r="DD224">
        <f t="shared" si="297"/>
        <v>39930</v>
      </c>
      <c r="DE224">
        <v>35500</v>
      </c>
      <c r="DF224">
        <f t="shared" si="298"/>
        <v>4970.0000000000009</v>
      </c>
      <c r="DG224">
        <f t="shared" si="299"/>
        <v>4260</v>
      </c>
      <c r="DH224">
        <v>400</v>
      </c>
      <c r="DI224">
        <v>0</v>
      </c>
      <c r="DJ224">
        <f t="shared" si="300"/>
        <v>45130</v>
      </c>
      <c r="DK224">
        <v>5000</v>
      </c>
      <c r="DL224">
        <v>0</v>
      </c>
      <c r="DM224">
        <f t="shared" si="301"/>
        <v>200</v>
      </c>
      <c r="DN224">
        <f t="shared" si="302"/>
        <v>39930</v>
      </c>
      <c r="DO224">
        <v>35500</v>
      </c>
      <c r="DP224">
        <f t="shared" si="303"/>
        <v>4970.0000000000009</v>
      </c>
      <c r="DQ224">
        <f t="shared" si="304"/>
        <v>4260</v>
      </c>
      <c r="DR224">
        <v>400</v>
      </c>
      <c r="DS224">
        <v>0</v>
      </c>
      <c r="DT224">
        <f t="shared" si="305"/>
        <v>45130</v>
      </c>
      <c r="DU224">
        <v>5000</v>
      </c>
      <c r="DV224">
        <v>0</v>
      </c>
      <c r="DW224">
        <f t="shared" si="306"/>
        <v>200</v>
      </c>
      <c r="DX224">
        <f t="shared" si="307"/>
        <v>39930</v>
      </c>
      <c r="DY224">
        <f t="shared" si="308"/>
        <v>536140</v>
      </c>
      <c r="DZ224">
        <f t="shared" si="240"/>
        <v>2400</v>
      </c>
      <c r="EA224">
        <f t="shared" si="241"/>
        <v>50000</v>
      </c>
      <c r="EB224">
        <v>0</v>
      </c>
      <c r="EC224">
        <f t="shared" si="242"/>
        <v>483740</v>
      </c>
      <c r="ED224">
        <f t="shared" si="243"/>
        <v>60000</v>
      </c>
      <c r="EE224">
        <f t="shared" si="244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245"/>
        <v>60000</v>
      </c>
      <c r="EQ224">
        <f t="shared" si="309"/>
        <v>60000</v>
      </c>
      <c r="ER224">
        <f t="shared" si="246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310"/>
        <v>0</v>
      </c>
      <c r="FA224">
        <f t="shared" si="311"/>
        <v>423740</v>
      </c>
      <c r="FB224">
        <f t="shared" si="312"/>
        <v>8687</v>
      </c>
      <c r="FC224">
        <f t="shared" si="313"/>
        <v>0</v>
      </c>
      <c r="FD224">
        <f t="shared" si="314"/>
        <v>8687</v>
      </c>
      <c r="FE224">
        <f t="shared" si="315"/>
        <v>0</v>
      </c>
      <c r="FF224">
        <f t="shared" si="316"/>
        <v>0</v>
      </c>
      <c r="FG224">
        <f t="shared" si="317"/>
        <v>0</v>
      </c>
      <c r="FH224">
        <v>0</v>
      </c>
      <c r="FI224">
        <f t="shared" si="318"/>
        <v>0</v>
      </c>
      <c r="FJ224" t="b">
        <f t="shared" si="319"/>
        <v>1</v>
      </c>
    </row>
    <row r="225" spans="1:166" x14ac:dyDescent="0.25">
      <c r="A225">
        <f>_xlfn.AGGREGATE(3,5,$B$2:B225)</f>
        <v>106</v>
      </c>
      <c r="B225" t="s">
        <v>570</v>
      </c>
      <c r="C225" t="s">
        <v>571</v>
      </c>
      <c r="D225" t="s">
        <v>822</v>
      </c>
      <c r="E225" t="s">
        <v>846</v>
      </c>
      <c r="F225">
        <v>0</v>
      </c>
      <c r="G225">
        <v>6000</v>
      </c>
      <c r="H225">
        <v>32500</v>
      </c>
      <c r="I225">
        <f t="shared" si="247"/>
        <v>3250</v>
      </c>
      <c r="J225">
        <f t="shared" si="248"/>
        <v>3900</v>
      </c>
      <c r="K225">
        <v>0</v>
      </c>
      <c r="L225">
        <v>500</v>
      </c>
      <c r="M225">
        <f t="shared" si="249"/>
        <v>40150</v>
      </c>
      <c r="N225">
        <v>3000</v>
      </c>
      <c r="O225">
        <v>0</v>
      </c>
      <c r="P225">
        <f t="shared" si="250"/>
        <v>200</v>
      </c>
      <c r="Q225">
        <f t="shared" si="251"/>
        <v>36950</v>
      </c>
      <c r="R225">
        <v>32500</v>
      </c>
      <c r="S225">
        <f t="shared" si="252"/>
        <v>3250</v>
      </c>
      <c r="T225">
        <f t="shared" si="253"/>
        <v>3900</v>
      </c>
      <c r="U225">
        <v>0</v>
      </c>
      <c r="V225">
        <v>500</v>
      </c>
      <c r="W225">
        <f t="shared" si="254"/>
        <v>40150</v>
      </c>
      <c r="X225">
        <v>3000</v>
      </c>
      <c r="Y225">
        <v>0</v>
      </c>
      <c r="Z225">
        <f t="shared" si="255"/>
        <v>200</v>
      </c>
      <c r="AA225">
        <f t="shared" si="256"/>
        <v>36950</v>
      </c>
      <c r="AB225">
        <v>32500</v>
      </c>
      <c r="AC225">
        <f t="shared" si="257"/>
        <v>4550</v>
      </c>
      <c r="AD225">
        <f t="shared" si="258"/>
        <v>3900</v>
      </c>
      <c r="AE225">
        <v>0</v>
      </c>
      <c r="AF225">
        <v>500</v>
      </c>
      <c r="AG225">
        <f t="shared" si="259"/>
        <v>41450</v>
      </c>
      <c r="AH225">
        <v>3000</v>
      </c>
      <c r="AI225">
        <v>0</v>
      </c>
      <c r="AJ225">
        <f t="shared" si="260"/>
        <v>200</v>
      </c>
      <c r="AK225">
        <f t="shared" si="261"/>
        <v>38250</v>
      </c>
      <c r="AL225">
        <v>32500</v>
      </c>
      <c r="AM225">
        <f t="shared" si="262"/>
        <v>4550</v>
      </c>
      <c r="AN225">
        <f t="shared" si="263"/>
        <v>3900</v>
      </c>
      <c r="AO225">
        <v>0</v>
      </c>
      <c r="AP225">
        <v>500</v>
      </c>
      <c r="AQ225">
        <f t="shared" si="264"/>
        <v>41450</v>
      </c>
      <c r="AR225">
        <v>3000</v>
      </c>
      <c r="AS225">
        <v>0</v>
      </c>
      <c r="AT225">
        <f t="shared" si="265"/>
        <v>200</v>
      </c>
      <c r="AU225">
        <f t="shared" si="266"/>
        <v>38250</v>
      </c>
      <c r="AV225">
        <v>33500</v>
      </c>
      <c r="AW225">
        <f t="shared" si="267"/>
        <v>4690</v>
      </c>
      <c r="AX225">
        <f t="shared" si="268"/>
        <v>1300</v>
      </c>
      <c r="AY225">
        <f t="shared" si="269"/>
        <v>4020</v>
      </c>
      <c r="AZ225">
        <v>0</v>
      </c>
      <c r="BA225">
        <v>500</v>
      </c>
      <c r="BB225">
        <f t="shared" si="270"/>
        <v>44010</v>
      </c>
      <c r="BC225">
        <v>3000</v>
      </c>
      <c r="BD225">
        <v>0</v>
      </c>
      <c r="BE225">
        <f t="shared" si="271"/>
        <v>200</v>
      </c>
      <c r="BF225">
        <f t="shared" si="272"/>
        <v>40810</v>
      </c>
      <c r="BG225">
        <v>33500</v>
      </c>
      <c r="BH225">
        <f t="shared" si="273"/>
        <v>4690</v>
      </c>
      <c r="BI225">
        <f t="shared" si="274"/>
        <v>4020</v>
      </c>
      <c r="BJ225">
        <v>0</v>
      </c>
      <c r="BK225">
        <v>500</v>
      </c>
      <c r="BL225">
        <f t="shared" si="275"/>
        <v>42710</v>
      </c>
      <c r="BM225">
        <v>3000</v>
      </c>
      <c r="BN225">
        <v>0</v>
      </c>
      <c r="BO225">
        <f t="shared" si="276"/>
        <v>200</v>
      </c>
      <c r="BP225">
        <f t="shared" si="277"/>
        <v>39510</v>
      </c>
      <c r="BQ225">
        <v>33500</v>
      </c>
      <c r="BR225">
        <f t="shared" si="278"/>
        <v>4690</v>
      </c>
      <c r="BS225">
        <f t="shared" si="279"/>
        <v>4020</v>
      </c>
      <c r="BT225">
        <v>0</v>
      </c>
      <c r="BU225">
        <v>500</v>
      </c>
      <c r="BV225">
        <f t="shared" si="280"/>
        <v>42710</v>
      </c>
      <c r="BW225">
        <v>3000</v>
      </c>
      <c r="BX225">
        <v>0</v>
      </c>
      <c r="BY225">
        <f t="shared" si="281"/>
        <v>200</v>
      </c>
      <c r="BZ225">
        <f t="shared" si="282"/>
        <v>39510</v>
      </c>
      <c r="CA225">
        <v>33500</v>
      </c>
      <c r="CB225">
        <f t="shared" si="283"/>
        <v>4690</v>
      </c>
      <c r="CC225">
        <f t="shared" si="284"/>
        <v>4020</v>
      </c>
      <c r="CD225">
        <v>0</v>
      </c>
      <c r="CE225">
        <v>500</v>
      </c>
      <c r="CF225">
        <f t="shared" si="285"/>
        <v>42710</v>
      </c>
      <c r="CG225">
        <v>3000</v>
      </c>
      <c r="CH225">
        <v>0</v>
      </c>
      <c r="CI225">
        <f t="shared" si="286"/>
        <v>200</v>
      </c>
      <c r="CJ225">
        <f t="shared" si="287"/>
        <v>39510</v>
      </c>
      <c r="CK225">
        <v>33500</v>
      </c>
      <c r="CL225">
        <f t="shared" si="288"/>
        <v>4690</v>
      </c>
      <c r="CM225">
        <f t="shared" si="289"/>
        <v>4020</v>
      </c>
      <c r="CN225">
        <v>0</v>
      </c>
      <c r="CO225">
        <v>500</v>
      </c>
      <c r="CP225">
        <f t="shared" si="290"/>
        <v>42710</v>
      </c>
      <c r="CQ225">
        <v>3000</v>
      </c>
      <c r="CR225">
        <v>0</v>
      </c>
      <c r="CS225">
        <f t="shared" si="291"/>
        <v>200</v>
      </c>
      <c r="CT225">
        <f t="shared" si="292"/>
        <v>39510</v>
      </c>
      <c r="CU225">
        <v>33500</v>
      </c>
      <c r="CV225">
        <f t="shared" si="293"/>
        <v>4690</v>
      </c>
      <c r="CW225">
        <f t="shared" si="294"/>
        <v>4020</v>
      </c>
      <c r="CX225">
        <v>0</v>
      </c>
      <c r="CY225">
        <v>500</v>
      </c>
      <c r="CZ225">
        <f t="shared" si="295"/>
        <v>42710</v>
      </c>
      <c r="DA225">
        <v>3000</v>
      </c>
      <c r="DB225">
        <v>0</v>
      </c>
      <c r="DC225">
        <f t="shared" si="296"/>
        <v>200</v>
      </c>
      <c r="DD225">
        <f t="shared" si="297"/>
        <v>39510</v>
      </c>
      <c r="DE225">
        <v>33500</v>
      </c>
      <c r="DF225">
        <f t="shared" si="298"/>
        <v>4690</v>
      </c>
      <c r="DG225">
        <f t="shared" si="299"/>
        <v>4020</v>
      </c>
      <c r="DH225">
        <v>0</v>
      </c>
      <c r="DI225">
        <v>500</v>
      </c>
      <c r="DJ225">
        <f t="shared" si="300"/>
        <v>42710</v>
      </c>
      <c r="DK225">
        <v>3000</v>
      </c>
      <c r="DL225">
        <v>0</v>
      </c>
      <c r="DM225">
        <f t="shared" si="301"/>
        <v>200</v>
      </c>
      <c r="DN225">
        <f t="shared" si="302"/>
        <v>39510</v>
      </c>
      <c r="DO225">
        <v>33500</v>
      </c>
      <c r="DP225">
        <f t="shared" si="303"/>
        <v>4690</v>
      </c>
      <c r="DQ225">
        <f t="shared" si="304"/>
        <v>4020</v>
      </c>
      <c r="DR225">
        <v>0</v>
      </c>
      <c r="DS225">
        <v>500</v>
      </c>
      <c r="DT225">
        <f t="shared" si="305"/>
        <v>42710</v>
      </c>
      <c r="DU225">
        <v>3000</v>
      </c>
      <c r="DV225">
        <v>0</v>
      </c>
      <c r="DW225">
        <f t="shared" si="306"/>
        <v>200</v>
      </c>
      <c r="DX225">
        <f t="shared" si="307"/>
        <v>39510</v>
      </c>
      <c r="DY225">
        <f t="shared" si="308"/>
        <v>512180</v>
      </c>
      <c r="DZ225">
        <f t="shared" si="240"/>
        <v>2400</v>
      </c>
      <c r="EA225">
        <f t="shared" si="241"/>
        <v>50000</v>
      </c>
      <c r="EB225">
        <v>0</v>
      </c>
      <c r="EC225">
        <f t="shared" si="242"/>
        <v>459780</v>
      </c>
      <c r="ED225">
        <f t="shared" si="243"/>
        <v>36000</v>
      </c>
      <c r="EE225">
        <f t="shared" si="244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245"/>
        <v>36000</v>
      </c>
      <c r="EQ225">
        <f t="shared" si="309"/>
        <v>36000</v>
      </c>
      <c r="ER225">
        <f t="shared" si="246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310"/>
        <v>0</v>
      </c>
      <c r="FA225">
        <f t="shared" si="311"/>
        <v>423780</v>
      </c>
      <c r="FB225">
        <f t="shared" si="312"/>
        <v>8689</v>
      </c>
      <c r="FC225">
        <f t="shared" si="313"/>
        <v>0</v>
      </c>
      <c r="FD225">
        <f t="shared" si="314"/>
        <v>8689</v>
      </c>
      <c r="FE225">
        <f t="shared" si="315"/>
        <v>0</v>
      </c>
      <c r="FF225">
        <f t="shared" si="316"/>
        <v>0</v>
      </c>
      <c r="FG225">
        <f t="shared" si="317"/>
        <v>0</v>
      </c>
      <c r="FH225">
        <v>0</v>
      </c>
      <c r="FI225">
        <f t="shared" si="318"/>
        <v>0</v>
      </c>
      <c r="FJ225" t="b">
        <f t="shared" si="319"/>
        <v>1</v>
      </c>
    </row>
    <row r="226" spans="1:166" hidden="1" x14ac:dyDescent="0.25">
      <c r="A226">
        <f>_xlfn.AGGREGATE(3,5,$B$2:B226)</f>
        <v>106</v>
      </c>
      <c r="B226" t="s">
        <v>572</v>
      </c>
      <c r="C226" t="s">
        <v>573</v>
      </c>
      <c r="D226" t="s">
        <v>822</v>
      </c>
      <c r="E226" t="s">
        <v>846</v>
      </c>
      <c r="F226">
        <v>0</v>
      </c>
      <c r="G226">
        <v>6000</v>
      </c>
      <c r="H226">
        <v>30700</v>
      </c>
      <c r="I226">
        <f t="shared" si="247"/>
        <v>3070</v>
      </c>
      <c r="J226">
        <f t="shared" si="248"/>
        <v>3684</v>
      </c>
      <c r="K226">
        <v>0</v>
      </c>
      <c r="L226">
        <v>0</v>
      </c>
      <c r="M226">
        <f t="shared" si="249"/>
        <v>37454</v>
      </c>
      <c r="N226">
        <v>2000</v>
      </c>
      <c r="O226">
        <v>0</v>
      </c>
      <c r="P226">
        <f t="shared" si="250"/>
        <v>150</v>
      </c>
      <c r="Q226">
        <f t="shared" si="251"/>
        <v>35304</v>
      </c>
      <c r="R226">
        <v>30700</v>
      </c>
      <c r="S226">
        <f t="shared" si="252"/>
        <v>3070</v>
      </c>
      <c r="T226">
        <f t="shared" si="253"/>
        <v>3684</v>
      </c>
      <c r="U226">
        <v>0</v>
      </c>
      <c r="V226">
        <v>0</v>
      </c>
      <c r="W226">
        <f t="shared" si="254"/>
        <v>37454</v>
      </c>
      <c r="X226">
        <v>2000</v>
      </c>
      <c r="Y226">
        <v>0</v>
      </c>
      <c r="Z226">
        <f t="shared" si="255"/>
        <v>150</v>
      </c>
      <c r="AA226">
        <f t="shared" si="256"/>
        <v>35304</v>
      </c>
      <c r="AB226">
        <v>30700</v>
      </c>
      <c r="AC226">
        <f t="shared" si="257"/>
        <v>4298</v>
      </c>
      <c r="AD226">
        <f t="shared" si="258"/>
        <v>3684</v>
      </c>
      <c r="AE226">
        <v>0</v>
      </c>
      <c r="AF226">
        <v>0</v>
      </c>
      <c r="AG226">
        <f t="shared" si="259"/>
        <v>38682</v>
      </c>
      <c r="AH226">
        <v>2000</v>
      </c>
      <c r="AI226">
        <v>0</v>
      </c>
      <c r="AJ226">
        <f t="shared" si="260"/>
        <v>150</v>
      </c>
      <c r="AK226">
        <f t="shared" si="261"/>
        <v>36532</v>
      </c>
      <c r="AL226">
        <v>30700</v>
      </c>
      <c r="AM226">
        <f t="shared" si="262"/>
        <v>4298</v>
      </c>
      <c r="AN226">
        <f t="shared" si="263"/>
        <v>3684</v>
      </c>
      <c r="AO226">
        <v>0</v>
      </c>
      <c r="AP226">
        <v>0</v>
      </c>
      <c r="AQ226">
        <f t="shared" si="264"/>
        <v>38682</v>
      </c>
      <c r="AR226">
        <v>2000</v>
      </c>
      <c r="AS226">
        <v>0</v>
      </c>
      <c r="AT226">
        <f t="shared" si="265"/>
        <v>150</v>
      </c>
      <c r="AU226">
        <f t="shared" si="266"/>
        <v>36532</v>
      </c>
      <c r="AV226">
        <v>31600</v>
      </c>
      <c r="AW226">
        <f t="shared" si="267"/>
        <v>4424</v>
      </c>
      <c r="AX226">
        <f t="shared" si="268"/>
        <v>1228</v>
      </c>
      <c r="AY226">
        <f t="shared" si="269"/>
        <v>3792</v>
      </c>
      <c r="AZ226">
        <v>0</v>
      </c>
      <c r="BA226">
        <v>0</v>
      </c>
      <c r="BB226">
        <f t="shared" si="270"/>
        <v>41044</v>
      </c>
      <c r="BC226">
        <v>2000</v>
      </c>
      <c r="BD226">
        <v>0</v>
      </c>
      <c r="BE226">
        <f t="shared" si="271"/>
        <v>200</v>
      </c>
      <c r="BF226">
        <f t="shared" si="272"/>
        <v>38844</v>
      </c>
      <c r="BG226">
        <v>31600</v>
      </c>
      <c r="BH226">
        <f t="shared" si="273"/>
        <v>4424</v>
      </c>
      <c r="BI226">
        <f t="shared" si="274"/>
        <v>3792</v>
      </c>
      <c r="BJ226">
        <v>0</v>
      </c>
      <c r="BK226">
        <v>0</v>
      </c>
      <c r="BL226">
        <f t="shared" si="275"/>
        <v>39816</v>
      </c>
      <c r="BM226">
        <v>2000</v>
      </c>
      <c r="BN226">
        <v>0</v>
      </c>
      <c r="BO226">
        <f t="shared" si="276"/>
        <v>150</v>
      </c>
      <c r="BP226">
        <f t="shared" si="277"/>
        <v>37666</v>
      </c>
      <c r="BQ226">
        <v>31600</v>
      </c>
      <c r="BR226">
        <f t="shared" si="278"/>
        <v>4424</v>
      </c>
      <c r="BS226">
        <f t="shared" si="279"/>
        <v>3792</v>
      </c>
      <c r="BT226">
        <v>0</v>
      </c>
      <c r="BU226">
        <v>0</v>
      </c>
      <c r="BV226">
        <f t="shared" si="280"/>
        <v>39816</v>
      </c>
      <c r="BW226">
        <v>2000</v>
      </c>
      <c r="BX226">
        <v>0</v>
      </c>
      <c r="BY226">
        <f t="shared" si="281"/>
        <v>150</v>
      </c>
      <c r="BZ226">
        <f t="shared" si="282"/>
        <v>37666</v>
      </c>
      <c r="CA226">
        <v>31600</v>
      </c>
      <c r="CB226">
        <f t="shared" si="283"/>
        <v>4424</v>
      </c>
      <c r="CC226">
        <f t="shared" si="284"/>
        <v>3792</v>
      </c>
      <c r="CD226">
        <v>0</v>
      </c>
      <c r="CE226">
        <v>0</v>
      </c>
      <c r="CF226">
        <f t="shared" si="285"/>
        <v>39816</v>
      </c>
      <c r="CG226">
        <v>2000</v>
      </c>
      <c r="CH226">
        <v>0</v>
      </c>
      <c r="CI226">
        <f t="shared" si="286"/>
        <v>150</v>
      </c>
      <c r="CJ226">
        <f t="shared" si="287"/>
        <v>37666</v>
      </c>
      <c r="CK226">
        <v>31600</v>
      </c>
      <c r="CL226">
        <f t="shared" si="288"/>
        <v>4424</v>
      </c>
      <c r="CM226">
        <f t="shared" si="289"/>
        <v>3792</v>
      </c>
      <c r="CN226">
        <v>0</v>
      </c>
      <c r="CO226">
        <v>0</v>
      </c>
      <c r="CP226">
        <f t="shared" si="290"/>
        <v>39816</v>
      </c>
      <c r="CQ226">
        <v>2000</v>
      </c>
      <c r="CR226">
        <v>0</v>
      </c>
      <c r="CS226">
        <f t="shared" si="291"/>
        <v>150</v>
      </c>
      <c r="CT226">
        <f t="shared" si="292"/>
        <v>37666</v>
      </c>
      <c r="CU226">
        <v>31600</v>
      </c>
      <c r="CV226">
        <f t="shared" si="293"/>
        <v>4424</v>
      </c>
      <c r="CW226">
        <f t="shared" si="294"/>
        <v>3792</v>
      </c>
      <c r="CX226">
        <v>0</v>
      </c>
      <c r="CY226">
        <v>0</v>
      </c>
      <c r="CZ226">
        <f t="shared" si="295"/>
        <v>39816</v>
      </c>
      <c r="DA226">
        <v>2000</v>
      </c>
      <c r="DB226">
        <v>0</v>
      </c>
      <c r="DC226">
        <f t="shared" si="296"/>
        <v>150</v>
      </c>
      <c r="DD226">
        <f t="shared" si="297"/>
        <v>37666</v>
      </c>
      <c r="DE226">
        <v>31600</v>
      </c>
      <c r="DF226">
        <f t="shared" si="298"/>
        <v>4424</v>
      </c>
      <c r="DG226">
        <f t="shared" si="299"/>
        <v>3792</v>
      </c>
      <c r="DH226">
        <v>0</v>
      </c>
      <c r="DI226">
        <v>0</v>
      </c>
      <c r="DJ226">
        <f t="shared" si="300"/>
        <v>39816</v>
      </c>
      <c r="DK226">
        <v>2000</v>
      </c>
      <c r="DL226">
        <v>0</v>
      </c>
      <c r="DM226">
        <f t="shared" si="301"/>
        <v>150</v>
      </c>
      <c r="DN226">
        <f t="shared" si="302"/>
        <v>37666</v>
      </c>
      <c r="DO226">
        <v>31600</v>
      </c>
      <c r="DP226">
        <f t="shared" si="303"/>
        <v>4424</v>
      </c>
      <c r="DQ226">
        <f t="shared" si="304"/>
        <v>3792</v>
      </c>
      <c r="DR226">
        <v>0</v>
      </c>
      <c r="DS226">
        <v>0</v>
      </c>
      <c r="DT226">
        <f t="shared" si="305"/>
        <v>39816</v>
      </c>
      <c r="DU226">
        <v>2000</v>
      </c>
      <c r="DV226">
        <v>0</v>
      </c>
      <c r="DW226">
        <f t="shared" si="306"/>
        <v>150</v>
      </c>
      <c r="DX226">
        <f t="shared" si="307"/>
        <v>37666</v>
      </c>
      <c r="DY226">
        <f t="shared" si="308"/>
        <v>478028</v>
      </c>
      <c r="DZ226">
        <f t="shared" si="240"/>
        <v>1850</v>
      </c>
      <c r="EA226">
        <f t="shared" si="241"/>
        <v>50000</v>
      </c>
      <c r="EB226">
        <v>0</v>
      </c>
      <c r="EC226">
        <f t="shared" si="242"/>
        <v>426178</v>
      </c>
      <c r="ED226">
        <f t="shared" si="243"/>
        <v>24000</v>
      </c>
      <c r="EE226">
        <f t="shared" si="244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245"/>
        <v>24000</v>
      </c>
      <c r="EQ226">
        <f t="shared" si="309"/>
        <v>24000</v>
      </c>
      <c r="ER226">
        <f t="shared" si="246"/>
        <v>402178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310"/>
        <v>0</v>
      </c>
      <c r="FA226">
        <f t="shared" si="311"/>
        <v>402178</v>
      </c>
      <c r="FB226">
        <f t="shared" si="312"/>
        <v>7609</v>
      </c>
      <c r="FC226">
        <f t="shared" si="313"/>
        <v>0</v>
      </c>
      <c r="FD226">
        <f t="shared" si="314"/>
        <v>7609</v>
      </c>
      <c r="FE226">
        <f t="shared" si="315"/>
        <v>0</v>
      </c>
      <c r="FF226">
        <f t="shared" si="316"/>
        <v>0</v>
      </c>
      <c r="FG226">
        <f t="shared" si="317"/>
        <v>0</v>
      </c>
      <c r="FH226">
        <v>0</v>
      </c>
      <c r="FI226">
        <f t="shared" si="318"/>
        <v>0</v>
      </c>
      <c r="FJ226" t="b">
        <f t="shared" si="319"/>
        <v>0</v>
      </c>
    </row>
    <row r="227" spans="1:166" x14ac:dyDescent="0.25">
      <c r="A227">
        <f>_xlfn.AGGREGATE(3,5,$B$2:B227)</f>
        <v>107</v>
      </c>
      <c r="B227" t="s">
        <v>574</v>
      </c>
      <c r="C227" t="s">
        <v>575</v>
      </c>
      <c r="D227" t="s">
        <v>823</v>
      </c>
      <c r="E227" t="s">
        <v>846</v>
      </c>
      <c r="F227">
        <v>0</v>
      </c>
      <c r="G227">
        <v>6000</v>
      </c>
      <c r="H227">
        <v>32500</v>
      </c>
      <c r="I227">
        <f t="shared" si="247"/>
        <v>3250</v>
      </c>
      <c r="J227">
        <f t="shared" si="248"/>
        <v>3900</v>
      </c>
      <c r="K227">
        <v>400</v>
      </c>
      <c r="L227">
        <v>500</v>
      </c>
      <c r="M227">
        <f t="shared" si="249"/>
        <v>40550</v>
      </c>
      <c r="N227">
        <v>3000</v>
      </c>
      <c r="O227">
        <v>0</v>
      </c>
      <c r="P227">
        <f t="shared" si="250"/>
        <v>200</v>
      </c>
      <c r="Q227">
        <f t="shared" si="251"/>
        <v>37350</v>
      </c>
      <c r="R227">
        <v>32500</v>
      </c>
      <c r="S227">
        <f t="shared" si="252"/>
        <v>3250</v>
      </c>
      <c r="T227">
        <f t="shared" si="253"/>
        <v>3900</v>
      </c>
      <c r="U227">
        <v>400</v>
      </c>
      <c r="V227">
        <v>500</v>
      </c>
      <c r="W227">
        <f t="shared" si="254"/>
        <v>40550</v>
      </c>
      <c r="X227">
        <v>3000</v>
      </c>
      <c r="Y227">
        <v>0</v>
      </c>
      <c r="Z227">
        <f t="shared" si="255"/>
        <v>200</v>
      </c>
      <c r="AA227">
        <f t="shared" si="256"/>
        <v>37350</v>
      </c>
      <c r="AB227">
        <v>32500</v>
      </c>
      <c r="AC227">
        <f t="shared" si="257"/>
        <v>4550</v>
      </c>
      <c r="AD227">
        <f t="shared" si="258"/>
        <v>3900</v>
      </c>
      <c r="AE227">
        <v>400</v>
      </c>
      <c r="AF227">
        <v>500</v>
      </c>
      <c r="AG227">
        <f t="shared" si="259"/>
        <v>41850</v>
      </c>
      <c r="AH227">
        <v>3000</v>
      </c>
      <c r="AI227">
        <v>0</v>
      </c>
      <c r="AJ227">
        <f t="shared" si="260"/>
        <v>200</v>
      </c>
      <c r="AK227">
        <f t="shared" si="261"/>
        <v>38650</v>
      </c>
      <c r="AL227">
        <v>32500</v>
      </c>
      <c r="AM227">
        <f t="shared" si="262"/>
        <v>4550</v>
      </c>
      <c r="AN227">
        <f t="shared" si="263"/>
        <v>3900</v>
      </c>
      <c r="AO227">
        <v>400</v>
      </c>
      <c r="AP227">
        <v>500</v>
      </c>
      <c r="AQ227">
        <f t="shared" si="264"/>
        <v>41850</v>
      </c>
      <c r="AR227">
        <v>3000</v>
      </c>
      <c r="AS227">
        <v>0</v>
      </c>
      <c r="AT227">
        <f t="shared" si="265"/>
        <v>200</v>
      </c>
      <c r="AU227">
        <f t="shared" si="266"/>
        <v>38650</v>
      </c>
      <c r="AV227">
        <v>33500</v>
      </c>
      <c r="AW227">
        <f t="shared" si="267"/>
        <v>4690</v>
      </c>
      <c r="AX227">
        <f t="shared" si="268"/>
        <v>1300</v>
      </c>
      <c r="AY227">
        <f t="shared" si="269"/>
        <v>4020</v>
      </c>
      <c r="AZ227">
        <v>400</v>
      </c>
      <c r="BA227">
        <v>500</v>
      </c>
      <c r="BB227">
        <f t="shared" si="270"/>
        <v>44410</v>
      </c>
      <c r="BC227">
        <v>3000</v>
      </c>
      <c r="BD227">
        <v>0</v>
      </c>
      <c r="BE227">
        <f t="shared" si="271"/>
        <v>200</v>
      </c>
      <c r="BF227">
        <f t="shared" si="272"/>
        <v>41210</v>
      </c>
      <c r="BG227">
        <v>33500</v>
      </c>
      <c r="BH227">
        <f t="shared" si="273"/>
        <v>4690</v>
      </c>
      <c r="BI227">
        <f t="shared" si="274"/>
        <v>4020</v>
      </c>
      <c r="BJ227">
        <v>400</v>
      </c>
      <c r="BK227">
        <v>500</v>
      </c>
      <c r="BL227">
        <f t="shared" si="275"/>
        <v>43110</v>
      </c>
      <c r="BM227">
        <v>3000</v>
      </c>
      <c r="BN227">
        <v>0</v>
      </c>
      <c r="BO227">
        <f t="shared" si="276"/>
        <v>200</v>
      </c>
      <c r="BP227">
        <f t="shared" si="277"/>
        <v>39910</v>
      </c>
      <c r="BQ227">
        <v>33500</v>
      </c>
      <c r="BR227">
        <f t="shared" si="278"/>
        <v>4690</v>
      </c>
      <c r="BS227">
        <f t="shared" si="279"/>
        <v>4020</v>
      </c>
      <c r="BT227">
        <v>400</v>
      </c>
      <c r="BU227">
        <v>500</v>
      </c>
      <c r="BV227">
        <f t="shared" si="280"/>
        <v>43110</v>
      </c>
      <c r="BW227">
        <v>3000</v>
      </c>
      <c r="BX227">
        <v>0</v>
      </c>
      <c r="BY227">
        <f t="shared" si="281"/>
        <v>200</v>
      </c>
      <c r="BZ227">
        <f t="shared" si="282"/>
        <v>39910</v>
      </c>
      <c r="CA227">
        <v>33500</v>
      </c>
      <c r="CB227">
        <f t="shared" si="283"/>
        <v>4690</v>
      </c>
      <c r="CC227">
        <f t="shared" si="284"/>
        <v>4020</v>
      </c>
      <c r="CD227">
        <v>400</v>
      </c>
      <c r="CE227">
        <v>500</v>
      </c>
      <c r="CF227">
        <f t="shared" si="285"/>
        <v>43110</v>
      </c>
      <c r="CG227">
        <v>3000</v>
      </c>
      <c r="CH227">
        <v>0</v>
      </c>
      <c r="CI227">
        <f t="shared" si="286"/>
        <v>200</v>
      </c>
      <c r="CJ227">
        <f t="shared" si="287"/>
        <v>39910</v>
      </c>
      <c r="CK227">
        <v>33500</v>
      </c>
      <c r="CL227">
        <f t="shared" si="288"/>
        <v>4690</v>
      </c>
      <c r="CM227">
        <f t="shared" si="289"/>
        <v>4020</v>
      </c>
      <c r="CN227">
        <v>400</v>
      </c>
      <c r="CO227">
        <v>500</v>
      </c>
      <c r="CP227">
        <f t="shared" si="290"/>
        <v>43110</v>
      </c>
      <c r="CQ227">
        <v>3000</v>
      </c>
      <c r="CR227">
        <v>0</v>
      </c>
      <c r="CS227">
        <f t="shared" si="291"/>
        <v>200</v>
      </c>
      <c r="CT227">
        <f t="shared" si="292"/>
        <v>39910</v>
      </c>
      <c r="CU227">
        <v>33500</v>
      </c>
      <c r="CV227">
        <f t="shared" si="293"/>
        <v>4690</v>
      </c>
      <c r="CW227">
        <f t="shared" si="294"/>
        <v>4020</v>
      </c>
      <c r="CX227">
        <v>400</v>
      </c>
      <c r="CY227">
        <v>500</v>
      </c>
      <c r="CZ227">
        <f t="shared" si="295"/>
        <v>43110</v>
      </c>
      <c r="DA227">
        <v>3000</v>
      </c>
      <c r="DB227">
        <v>0</v>
      </c>
      <c r="DC227">
        <f t="shared" si="296"/>
        <v>200</v>
      </c>
      <c r="DD227">
        <f t="shared" si="297"/>
        <v>39910</v>
      </c>
      <c r="DE227">
        <v>34500</v>
      </c>
      <c r="DF227">
        <f t="shared" si="298"/>
        <v>4830.0000000000009</v>
      </c>
      <c r="DG227">
        <f t="shared" si="299"/>
        <v>4140</v>
      </c>
      <c r="DH227">
        <v>400</v>
      </c>
      <c r="DI227">
        <v>500</v>
      </c>
      <c r="DJ227">
        <f t="shared" si="300"/>
        <v>44370</v>
      </c>
      <c r="DK227">
        <v>3000</v>
      </c>
      <c r="DL227">
        <v>0</v>
      </c>
      <c r="DM227">
        <f t="shared" si="301"/>
        <v>200</v>
      </c>
      <c r="DN227">
        <f t="shared" si="302"/>
        <v>41170</v>
      </c>
      <c r="DO227">
        <v>34500</v>
      </c>
      <c r="DP227">
        <f t="shared" si="303"/>
        <v>4830.0000000000009</v>
      </c>
      <c r="DQ227">
        <f t="shared" si="304"/>
        <v>4140</v>
      </c>
      <c r="DR227">
        <v>400</v>
      </c>
      <c r="DS227">
        <v>500</v>
      </c>
      <c r="DT227">
        <f t="shared" si="305"/>
        <v>44370</v>
      </c>
      <c r="DU227">
        <v>3000</v>
      </c>
      <c r="DV227">
        <v>0</v>
      </c>
      <c r="DW227">
        <f t="shared" si="306"/>
        <v>200</v>
      </c>
      <c r="DX227">
        <f t="shared" si="307"/>
        <v>41170</v>
      </c>
      <c r="DY227">
        <f t="shared" si="308"/>
        <v>519500</v>
      </c>
      <c r="DZ227">
        <f t="shared" si="240"/>
        <v>2400</v>
      </c>
      <c r="EA227">
        <f t="shared" si="241"/>
        <v>50000</v>
      </c>
      <c r="EB227">
        <v>0</v>
      </c>
      <c r="EC227">
        <f t="shared" si="242"/>
        <v>467100</v>
      </c>
      <c r="ED227">
        <f t="shared" si="243"/>
        <v>36000</v>
      </c>
      <c r="EE227">
        <f t="shared" si="244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245"/>
        <v>36000</v>
      </c>
      <c r="EQ227">
        <f t="shared" si="309"/>
        <v>36000</v>
      </c>
      <c r="ER227">
        <f t="shared" si="246"/>
        <v>431100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310"/>
        <v>0</v>
      </c>
      <c r="FA227">
        <f t="shared" si="311"/>
        <v>431100</v>
      </c>
      <c r="FB227">
        <f t="shared" si="312"/>
        <v>9055</v>
      </c>
      <c r="FC227">
        <f t="shared" si="313"/>
        <v>0</v>
      </c>
      <c r="FD227">
        <f t="shared" si="314"/>
        <v>9055</v>
      </c>
      <c r="FE227">
        <f t="shared" si="315"/>
        <v>0</v>
      </c>
      <c r="FF227">
        <f t="shared" si="316"/>
        <v>0</v>
      </c>
      <c r="FG227">
        <f t="shared" si="317"/>
        <v>0</v>
      </c>
      <c r="FH227">
        <v>0</v>
      </c>
      <c r="FI227">
        <f t="shared" si="318"/>
        <v>0</v>
      </c>
      <c r="FJ227" t="b">
        <f t="shared" si="319"/>
        <v>1</v>
      </c>
    </row>
    <row r="228" spans="1:166" x14ac:dyDescent="0.25">
      <c r="A228">
        <f>_xlfn.AGGREGATE(3,5,$B$2:B228)</f>
        <v>108</v>
      </c>
      <c r="B228" t="s">
        <v>576</v>
      </c>
      <c r="C228" t="s">
        <v>577</v>
      </c>
      <c r="D228" t="s">
        <v>823</v>
      </c>
      <c r="E228" t="s">
        <v>846</v>
      </c>
      <c r="F228">
        <v>0</v>
      </c>
      <c r="G228">
        <v>6000</v>
      </c>
      <c r="H228">
        <v>33500</v>
      </c>
      <c r="I228">
        <f t="shared" si="247"/>
        <v>3350</v>
      </c>
      <c r="J228">
        <f t="shared" si="248"/>
        <v>4020</v>
      </c>
      <c r="K228">
        <v>0</v>
      </c>
      <c r="L228">
        <v>0</v>
      </c>
      <c r="M228">
        <f t="shared" si="249"/>
        <v>40870</v>
      </c>
      <c r="N228">
        <v>3000</v>
      </c>
      <c r="O228">
        <v>0</v>
      </c>
      <c r="P228">
        <f t="shared" si="250"/>
        <v>200</v>
      </c>
      <c r="Q228">
        <f t="shared" si="251"/>
        <v>37670</v>
      </c>
      <c r="R228">
        <v>33500</v>
      </c>
      <c r="S228">
        <f t="shared" si="252"/>
        <v>3350</v>
      </c>
      <c r="T228">
        <f t="shared" si="253"/>
        <v>4020</v>
      </c>
      <c r="U228">
        <v>0</v>
      </c>
      <c r="V228">
        <v>0</v>
      </c>
      <c r="W228">
        <f t="shared" si="254"/>
        <v>40870</v>
      </c>
      <c r="X228">
        <v>3000</v>
      </c>
      <c r="Y228">
        <v>0</v>
      </c>
      <c r="Z228">
        <f t="shared" si="255"/>
        <v>200</v>
      </c>
      <c r="AA228">
        <f t="shared" si="256"/>
        <v>37670</v>
      </c>
      <c r="AB228">
        <v>33500</v>
      </c>
      <c r="AC228">
        <f t="shared" si="257"/>
        <v>4690</v>
      </c>
      <c r="AD228">
        <f t="shared" si="258"/>
        <v>4020</v>
      </c>
      <c r="AE228">
        <v>0</v>
      </c>
      <c r="AF228">
        <v>0</v>
      </c>
      <c r="AG228">
        <f t="shared" si="259"/>
        <v>42210</v>
      </c>
      <c r="AH228">
        <v>3000</v>
      </c>
      <c r="AI228">
        <v>0</v>
      </c>
      <c r="AJ228">
        <f t="shared" si="260"/>
        <v>200</v>
      </c>
      <c r="AK228">
        <f t="shared" si="261"/>
        <v>39010</v>
      </c>
      <c r="AL228">
        <v>33500</v>
      </c>
      <c r="AM228">
        <f t="shared" si="262"/>
        <v>4690</v>
      </c>
      <c r="AN228">
        <f t="shared" si="263"/>
        <v>4020</v>
      </c>
      <c r="AO228">
        <v>0</v>
      </c>
      <c r="AP228">
        <v>500</v>
      </c>
      <c r="AQ228">
        <f t="shared" si="264"/>
        <v>42710</v>
      </c>
      <c r="AR228">
        <v>3000</v>
      </c>
      <c r="AS228">
        <v>0</v>
      </c>
      <c r="AT228">
        <f t="shared" si="265"/>
        <v>200</v>
      </c>
      <c r="AU228">
        <f t="shared" si="266"/>
        <v>39510</v>
      </c>
      <c r="AV228">
        <v>34500</v>
      </c>
      <c r="AW228">
        <f t="shared" si="267"/>
        <v>4830.0000000000009</v>
      </c>
      <c r="AX228">
        <f t="shared" si="268"/>
        <v>1340</v>
      </c>
      <c r="AY228">
        <f t="shared" si="269"/>
        <v>4140</v>
      </c>
      <c r="AZ228">
        <v>0</v>
      </c>
      <c r="BA228">
        <v>500</v>
      </c>
      <c r="BB228">
        <f t="shared" si="270"/>
        <v>45310</v>
      </c>
      <c r="BC228">
        <v>3000</v>
      </c>
      <c r="BD228">
        <v>0</v>
      </c>
      <c r="BE228">
        <f t="shared" si="271"/>
        <v>200</v>
      </c>
      <c r="BF228">
        <f t="shared" si="272"/>
        <v>42110</v>
      </c>
      <c r="BG228">
        <v>34500</v>
      </c>
      <c r="BH228">
        <f t="shared" si="273"/>
        <v>4830.0000000000009</v>
      </c>
      <c r="BI228">
        <f t="shared" si="274"/>
        <v>4140</v>
      </c>
      <c r="BJ228">
        <v>0</v>
      </c>
      <c r="BK228">
        <v>500</v>
      </c>
      <c r="BL228">
        <f t="shared" si="275"/>
        <v>43970</v>
      </c>
      <c r="BM228">
        <v>3000</v>
      </c>
      <c r="BN228">
        <v>0</v>
      </c>
      <c r="BO228">
        <f t="shared" si="276"/>
        <v>200</v>
      </c>
      <c r="BP228">
        <f t="shared" si="277"/>
        <v>40770</v>
      </c>
      <c r="BQ228">
        <v>34500</v>
      </c>
      <c r="BR228">
        <f t="shared" si="278"/>
        <v>4830.0000000000009</v>
      </c>
      <c r="BS228">
        <f t="shared" si="279"/>
        <v>4140</v>
      </c>
      <c r="BT228">
        <v>0</v>
      </c>
      <c r="BU228">
        <v>500</v>
      </c>
      <c r="BV228">
        <f t="shared" si="280"/>
        <v>43970</v>
      </c>
      <c r="BW228">
        <v>3000</v>
      </c>
      <c r="BX228">
        <v>0</v>
      </c>
      <c r="BY228">
        <f t="shared" si="281"/>
        <v>200</v>
      </c>
      <c r="BZ228">
        <f t="shared" si="282"/>
        <v>40770</v>
      </c>
      <c r="CA228">
        <v>34500</v>
      </c>
      <c r="CB228">
        <f t="shared" si="283"/>
        <v>4830.0000000000009</v>
      </c>
      <c r="CC228">
        <f t="shared" si="284"/>
        <v>4140</v>
      </c>
      <c r="CD228">
        <v>0</v>
      </c>
      <c r="CE228">
        <v>500</v>
      </c>
      <c r="CF228">
        <f t="shared" si="285"/>
        <v>43970</v>
      </c>
      <c r="CG228">
        <v>3000</v>
      </c>
      <c r="CH228">
        <v>0</v>
      </c>
      <c r="CI228">
        <f t="shared" si="286"/>
        <v>200</v>
      </c>
      <c r="CJ228">
        <f t="shared" si="287"/>
        <v>40770</v>
      </c>
      <c r="CK228">
        <v>34500</v>
      </c>
      <c r="CL228">
        <f t="shared" si="288"/>
        <v>4830.0000000000009</v>
      </c>
      <c r="CM228">
        <f t="shared" si="289"/>
        <v>4140</v>
      </c>
      <c r="CN228">
        <v>0</v>
      </c>
      <c r="CO228">
        <v>500</v>
      </c>
      <c r="CP228">
        <f t="shared" si="290"/>
        <v>43970</v>
      </c>
      <c r="CQ228">
        <v>3000</v>
      </c>
      <c r="CR228">
        <v>0</v>
      </c>
      <c r="CS228">
        <f t="shared" si="291"/>
        <v>200</v>
      </c>
      <c r="CT228">
        <f t="shared" si="292"/>
        <v>40770</v>
      </c>
      <c r="CU228">
        <v>34500</v>
      </c>
      <c r="CV228">
        <f t="shared" si="293"/>
        <v>4830.0000000000009</v>
      </c>
      <c r="CW228">
        <f t="shared" si="294"/>
        <v>4140</v>
      </c>
      <c r="CX228">
        <v>0</v>
      </c>
      <c r="CY228">
        <v>500</v>
      </c>
      <c r="CZ228">
        <f t="shared" si="295"/>
        <v>43970</v>
      </c>
      <c r="DA228">
        <v>3000</v>
      </c>
      <c r="DB228">
        <v>0</v>
      </c>
      <c r="DC228">
        <f t="shared" si="296"/>
        <v>200</v>
      </c>
      <c r="DD228">
        <f t="shared" si="297"/>
        <v>40770</v>
      </c>
      <c r="DE228">
        <v>34500</v>
      </c>
      <c r="DF228">
        <f t="shared" si="298"/>
        <v>4830.0000000000009</v>
      </c>
      <c r="DG228">
        <f t="shared" si="299"/>
        <v>4140</v>
      </c>
      <c r="DH228">
        <v>0</v>
      </c>
      <c r="DI228">
        <v>500</v>
      </c>
      <c r="DJ228">
        <f t="shared" si="300"/>
        <v>43970</v>
      </c>
      <c r="DK228">
        <v>3000</v>
      </c>
      <c r="DL228">
        <v>0</v>
      </c>
      <c r="DM228">
        <f t="shared" si="301"/>
        <v>200</v>
      </c>
      <c r="DN228">
        <f t="shared" si="302"/>
        <v>40770</v>
      </c>
      <c r="DO228">
        <v>34500</v>
      </c>
      <c r="DP228">
        <f t="shared" si="303"/>
        <v>4830.0000000000009</v>
      </c>
      <c r="DQ228">
        <f t="shared" si="304"/>
        <v>4140</v>
      </c>
      <c r="DR228">
        <v>0</v>
      </c>
      <c r="DS228">
        <v>500</v>
      </c>
      <c r="DT228">
        <f t="shared" si="305"/>
        <v>43970</v>
      </c>
      <c r="DU228">
        <v>3000</v>
      </c>
      <c r="DV228">
        <v>0</v>
      </c>
      <c r="DW228">
        <f t="shared" si="306"/>
        <v>200</v>
      </c>
      <c r="DX228">
        <f t="shared" si="307"/>
        <v>40770</v>
      </c>
      <c r="DY228">
        <f t="shared" si="308"/>
        <v>525760</v>
      </c>
      <c r="DZ228">
        <f t="shared" si="240"/>
        <v>2400</v>
      </c>
      <c r="EA228">
        <f t="shared" si="241"/>
        <v>50000</v>
      </c>
      <c r="EB228">
        <v>0</v>
      </c>
      <c r="EC228">
        <f t="shared" si="242"/>
        <v>473360</v>
      </c>
      <c r="ED228">
        <f t="shared" si="243"/>
        <v>36000</v>
      </c>
      <c r="EE228">
        <f t="shared" si="244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245"/>
        <v>36000</v>
      </c>
      <c r="EQ228">
        <f t="shared" si="309"/>
        <v>36000</v>
      </c>
      <c r="ER228">
        <f t="shared" si="246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310"/>
        <v>0</v>
      </c>
      <c r="FA228">
        <f t="shared" si="311"/>
        <v>437360</v>
      </c>
      <c r="FB228">
        <f t="shared" si="312"/>
        <v>9368</v>
      </c>
      <c r="FC228">
        <f t="shared" si="313"/>
        <v>0</v>
      </c>
      <c r="FD228">
        <f t="shared" si="314"/>
        <v>9368</v>
      </c>
      <c r="FE228">
        <f t="shared" si="315"/>
        <v>0</v>
      </c>
      <c r="FF228">
        <f t="shared" si="316"/>
        <v>0</v>
      </c>
      <c r="FG228">
        <f t="shared" si="317"/>
        <v>0</v>
      </c>
      <c r="FH228">
        <v>0</v>
      </c>
      <c r="FI228">
        <f t="shared" si="318"/>
        <v>0</v>
      </c>
      <c r="FJ228" t="b">
        <f t="shared" si="319"/>
        <v>1</v>
      </c>
    </row>
    <row r="229" spans="1:166" hidden="1" x14ac:dyDescent="0.25">
      <c r="A229">
        <f>_xlfn.AGGREGATE(3,5,$B$2:B229)</f>
        <v>108</v>
      </c>
      <c r="B229" t="s">
        <v>578</v>
      </c>
      <c r="C229" t="s">
        <v>579</v>
      </c>
      <c r="D229" t="s">
        <v>824</v>
      </c>
      <c r="E229" t="s">
        <v>848</v>
      </c>
      <c r="F229">
        <v>0</v>
      </c>
      <c r="G229">
        <v>6000</v>
      </c>
      <c r="H229">
        <v>32500</v>
      </c>
      <c r="I229">
        <f t="shared" si="247"/>
        <v>3250</v>
      </c>
      <c r="J229">
        <f t="shared" si="248"/>
        <v>3900</v>
      </c>
      <c r="K229">
        <v>400</v>
      </c>
      <c r="L229">
        <v>500</v>
      </c>
      <c r="M229">
        <f t="shared" si="249"/>
        <v>40550</v>
      </c>
      <c r="N229">
        <v>2000</v>
      </c>
      <c r="O229">
        <v>0</v>
      </c>
      <c r="P229">
        <f t="shared" si="250"/>
        <v>200</v>
      </c>
      <c r="Q229">
        <f t="shared" si="251"/>
        <v>38350</v>
      </c>
      <c r="R229">
        <v>32500</v>
      </c>
      <c r="S229">
        <f t="shared" si="252"/>
        <v>3250</v>
      </c>
      <c r="T229">
        <f t="shared" si="253"/>
        <v>3900</v>
      </c>
      <c r="U229">
        <v>400</v>
      </c>
      <c r="V229">
        <v>500</v>
      </c>
      <c r="W229">
        <f t="shared" si="254"/>
        <v>40550</v>
      </c>
      <c r="X229">
        <v>2000</v>
      </c>
      <c r="Y229">
        <v>0</v>
      </c>
      <c r="Z229">
        <f t="shared" si="255"/>
        <v>200</v>
      </c>
      <c r="AA229">
        <f t="shared" si="256"/>
        <v>38350</v>
      </c>
      <c r="AB229">
        <v>32500</v>
      </c>
      <c r="AC229">
        <f t="shared" si="257"/>
        <v>4550</v>
      </c>
      <c r="AD229">
        <f t="shared" si="258"/>
        <v>3900</v>
      </c>
      <c r="AE229">
        <v>400</v>
      </c>
      <c r="AF229">
        <v>500</v>
      </c>
      <c r="AG229">
        <f t="shared" si="259"/>
        <v>41850</v>
      </c>
      <c r="AH229">
        <v>2000</v>
      </c>
      <c r="AI229">
        <v>0</v>
      </c>
      <c r="AJ229">
        <f t="shared" si="260"/>
        <v>200</v>
      </c>
      <c r="AK229">
        <f t="shared" si="261"/>
        <v>39650</v>
      </c>
      <c r="AL229">
        <v>32500</v>
      </c>
      <c r="AM229">
        <f t="shared" si="262"/>
        <v>4550</v>
      </c>
      <c r="AN229">
        <f t="shared" si="263"/>
        <v>3900</v>
      </c>
      <c r="AO229">
        <v>400</v>
      </c>
      <c r="AP229">
        <v>500</v>
      </c>
      <c r="AQ229">
        <f t="shared" si="264"/>
        <v>41850</v>
      </c>
      <c r="AR229">
        <v>2000</v>
      </c>
      <c r="AS229">
        <v>0</v>
      </c>
      <c r="AT229">
        <f t="shared" si="265"/>
        <v>200</v>
      </c>
      <c r="AU229">
        <f t="shared" si="266"/>
        <v>39650</v>
      </c>
      <c r="AV229">
        <v>33500</v>
      </c>
      <c r="AW229">
        <f t="shared" si="267"/>
        <v>4690</v>
      </c>
      <c r="AX229">
        <f t="shared" si="268"/>
        <v>1300</v>
      </c>
      <c r="AY229">
        <f t="shared" si="269"/>
        <v>4020</v>
      </c>
      <c r="AZ229">
        <v>400</v>
      </c>
      <c r="BA229">
        <v>500</v>
      </c>
      <c r="BB229">
        <f t="shared" si="270"/>
        <v>44410</v>
      </c>
      <c r="BC229">
        <v>2500</v>
      </c>
      <c r="BD229">
        <v>0</v>
      </c>
      <c r="BE229">
        <f t="shared" si="271"/>
        <v>200</v>
      </c>
      <c r="BF229">
        <f t="shared" si="272"/>
        <v>41710</v>
      </c>
      <c r="BG229">
        <v>33500</v>
      </c>
      <c r="BH229">
        <f t="shared" si="273"/>
        <v>4690</v>
      </c>
      <c r="BI229">
        <f t="shared" si="274"/>
        <v>4020</v>
      </c>
      <c r="BJ229">
        <v>400</v>
      </c>
      <c r="BK229">
        <v>500</v>
      </c>
      <c r="BL229">
        <f t="shared" si="275"/>
        <v>43110</v>
      </c>
      <c r="BM229">
        <v>2500</v>
      </c>
      <c r="BN229">
        <v>0</v>
      </c>
      <c r="BO229">
        <f t="shared" si="276"/>
        <v>200</v>
      </c>
      <c r="BP229">
        <f t="shared" si="277"/>
        <v>40410</v>
      </c>
      <c r="BQ229">
        <v>33500</v>
      </c>
      <c r="BR229">
        <f t="shared" si="278"/>
        <v>4690</v>
      </c>
      <c r="BS229">
        <f t="shared" si="279"/>
        <v>4020</v>
      </c>
      <c r="BT229">
        <v>400</v>
      </c>
      <c r="BU229">
        <v>500</v>
      </c>
      <c r="BV229">
        <f t="shared" si="280"/>
        <v>43110</v>
      </c>
      <c r="BW229">
        <v>2500</v>
      </c>
      <c r="BX229">
        <v>0</v>
      </c>
      <c r="BY229">
        <f t="shared" si="281"/>
        <v>200</v>
      </c>
      <c r="BZ229">
        <f t="shared" si="282"/>
        <v>40410</v>
      </c>
      <c r="CA229">
        <v>33500</v>
      </c>
      <c r="CB229">
        <f t="shared" si="283"/>
        <v>4690</v>
      </c>
      <c r="CC229">
        <f t="shared" si="284"/>
        <v>4020</v>
      </c>
      <c r="CD229">
        <v>400</v>
      </c>
      <c r="CE229">
        <v>500</v>
      </c>
      <c r="CF229">
        <f t="shared" si="285"/>
        <v>43110</v>
      </c>
      <c r="CG229">
        <v>2500</v>
      </c>
      <c r="CH229">
        <v>0</v>
      </c>
      <c r="CI229">
        <f t="shared" si="286"/>
        <v>200</v>
      </c>
      <c r="CJ229">
        <f t="shared" si="287"/>
        <v>40410</v>
      </c>
      <c r="CK229">
        <v>33500</v>
      </c>
      <c r="CL229">
        <f t="shared" si="288"/>
        <v>4690</v>
      </c>
      <c r="CM229">
        <f t="shared" si="289"/>
        <v>4020</v>
      </c>
      <c r="CN229">
        <v>400</v>
      </c>
      <c r="CO229">
        <v>500</v>
      </c>
      <c r="CP229">
        <f t="shared" si="290"/>
        <v>43110</v>
      </c>
      <c r="CQ229">
        <v>2500</v>
      </c>
      <c r="CR229">
        <v>0</v>
      </c>
      <c r="CS229">
        <f t="shared" si="291"/>
        <v>200</v>
      </c>
      <c r="CT229">
        <f t="shared" si="292"/>
        <v>40410</v>
      </c>
      <c r="CU229">
        <v>33500</v>
      </c>
      <c r="CV229">
        <f t="shared" si="293"/>
        <v>4690</v>
      </c>
      <c r="CW229">
        <f t="shared" si="294"/>
        <v>4020</v>
      </c>
      <c r="CX229">
        <v>400</v>
      </c>
      <c r="CY229">
        <v>500</v>
      </c>
      <c r="CZ229">
        <f t="shared" si="295"/>
        <v>43110</v>
      </c>
      <c r="DA229">
        <v>2500</v>
      </c>
      <c r="DB229">
        <v>0</v>
      </c>
      <c r="DC229">
        <f t="shared" si="296"/>
        <v>200</v>
      </c>
      <c r="DD229">
        <f t="shared" si="297"/>
        <v>40410</v>
      </c>
      <c r="DE229">
        <v>34500</v>
      </c>
      <c r="DF229">
        <f t="shared" si="298"/>
        <v>4830.0000000000009</v>
      </c>
      <c r="DG229">
        <f t="shared" si="299"/>
        <v>4140</v>
      </c>
      <c r="DH229">
        <v>400</v>
      </c>
      <c r="DI229">
        <v>500</v>
      </c>
      <c r="DJ229">
        <f t="shared" si="300"/>
        <v>44370</v>
      </c>
      <c r="DK229">
        <v>2500</v>
      </c>
      <c r="DL229">
        <v>0</v>
      </c>
      <c r="DM229">
        <f t="shared" si="301"/>
        <v>200</v>
      </c>
      <c r="DN229">
        <f t="shared" si="302"/>
        <v>41670</v>
      </c>
      <c r="DO229">
        <v>34500</v>
      </c>
      <c r="DP229">
        <f t="shared" si="303"/>
        <v>4830.0000000000009</v>
      </c>
      <c r="DQ229">
        <f t="shared" si="304"/>
        <v>4140</v>
      </c>
      <c r="DR229">
        <v>400</v>
      </c>
      <c r="DS229">
        <v>500</v>
      </c>
      <c r="DT229">
        <f t="shared" si="305"/>
        <v>44370</v>
      </c>
      <c r="DU229">
        <v>2500</v>
      </c>
      <c r="DV229">
        <v>0</v>
      </c>
      <c r="DW229">
        <f t="shared" si="306"/>
        <v>200</v>
      </c>
      <c r="DX229">
        <f t="shared" si="307"/>
        <v>41670</v>
      </c>
      <c r="DY229">
        <f t="shared" si="308"/>
        <v>519500</v>
      </c>
      <c r="DZ229">
        <f t="shared" si="240"/>
        <v>2400</v>
      </c>
      <c r="EA229">
        <f t="shared" si="241"/>
        <v>50000</v>
      </c>
      <c r="EB229">
        <v>0</v>
      </c>
      <c r="EC229">
        <f t="shared" si="242"/>
        <v>467100</v>
      </c>
      <c r="ED229">
        <f t="shared" si="243"/>
        <v>28000</v>
      </c>
      <c r="EE229">
        <f t="shared" si="244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245"/>
        <v>28000</v>
      </c>
      <c r="EQ229">
        <f t="shared" si="309"/>
        <v>28000</v>
      </c>
      <c r="ER229">
        <f t="shared" si="246"/>
        <v>439100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310"/>
        <v>0</v>
      </c>
      <c r="FA229">
        <f t="shared" si="311"/>
        <v>439100</v>
      </c>
      <c r="FB229">
        <f t="shared" si="312"/>
        <v>9455</v>
      </c>
      <c r="FC229">
        <f t="shared" si="313"/>
        <v>0</v>
      </c>
      <c r="FD229">
        <f t="shared" si="314"/>
        <v>9455</v>
      </c>
      <c r="FE229">
        <f t="shared" si="315"/>
        <v>0</v>
      </c>
      <c r="FF229">
        <f t="shared" si="316"/>
        <v>0</v>
      </c>
      <c r="FG229">
        <f t="shared" si="317"/>
        <v>0</v>
      </c>
      <c r="FH229">
        <v>0</v>
      </c>
      <c r="FI229">
        <f t="shared" si="318"/>
        <v>0</v>
      </c>
      <c r="FJ229" t="b">
        <f t="shared" si="319"/>
        <v>1</v>
      </c>
    </row>
    <row r="230" spans="1:166" x14ac:dyDescent="0.25">
      <c r="A230">
        <f>_xlfn.AGGREGATE(3,5,$B$2:B230)</f>
        <v>109</v>
      </c>
      <c r="B230" t="s">
        <v>580</v>
      </c>
      <c r="C230" t="s">
        <v>581</v>
      </c>
      <c r="D230" t="s">
        <v>824</v>
      </c>
      <c r="E230" t="s">
        <v>846</v>
      </c>
      <c r="F230">
        <v>0</v>
      </c>
      <c r="G230">
        <v>6000</v>
      </c>
      <c r="H230">
        <v>32500</v>
      </c>
      <c r="I230">
        <f t="shared" si="247"/>
        <v>3250</v>
      </c>
      <c r="J230">
        <f t="shared" si="248"/>
        <v>3900</v>
      </c>
      <c r="K230">
        <v>0</v>
      </c>
      <c r="L230">
        <v>500</v>
      </c>
      <c r="M230">
        <f t="shared" si="249"/>
        <v>40150</v>
      </c>
      <c r="N230">
        <v>2000</v>
      </c>
      <c r="O230">
        <v>0</v>
      </c>
      <c r="P230">
        <f t="shared" si="250"/>
        <v>200</v>
      </c>
      <c r="Q230">
        <f t="shared" si="251"/>
        <v>37950</v>
      </c>
      <c r="R230">
        <v>32500</v>
      </c>
      <c r="S230">
        <f t="shared" si="252"/>
        <v>3250</v>
      </c>
      <c r="T230">
        <f t="shared" si="253"/>
        <v>3900</v>
      </c>
      <c r="U230">
        <v>0</v>
      </c>
      <c r="V230">
        <v>500</v>
      </c>
      <c r="W230">
        <f t="shared" si="254"/>
        <v>40150</v>
      </c>
      <c r="X230">
        <v>2000</v>
      </c>
      <c r="Y230">
        <v>0</v>
      </c>
      <c r="Z230">
        <f t="shared" si="255"/>
        <v>200</v>
      </c>
      <c r="AA230">
        <f t="shared" si="256"/>
        <v>37950</v>
      </c>
      <c r="AB230">
        <v>32500</v>
      </c>
      <c r="AC230">
        <f t="shared" si="257"/>
        <v>4550</v>
      </c>
      <c r="AD230">
        <f t="shared" si="258"/>
        <v>3900</v>
      </c>
      <c r="AE230">
        <v>0</v>
      </c>
      <c r="AF230">
        <v>500</v>
      </c>
      <c r="AG230">
        <f t="shared" si="259"/>
        <v>41450</v>
      </c>
      <c r="AH230">
        <v>2000</v>
      </c>
      <c r="AI230">
        <v>0</v>
      </c>
      <c r="AJ230">
        <f t="shared" si="260"/>
        <v>200</v>
      </c>
      <c r="AK230">
        <f t="shared" si="261"/>
        <v>39250</v>
      </c>
      <c r="AL230">
        <v>32500</v>
      </c>
      <c r="AM230">
        <f t="shared" si="262"/>
        <v>4550</v>
      </c>
      <c r="AN230">
        <f t="shared" si="263"/>
        <v>3900</v>
      </c>
      <c r="AO230">
        <v>0</v>
      </c>
      <c r="AP230">
        <v>500</v>
      </c>
      <c r="AQ230">
        <f t="shared" si="264"/>
        <v>41450</v>
      </c>
      <c r="AR230">
        <v>2000</v>
      </c>
      <c r="AS230">
        <v>0</v>
      </c>
      <c r="AT230">
        <f t="shared" si="265"/>
        <v>200</v>
      </c>
      <c r="AU230">
        <f t="shared" si="266"/>
        <v>39250</v>
      </c>
      <c r="AV230">
        <v>33500</v>
      </c>
      <c r="AW230">
        <f t="shared" si="267"/>
        <v>4690</v>
      </c>
      <c r="AX230">
        <f t="shared" si="268"/>
        <v>1300</v>
      </c>
      <c r="AY230">
        <f t="shared" si="269"/>
        <v>4020</v>
      </c>
      <c r="AZ230">
        <v>0</v>
      </c>
      <c r="BA230">
        <v>500</v>
      </c>
      <c r="BB230">
        <f t="shared" si="270"/>
        <v>44010</v>
      </c>
      <c r="BC230">
        <v>2500</v>
      </c>
      <c r="BD230">
        <v>0</v>
      </c>
      <c r="BE230">
        <f t="shared" si="271"/>
        <v>200</v>
      </c>
      <c r="BF230">
        <f t="shared" si="272"/>
        <v>41310</v>
      </c>
      <c r="BG230">
        <v>33500</v>
      </c>
      <c r="BH230">
        <f t="shared" si="273"/>
        <v>4690</v>
      </c>
      <c r="BI230">
        <f t="shared" si="274"/>
        <v>4020</v>
      </c>
      <c r="BJ230">
        <v>0</v>
      </c>
      <c r="BK230">
        <v>500</v>
      </c>
      <c r="BL230">
        <f t="shared" si="275"/>
        <v>42710</v>
      </c>
      <c r="BM230">
        <v>2500</v>
      </c>
      <c r="BN230">
        <v>0</v>
      </c>
      <c r="BO230">
        <f t="shared" si="276"/>
        <v>200</v>
      </c>
      <c r="BP230">
        <f t="shared" si="277"/>
        <v>40010</v>
      </c>
      <c r="BQ230">
        <v>33500</v>
      </c>
      <c r="BR230">
        <f t="shared" si="278"/>
        <v>4690</v>
      </c>
      <c r="BS230">
        <f t="shared" si="279"/>
        <v>4020</v>
      </c>
      <c r="BT230">
        <v>0</v>
      </c>
      <c r="BU230">
        <v>500</v>
      </c>
      <c r="BV230">
        <f t="shared" si="280"/>
        <v>42710</v>
      </c>
      <c r="BW230">
        <v>2500</v>
      </c>
      <c r="BX230">
        <v>0</v>
      </c>
      <c r="BY230">
        <f t="shared" si="281"/>
        <v>200</v>
      </c>
      <c r="BZ230">
        <f t="shared" si="282"/>
        <v>40010</v>
      </c>
      <c r="CA230">
        <v>33500</v>
      </c>
      <c r="CB230">
        <f t="shared" si="283"/>
        <v>4690</v>
      </c>
      <c r="CC230">
        <f t="shared" si="284"/>
        <v>4020</v>
      </c>
      <c r="CD230">
        <v>0</v>
      </c>
      <c r="CE230">
        <v>500</v>
      </c>
      <c r="CF230">
        <f t="shared" si="285"/>
        <v>42710</v>
      </c>
      <c r="CG230">
        <v>2500</v>
      </c>
      <c r="CH230">
        <v>0</v>
      </c>
      <c r="CI230">
        <f t="shared" si="286"/>
        <v>200</v>
      </c>
      <c r="CJ230">
        <f t="shared" si="287"/>
        <v>40010</v>
      </c>
      <c r="CK230">
        <v>33500</v>
      </c>
      <c r="CL230">
        <f t="shared" si="288"/>
        <v>4690</v>
      </c>
      <c r="CM230">
        <f t="shared" si="289"/>
        <v>4020</v>
      </c>
      <c r="CN230">
        <v>0</v>
      </c>
      <c r="CO230">
        <v>500</v>
      </c>
      <c r="CP230">
        <f t="shared" si="290"/>
        <v>42710</v>
      </c>
      <c r="CQ230">
        <v>2500</v>
      </c>
      <c r="CR230">
        <v>0</v>
      </c>
      <c r="CS230">
        <f t="shared" si="291"/>
        <v>200</v>
      </c>
      <c r="CT230">
        <f t="shared" si="292"/>
        <v>40010</v>
      </c>
      <c r="CU230">
        <v>33500</v>
      </c>
      <c r="CV230">
        <f t="shared" si="293"/>
        <v>4690</v>
      </c>
      <c r="CW230">
        <f t="shared" si="294"/>
        <v>4020</v>
      </c>
      <c r="CX230">
        <v>0</v>
      </c>
      <c r="CY230">
        <v>500</v>
      </c>
      <c r="CZ230">
        <f t="shared" si="295"/>
        <v>42710</v>
      </c>
      <c r="DA230">
        <v>2500</v>
      </c>
      <c r="DB230">
        <v>0</v>
      </c>
      <c r="DC230">
        <f t="shared" si="296"/>
        <v>200</v>
      </c>
      <c r="DD230">
        <f t="shared" si="297"/>
        <v>40010</v>
      </c>
      <c r="DE230">
        <v>33500</v>
      </c>
      <c r="DF230">
        <f t="shared" si="298"/>
        <v>4690</v>
      </c>
      <c r="DG230">
        <f t="shared" si="299"/>
        <v>4020</v>
      </c>
      <c r="DH230">
        <v>0</v>
      </c>
      <c r="DI230">
        <v>500</v>
      </c>
      <c r="DJ230">
        <f t="shared" si="300"/>
        <v>42710</v>
      </c>
      <c r="DK230">
        <v>2500</v>
      </c>
      <c r="DL230">
        <v>0</v>
      </c>
      <c r="DM230">
        <f t="shared" si="301"/>
        <v>200</v>
      </c>
      <c r="DN230">
        <f t="shared" si="302"/>
        <v>40010</v>
      </c>
      <c r="DO230">
        <v>33500</v>
      </c>
      <c r="DP230">
        <f t="shared" si="303"/>
        <v>4690</v>
      </c>
      <c r="DQ230">
        <f t="shared" si="304"/>
        <v>4020</v>
      </c>
      <c r="DR230">
        <v>0</v>
      </c>
      <c r="DS230">
        <v>500</v>
      </c>
      <c r="DT230">
        <f t="shared" si="305"/>
        <v>42710</v>
      </c>
      <c r="DU230">
        <v>2500</v>
      </c>
      <c r="DV230">
        <v>0</v>
      </c>
      <c r="DW230">
        <f t="shared" si="306"/>
        <v>200</v>
      </c>
      <c r="DX230">
        <f t="shared" si="307"/>
        <v>40010</v>
      </c>
      <c r="DY230">
        <f t="shared" si="308"/>
        <v>512180</v>
      </c>
      <c r="DZ230">
        <f t="shared" si="240"/>
        <v>2400</v>
      </c>
      <c r="EA230">
        <f t="shared" si="241"/>
        <v>50000</v>
      </c>
      <c r="EB230">
        <v>0</v>
      </c>
      <c r="EC230">
        <f t="shared" si="242"/>
        <v>459780</v>
      </c>
      <c r="ED230">
        <f t="shared" si="243"/>
        <v>28000</v>
      </c>
      <c r="EE230">
        <f t="shared" si="244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245"/>
        <v>28000</v>
      </c>
      <c r="EQ230">
        <f t="shared" si="309"/>
        <v>28000</v>
      </c>
      <c r="ER230">
        <f t="shared" si="246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310"/>
        <v>0</v>
      </c>
      <c r="FA230">
        <f t="shared" si="311"/>
        <v>431780</v>
      </c>
      <c r="FB230">
        <f t="shared" si="312"/>
        <v>9089</v>
      </c>
      <c r="FC230">
        <f t="shared" si="313"/>
        <v>0</v>
      </c>
      <c r="FD230">
        <f t="shared" si="314"/>
        <v>9089</v>
      </c>
      <c r="FE230">
        <f t="shared" si="315"/>
        <v>0</v>
      </c>
      <c r="FF230">
        <f t="shared" si="316"/>
        <v>0</v>
      </c>
      <c r="FG230">
        <f t="shared" si="317"/>
        <v>0</v>
      </c>
      <c r="FH230">
        <v>0</v>
      </c>
      <c r="FI230">
        <f t="shared" si="318"/>
        <v>0</v>
      </c>
      <c r="FJ230" t="b">
        <f t="shared" si="319"/>
        <v>1</v>
      </c>
    </row>
    <row r="231" spans="1:166" hidden="1" x14ac:dyDescent="0.25">
      <c r="A231">
        <f>_xlfn.AGGREGATE(3,5,$B$2:B231)</f>
        <v>109</v>
      </c>
      <c r="B231" t="s">
        <v>582</v>
      </c>
      <c r="C231" t="s">
        <v>583</v>
      </c>
      <c r="D231" t="s">
        <v>824</v>
      </c>
      <c r="E231" t="s">
        <v>846</v>
      </c>
      <c r="F231">
        <v>0</v>
      </c>
      <c r="G231">
        <v>0</v>
      </c>
      <c r="H231">
        <v>0</v>
      </c>
      <c r="I231">
        <f t="shared" si="247"/>
        <v>0</v>
      </c>
      <c r="J231">
        <f t="shared" si="248"/>
        <v>0</v>
      </c>
      <c r="K231">
        <v>0</v>
      </c>
      <c r="L231">
        <v>0</v>
      </c>
      <c r="M231">
        <f t="shared" si="249"/>
        <v>0</v>
      </c>
      <c r="N231">
        <v>0</v>
      </c>
      <c r="O231">
        <v>0</v>
      </c>
      <c r="P231">
        <f t="shared" si="250"/>
        <v>0</v>
      </c>
      <c r="Q231">
        <f t="shared" si="251"/>
        <v>0</v>
      </c>
      <c r="R231">
        <v>28900</v>
      </c>
      <c r="S231">
        <f t="shared" si="252"/>
        <v>2890</v>
      </c>
      <c r="T231">
        <f t="shared" si="253"/>
        <v>3468</v>
      </c>
      <c r="U231">
        <v>0</v>
      </c>
      <c r="V231">
        <v>500</v>
      </c>
      <c r="W231">
        <f t="shared" si="254"/>
        <v>35758</v>
      </c>
      <c r="X231">
        <v>0</v>
      </c>
      <c r="Y231">
        <v>0</v>
      </c>
      <c r="Z231">
        <f t="shared" si="255"/>
        <v>150</v>
      </c>
      <c r="AA231">
        <f t="shared" si="256"/>
        <v>35608</v>
      </c>
      <c r="AB231">
        <v>28900</v>
      </c>
      <c r="AC231">
        <f t="shared" si="257"/>
        <v>4046.0000000000005</v>
      </c>
      <c r="AD231">
        <f t="shared" si="258"/>
        <v>3468</v>
      </c>
      <c r="AE231">
        <v>0</v>
      </c>
      <c r="AF231">
        <v>500</v>
      </c>
      <c r="AG231">
        <f t="shared" si="259"/>
        <v>36914</v>
      </c>
      <c r="AH231">
        <v>0</v>
      </c>
      <c r="AI231">
        <v>0</v>
      </c>
      <c r="AJ231">
        <f t="shared" si="260"/>
        <v>150</v>
      </c>
      <c r="AK231">
        <f t="shared" si="261"/>
        <v>36764</v>
      </c>
      <c r="AL231">
        <v>28900</v>
      </c>
      <c r="AM231">
        <f t="shared" si="262"/>
        <v>4046.0000000000005</v>
      </c>
      <c r="AN231">
        <f t="shared" si="263"/>
        <v>3468</v>
      </c>
      <c r="AO231">
        <v>0</v>
      </c>
      <c r="AP231">
        <v>500</v>
      </c>
      <c r="AQ231">
        <f t="shared" si="264"/>
        <v>36914</v>
      </c>
      <c r="AR231">
        <v>0</v>
      </c>
      <c r="AS231">
        <v>0</v>
      </c>
      <c r="AT231">
        <f t="shared" si="265"/>
        <v>150</v>
      </c>
      <c r="AU231">
        <f t="shared" si="266"/>
        <v>36764</v>
      </c>
      <c r="AV231">
        <v>28900</v>
      </c>
      <c r="AW231">
        <f t="shared" si="267"/>
        <v>4046.0000000000005</v>
      </c>
      <c r="AX231">
        <f t="shared" si="268"/>
        <v>1156</v>
      </c>
      <c r="AY231">
        <f t="shared" si="269"/>
        <v>3468</v>
      </c>
      <c r="AZ231">
        <v>0</v>
      </c>
      <c r="BA231">
        <v>500</v>
      </c>
      <c r="BB231">
        <f t="shared" si="270"/>
        <v>38070</v>
      </c>
      <c r="BC231">
        <v>0</v>
      </c>
      <c r="BD231">
        <v>0</v>
      </c>
      <c r="BE231">
        <f t="shared" si="271"/>
        <v>150</v>
      </c>
      <c r="BF231">
        <f t="shared" si="272"/>
        <v>37920</v>
      </c>
      <c r="BG231">
        <v>28900</v>
      </c>
      <c r="BH231">
        <f t="shared" si="273"/>
        <v>4046.0000000000005</v>
      </c>
      <c r="BI231">
        <f t="shared" si="274"/>
        <v>3468</v>
      </c>
      <c r="BJ231">
        <v>0</v>
      </c>
      <c r="BK231">
        <v>500</v>
      </c>
      <c r="BL231">
        <f t="shared" si="275"/>
        <v>36914</v>
      </c>
      <c r="BM231">
        <v>0</v>
      </c>
      <c r="BN231">
        <v>0</v>
      </c>
      <c r="BO231">
        <f t="shared" si="276"/>
        <v>150</v>
      </c>
      <c r="BP231">
        <f t="shared" si="277"/>
        <v>36764</v>
      </c>
      <c r="BQ231">
        <v>28900</v>
      </c>
      <c r="BR231">
        <f t="shared" si="278"/>
        <v>4046.0000000000005</v>
      </c>
      <c r="BS231">
        <f t="shared" si="279"/>
        <v>3468</v>
      </c>
      <c r="BT231">
        <v>0</v>
      </c>
      <c r="BU231">
        <v>500</v>
      </c>
      <c r="BV231">
        <f t="shared" si="280"/>
        <v>36914</v>
      </c>
      <c r="BW231">
        <v>0</v>
      </c>
      <c r="BX231">
        <v>0</v>
      </c>
      <c r="BY231">
        <f t="shared" si="281"/>
        <v>150</v>
      </c>
      <c r="BZ231">
        <f t="shared" si="282"/>
        <v>36764</v>
      </c>
      <c r="CA231">
        <v>28900</v>
      </c>
      <c r="CB231">
        <f t="shared" si="283"/>
        <v>4046.0000000000005</v>
      </c>
      <c r="CC231">
        <f t="shared" si="284"/>
        <v>3468</v>
      </c>
      <c r="CD231">
        <v>0</v>
      </c>
      <c r="CE231">
        <v>500</v>
      </c>
      <c r="CF231">
        <f t="shared" si="285"/>
        <v>36914</v>
      </c>
      <c r="CG231">
        <v>0</v>
      </c>
      <c r="CH231">
        <v>0</v>
      </c>
      <c r="CI231">
        <f t="shared" si="286"/>
        <v>150</v>
      </c>
      <c r="CJ231">
        <f t="shared" si="287"/>
        <v>36764</v>
      </c>
      <c r="CK231">
        <v>28900</v>
      </c>
      <c r="CL231">
        <f t="shared" si="288"/>
        <v>4046.0000000000005</v>
      </c>
      <c r="CM231">
        <f t="shared" si="289"/>
        <v>3468</v>
      </c>
      <c r="CN231">
        <v>0</v>
      </c>
      <c r="CO231">
        <v>500</v>
      </c>
      <c r="CP231">
        <f t="shared" si="290"/>
        <v>36914</v>
      </c>
      <c r="CQ231">
        <v>0</v>
      </c>
      <c r="CR231">
        <v>0</v>
      </c>
      <c r="CS231">
        <f t="shared" si="291"/>
        <v>150</v>
      </c>
      <c r="CT231">
        <f t="shared" si="292"/>
        <v>36764</v>
      </c>
      <c r="CU231">
        <v>28900</v>
      </c>
      <c r="CV231">
        <f t="shared" si="293"/>
        <v>4046.0000000000005</v>
      </c>
      <c r="CW231">
        <f t="shared" si="294"/>
        <v>3468</v>
      </c>
      <c r="CX231">
        <v>0</v>
      </c>
      <c r="CY231">
        <v>500</v>
      </c>
      <c r="CZ231">
        <f t="shared" si="295"/>
        <v>36914</v>
      </c>
      <c r="DA231">
        <v>0</v>
      </c>
      <c r="DB231">
        <v>0</v>
      </c>
      <c r="DC231">
        <f t="shared" si="296"/>
        <v>150</v>
      </c>
      <c r="DD231">
        <f t="shared" si="297"/>
        <v>36764</v>
      </c>
      <c r="DE231">
        <v>28900</v>
      </c>
      <c r="DF231">
        <f t="shared" si="298"/>
        <v>4046.0000000000005</v>
      </c>
      <c r="DG231">
        <f t="shared" si="299"/>
        <v>3468</v>
      </c>
      <c r="DH231">
        <v>0</v>
      </c>
      <c r="DI231">
        <v>500</v>
      </c>
      <c r="DJ231">
        <f t="shared" si="300"/>
        <v>36914</v>
      </c>
      <c r="DK231">
        <v>0</v>
      </c>
      <c r="DL231">
        <v>0</v>
      </c>
      <c r="DM231">
        <f t="shared" si="301"/>
        <v>150</v>
      </c>
      <c r="DN231">
        <f t="shared" si="302"/>
        <v>36764</v>
      </c>
      <c r="DO231">
        <v>28900</v>
      </c>
      <c r="DP231">
        <f t="shared" si="303"/>
        <v>4046.0000000000005</v>
      </c>
      <c r="DQ231">
        <f t="shared" si="304"/>
        <v>3468</v>
      </c>
      <c r="DR231">
        <v>0</v>
      </c>
      <c r="DS231">
        <v>500</v>
      </c>
      <c r="DT231">
        <f t="shared" si="305"/>
        <v>36914</v>
      </c>
      <c r="DU231">
        <v>0</v>
      </c>
      <c r="DV231">
        <v>0</v>
      </c>
      <c r="DW231">
        <f t="shared" si="306"/>
        <v>150</v>
      </c>
      <c r="DX231">
        <f t="shared" si="307"/>
        <v>36764</v>
      </c>
      <c r="DY231">
        <f t="shared" si="308"/>
        <v>406054</v>
      </c>
      <c r="DZ231">
        <f t="shared" si="240"/>
        <v>1650</v>
      </c>
      <c r="EA231">
        <f t="shared" si="241"/>
        <v>50000</v>
      </c>
      <c r="EB231">
        <v>0</v>
      </c>
      <c r="EC231">
        <f t="shared" si="242"/>
        <v>354404</v>
      </c>
      <c r="ED231">
        <f t="shared" si="243"/>
        <v>0</v>
      </c>
      <c r="EE231">
        <f t="shared" si="244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245"/>
        <v>0</v>
      </c>
      <c r="EQ231">
        <f t="shared" si="309"/>
        <v>0</v>
      </c>
      <c r="ER231">
        <f t="shared" si="246"/>
        <v>354404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310"/>
        <v>0</v>
      </c>
      <c r="FA231">
        <f t="shared" si="311"/>
        <v>354404</v>
      </c>
      <c r="FB231">
        <f t="shared" si="312"/>
        <v>5220</v>
      </c>
      <c r="FC231">
        <f t="shared" si="313"/>
        <v>0</v>
      </c>
      <c r="FD231">
        <f t="shared" si="314"/>
        <v>5220</v>
      </c>
      <c r="FE231">
        <f t="shared" si="315"/>
        <v>0</v>
      </c>
      <c r="FF231">
        <f t="shared" si="316"/>
        <v>0</v>
      </c>
      <c r="FG231">
        <f t="shared" si="317"/>
        <v>0</v>
      </c>
      <c r="FH231">
        <v>0</v>
      </c>
      <c r="FI231">
        <f t="shared" si="318"/>
        <v>0</v>
      </c>
      <c r="FJ231" t="b">
        <f t="shared" si="319"/>
        <v>0</v>
      </c>
    </row>
    <row r="232" spans="1:166" x14ac:dyDescent="0.25">
      <c r="A232">
        <f>_xlfn.AGGREGATE(3,5,$B$2:B232)</f>
        <v>110</v>
      </c>
      <c r="B232" t="s">
        <v>584</v>
      </c>
      <c r="C232" t="s">
        <v>585</v>
      </c>
      <c r="D232" t="s">
        <v>825</v>
      </c>
      <c r="E232" t="s">
        <v>846</v>
      </c>
      <c r="F232">
        <v>0</v>
      </c>
      <c r="G232">
        <v>0</v>
      </c>
      <c r="H232">
        <v>45900</v>
      </c>
      <c r="I232">
        <f t="shared" si="247"/>
        <v>4590</v>
      </c>
      <c r="J232">
        <f t="shared" si="248"/>
        <v>5508</v>
      </c>
      <c r="K232">
        <v>0</v>
      </c>
      <c r="L232">
        <v>0</v>
      </c>
      <c r="M232">
        <f t="shared" si="249"/>
        <v>55998</v>
      </c>
      <c r="N232">
        <v>8000</v>
      </c>
      <c r="O232">
        <v>60</v>
      </c>
      <c r="P232">
        <f t="shared" si="250"/>
        <v>200</v>
      </c>
      <c r="Q232">
        <f t="shared" si="251"/>
        <v>47738</v>
      </c>
      <c r="R232">
        <v>45900</v>
      </c>
      <c r="S232">
        <f t="shared" si="252"/>
        <v>4590</v>
      </c>
      <c r="T232">
        <f t="shared" si="253"/>
        <v>5508</v>
      </c>
      <c r="U232">
        <v>0</v>
      </c>
      <c r="V232">
        <v>0</v>
      </c>
      <c r="W232">
        <f t="shared" si="254"/>
        <v>55998</v>
      </c>
      <c r="X232">
        <v>8000</v>
      </c>
      <c r="Y232">
        <v>60</v>
      </c>
      <c r="Z232">
        <f t="shared" si="255"/>
        <v>200</v>
      </c>
      <c r="AA232">
        <f t="shared" si="256"/>
        <v>47738</v>
      </c>
      <c r="AB232">
        <v>45900</v>
      </c>
      <c r="AC232">
        <f t="shared" si="257"/>
        <v>6426.0000000000009</v>
      </c>
      <c r="AD232">
        <f t="shared" si="258"/>
        <v>5508</v>
      </c>
      <c r="AE232">
        <v>0</v>
      </c>
      <c r="AF232">
        <v>0</v>
      </c>
      <c r="AG232">
        <f t="shared" si="259"/>
        <v>57834</v>
      </c>
      <c r="AH232">
        <v>8000</v>
      </c>
      <c r="AI232">
        <v>60</v>
      </c>
      <c r="AJ232">
        <f t="shared" si="260"/>
        <v>200</v>
      </c>
      <c r="AK232">
        <f t="shared" si="261"/>
        <v>49574</v>
      </c>
      <c r="AL232">
        <v>45900</v>
      </c>
      <c r="AM232">
        <f t="shared" si="262"/>
        <v>6426.0000000000009</v>
      </c>
      <c r="AN232">
        <f t="shared" si="263"/>
        <v>5508</v>
      </c>
      <c r="AO232">
        <v>0</v>
      </c>
      <c r="AP232">
        <v>0</v>
      </c>
      <c r="AQ232">
        <f t="shared" si="264"/>
        <v>57834</v>
      </c>
      <c r="AR232">
        <v>8000</v>
      </c>
      <c r="AS232">
        <v>60</v>
      </c>
      <c r="AT232">
        <f t="shared" si="265"/>
        <v>200</v>
      </c>
      <c r="AU232">
        <f t="shared" si="266"/>
        <v>49574</v>
      </c>
      <c r="AV232">
        <v>47300</v>
      </c>
      <c r="AW232">
        <f t="shared" si="267"/>
        <v>6622.0000000000009</v>
      </c>
      <c r="AX232">
        <f t="shared" si="268"/>
        <v>1836</v>
      </c>
      <c r="AY232">
        <f t="shared" si="269"/>
        <v>5676</v>
      </c>
      <c r="AZ232">
        <v>0</v>
      </c>
      <c r="BA232">
        <v>0</v>
      </c>
      <c r="BB232">
        <f t="shared" si="270"/>
        <v>61434</v>
      </c>
      <c r="BC232">
        <v>8000</v>
      </c>
      <c r="BD232">
        <v>60</v>
      </c>
      <c r="BE232">
        <f t="shared" si="271"/>
        <v>200</v>
      </c>
      <c r="BF232">
        <f t="shared" si="272"/>
        <v>53174</v>
      </c>
      <c r="BG232">
        <v>47300</v>
      </c>
      <c r="BH232">
        <f t="shared" si="273"/>
        <v>6622.0000000000009</v>
      </c>
      <c r="BI232">
        <f t="shared" si="274"/>
        <v>5676</v>
      </c>
      <c r="BJ232">
        <v>0</v>
      </c>
      <c r="BK232">
        <v>0</v>
      </c>
      <c r="BL232">
        <f t="shared" si="275"/>
        <v>59598</v>
      </c>
      <c r="BM232">
        <v>8000</v>
      </c>
      <c r="BN232">
        <v>60</v>
      </c>
      <c r="BO232">
        <f t="shared" si="276"/>
        <v>200</v>
      </c>
      <c r="BP232">
        <f t="shared" si="277"/>
        <v>51338</v>
      </c>
      <c r="BQ232">
        <v>47300</v>
      </c>
      <c r="BR232">
        <f t="shared" si="278"/>
        <v>6622.0000000000009</v>
      </c>
      <c r="BS232">
        <f t="shared" si="279"/>
        <v>5676</v>
      </c>
      <c r="BT232">
        <v>0</v>
      </c>
      <c r="BU232">
        <v>0</v>
      </c>
      <c r="BV232">
        <f t="shared" si="280"/>
        <v>59598</v>
      </c>
      <c r="BW232">
        <v>8000</v>
      </c>
      <c r="BX232">
        <v>60</v>
      </c>
      <c r="BY232">
        <f t="shared" si="281"/>
        <v>200</v>
      </c>
      <c r="BZ232">
        <f t="shared" si="282"/>
        <v>51338</v>
      </c>
      <c r="CA232">
        <v>47300</v>
      </c>
      <c r="CB232">
        <f t="shared" si="283"/>
        <v>6622.0000000000009</v>
      </c>
      <c r="CC232">
        <f t="shared" si="284"/>
        <v>5676</v>
      </c>
      <c r="CD232">
        <v>0</v>
      </c>
      <c r="CE232">
        <v>0</v>
      </c>
      <c r="CF232">
        <f t="shared" si="285"/>
        <v>59598</v>
      </c>
      <c r="CG232">
        <v>8000</v>
      </c>
      <c r="CH232">
        <v>60</v>
      </c>
      <c r="CI232">
        <f t="shared" si="286"/>
        <v>200</v>
      </c>
      <c r="CJ232">
        <f t="shared" si="287"/>
        <v>51338</v>
      </c>
      <c r="CK232">
        <v>47300</v>
      </c>
      <c r="CL232">
        <f t="shared" si="288"/>
        <v>6622.0000000000009</v>
      </c>
      <c r="CM232">
        <f t="shared" si="289"/>
        <v>5676</v>
      </c>
      <c r="CN232">
        <v>0</v>
      </c>
      <c r="CO232">
        <v>0</v>
      </c>
      <c r="CP232">
        <f t="shared" si="290"/>
        <v>59598</v>
      </c>
      <c r="CQ232">
        <v>8000</v>
      </c>
      <c r="CR232">
        <v>60</v>
      </c>
      <c r="CS232">
        <f t="shared" si="291"/>
        <v>200</v>
      </c>
      <c r="CT232">
        <f t="shared" si="292"/>
        <v>51338</v>
      </c>
      <c r="CU232">
        <v>47300</v>
      </c>
      <c r="CV232">
        <f t="shared" si="293"/>
        <v>6622.0000000000009</v>
      </c>
      <c r="CW232">
        <f t="shared" si="294"/>
        <v>5676</v>
      </c>
      <c r="CX232">
        <v>0</v>
      </c>
      <c r="CY232">
        <v>0</v>
      </c>
      <c r="CZ232">
        <f t="shared" si="295"/>
        <v>59598</v>
      </c>
      <c r="DA232">
        <v>8000</v>
      </c>
      <c r="DB232">
        <v>60</v>
      </c>
      <c r="DC232">
        <f t="shared" si="296"/>
        <v>200</v>
      </c>
      <c r="DD232">
        <f t="shared" si="297"/>
        <v>51338</v>
      </c>
      <c r="DE232">
        <v>47300</v>
      </c>
      <c r="DF232">
        <f t="shared" si="298"/>
        <v>6622.0000000000009</v>
      </c>
      <c r="DG232">
        <f t="shared" si="299"/>
        <v>5676</v>
      </c>
      <c r="DH232">
        <v>0</v>
      </c>
      <c r="DI232">
        <v>0</v>
      </c>
      <c r="DJ232">
        <f t="shared" si="300"/>
        <v>59598</v>
      </c>
      <c r="DK232">
        <v>8000</v>
      </c>
      <c r="DL232">
        <v>60</v>
      </c>
      <c r="DM232">
        <f t="shared" si="301"/>
        <v>200</v>
      </c>
      <c r="DN232">
        <f t="shared" si="302"/>
        <v>51338</v>
      </c>
      <c r="DO232">
        <v>47300</v>
      </c>
      <c r="DP232">
        <f t="shared" si="303"/>
        <v>6622.0000000000009</v>
      </c>
      <c r="DQ232">
        <f t="shared" si="304"/>
        <v>5676</v>
      </c>
      <c r="DR232">
        <v>0</v>
      </c>
      <c r="DS232">
        <v>0</v>
      </c>
      <c r="DT232">
        <f t="shared" si="305"/>
        <v>59598</v>
      </c>
      <c r="DU232">
        <v>8000</v>
      </c>
      <c r="DV232">
        <v>60</v>
      </c>
      <c r="DW232">
        <f t="shared" si="306"/>
        <v>200</v>
      </c>
      <c r="DX232">
        <f t="shared" si="307"/>
        <v>51338</v>
      </c>
      <c r="DY232">
        <f t="shared" si="308"/>
        <v>706284</v>
      </c>
      <c r="DZ232">
        <f t="shared" si="240"/>
        <v>2400</v>
      </c>
      <c r="EA232">
        <f t="shared" si="241"/>
        <v>50000</v>
      </c>
      <c r="EB232">
        <v>0</v>
      </c>
      <c r="EC232">
        <f t="shared" si="242"/>
        <v>653884</v>
      </c>
      <c r="ED232">
        <f t="shared" si="243"/>
        <v>96000</v>
      </c>
      <c r="EE232">
        <f t="shared" si="244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245"/>
        <v>96720</v>
      </c>
      <c r="EQ232">
        <f t="shared" si="309"/>
        <v>96720</v>
      </c>
      <c r="ER232">
        <f t="shared" si="246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310"/>
        <v>0</v>
      </c>
      <c r="FA232">
        <f t="shared" si="311"/>
        <v>557164</v>
      </c>
      <c r="FB232">
        <f t="shared" si="312"/>
        <v>12500</v>
      </c>
      <c r="FC232">
        <f t="shared" si="313"/>
        <v>5716</v>
      </c>
      <c r="FD232">
        <f t="shared" si="314"/>
        <v>18216</v>
      </c>
      <c r="FE232">
        <f t="shared" si="315"/>
        <v>18216</v>
      </c>
      <c r="FF232">
        <f t="shared" si="316"/>
        <v>728.64</v>
      </c>
      <c r="FG232">
        <f t="shared" si="317"/>
        <v>18945</v>
      </c>
      <c r="FH232">
        <v>0</v>
      </c>
      <c r="FI232">
        <f t="shared" si="318"/>
        <v>18945</v>
      </c>
      <c r="FJ232" t="b">
        <f t="shared" si="319"/>
        <v>1</v>
      </c>
    </row>
    <row r="233" spans="1:166" x14ac:dyDescent="0.25">
      <c r="A233">
        <f>_xlfn.AGGREGATE(3,5,$B$2:B233)</f>
        <v>111</v>
      </c>
      <c r="B233" t="s">
        <v>586</v>
      </c>
      <c r="C233" t="s">
        <v>587</v>
      </c>
      <c r="D233" t="s">
        <v>825</v>
      </c>
      <c r="E233" t="s">
        <v>846</v>
      </c>
      <c r="F233">
        <v>0</v>
      </c>
      <c r="G233">
        <v>6000</v>
      </c>
      <c r="H233">
        <v>32500</v>
      </c>
      <c r="I233">
        <f t="shared" si="247"/>
        <v>3250</v>
      </c>
      <c r="J233">
        <f t="shared" si="248"/>
        <v>3900</v>
      </c>
      <c r="K233">
        <v>0</v>
      </c>
      <c r="L233">
        <v>500</v>
      </c>
      <c r="M233">
        <f t="shared" si="249"/>
        <v>40150</v>
      </c>
      <c r="N233">
        <v>2000</v>
      </c>
      <c r="O233">
        <v>0</v>
      </c>
      <c r="P233">
        <f t="shared" si="250"/>
        <v>200</v>
      </c>
      <c r="Q233">
        <f t="shared" si="251"/>
        <v>37950</v>
      </c>
      <c r="R233">
        <v>32500</v>
      </c>
      <c r="S233">
        <f t="shared" si="252"/>
        <v>3250</v>
      </c>
      <c r="T233">
        <f t="shared" si="253"/>
        <v>3900</v>
      </c>
      <c r="U233">
        <v>0</v>
      </c>
      <c r="V233">
        <v>500</v>
      </c>
      <c r="W233">
        <f t="shared" si="254"/>
        <v>40150</v>
      </c>
      <c r="X233">
        <v>2000</v>
      </c>
      <c r="Y233">
        <v>0</v>
      </c>
      <c r="Z233">
        <f t="shared" si="255"/>
        <v>200</v>
      </c>
      <c r="AA233">
        <f t="shared" si="256"/>
        <v>37950</v>
      </c>
      <c r="AB233">
        <v>32500</v>
      </c>
      <c r="AC233">
        <f t="shared" si="257"/>
        <v>4550</v>
      </c>
      <c r="AD233">
        <f t="shared" si="258"/>
        <v>3900</v>
      </c>
      <c r="AE233">
        <v>0</v>
      </c>
      <c r="AF233">
        <v>500</v>
      </c>
      <c r="AG233">
        <f t="shared" si="259"/>
        <v>41450</v>
      </c>
      <c r="AH233">
        <v>2000</v>
      </c>
      <c r="AI233">
        <v>0</v>
      </c>
      <c r="AJ233">
        <f t="shared" si="260"/>
        <v>200</v>
      </c>
      <c r="AK233">
        <f t="shared" si="261"/>
        <v>39250</v>
      </c>
      <c r="AL233">
        <v>32500</v>
      </c>
      <c r="AM233">
        <f t="shared" si="262"/>
        <v>4550</v>
      </c>
      <c r="AN233">
        <f t="shared" si="263"/>
        <v>3900</v>
      </c>
      <c r="AO233">
        <v>0</v>
      </c>
      <c r="AP233">
        <v>500</v>
      </c>
      <c r="AQ233">
        <f t="shared" si="264"/>
        <v>41450</v>
      </c>
      <c r="AR233">
        <v>2000</v>
      </c>
      <c r="AS233">
        <v>0</v>
      </c>
      <c r="AT233">
        <f t="shared" si="265"/>
        <v>200</v>
      </c>
      <c r="AU233">
        <f t="shared" si="266"/>
        <v>39250</v>
      </c>
      <c r="AV233">
        <v>34500</v>
      </c>
      <c r="AW233">
        <f t="shared" si="267"/>
        <v>4830.0000000000009</v>
      </c>
      <c r="AX233">
        <f t="shared" si="268"/>
        <v>1300</v>
      </c>
      <c r="AY233">
        <f t="shared" si="269"/>
        <v>4140</v>
      </c>
      <c r="AZ233">
        <v>0</v>
      </c>
      <c r="BA233">
        <v>500</v>
      </c>
      <c r="BB233">
        <f t="shared" si="270"/>
        <v>45270</v>
      </c>
      <c r="BC233">
        <v>2500</v>
      </c>
      <c r="BD233">
        <v>0</v>
      </c>
      <c r="BE233">
        <f t="shared" si="271"/>
        <v>200</v>
      </c>
      <c r="BF233">
        <f t="shared" si="272"/>
        <v>42570</v>
      </c>
      <c r="BG233">
        <v>34500</v>
      </c>
      <c r="BH233">
        <f t="shared" si="273"/>
        <v>4830.0000000000009</v>
      </c>
      <c r="BI233">
        <f t="shared" si="274"/>
        <v>4140</v>
      </c>
      <c r="BJ233">
        <v>0</v>
      </c>
      <c r="BK233">
        <v>500</v>
      </c>
      <c r="BL233">
        <f t="shared" si="275"/>
        <v>43970</v>
      </c>
      <c r="BM233">
        <v>2500</v>
      </c>
      <c r="BN233">
        <v>0</v>
      </c>
      <c r="BO233">
        <f t="shared" si="276"/>
        <v>200</v>
      </c>
      <c r="BP233">
        <f t="shared" si="277"/>
        <v>41270</v>
      </c>
      <c r="BQ233">
        <v>34500</v>
      </c>
      <c r="BR233">
        <f t="shared" si="278"/>
        <v>4830.0000000000009</v>
      </c>
      <c r="BS233">
        <f t="shared" si="279"/>
        <v>4140</v>
      </c>
      <c r="BT233">
        <v>0</v>
      </c>
      <c r="BU233">
        <v>500</v>
      </c>
      <c r="BV233">
        <f t="shared" si="280"/>
        <v>43970</v>
      </c>
      <c r="BW233">
        <v>2500</v>
      </c>
      <c r="BX233">
        <v>0</v>
      </c>
      <c r="BY233">
        <f t="shared" si="281"/>
        <v>200</v>
      </c>
      <c r="BZ233">
        <f t="shared" si="282"/>
        <v>41270</v>
      </c>
      <c r="CA233">
        <v>34500</v>
      </c>
      <c r="CB233">
        <f t="shared" si="283"/>
        <v>4830.0000000000009</v>
      </c>
      <c r="CC233">
        <f t="shared" si="284"/>
        <v>4140</v>
      </c>
      <c r="CD233">
        <v>0</v>
      </c>
      <c r="CE233">
        <v>500</v>
      </c>
      <c r="CF233">
        <f t="shared" si="285"/>
        <v>43970</v>
      </c>
      <c r="CG233">
        <v>2500</v>
      </c>
      <c r="CH233">
        <v>0</v>
      </c>
      <c r="CI233">
        <f t="shared" si="286"/>
        <v>200</v>
      </c>
      <c r="CJ233">
        <f t="shared" si="287"/>
        <v>41270</v>
      </c>
      <c r="CK233">
        <v>34500</v>
      </c>
      <c r="CL233">
        <f t="shared" si="288"/>
        <v>4830.0000000000009</v>
      </c>
      <c r="CM233">
        <f t="shared" si="289"/>
        <v>4140</v>
      </c>
      <c r="CN233">
        <v>0</v>
      </c>
      <c r="CO233">
        <v>500</v>
      </c>
      <c r="CP233">
        <f t="shared" si="290"/>
        <v>43970</v>
      </c>
      <c r="CQ233">
        <v>2500</v>
      </c>
      <c r="CR233">
        <v>0</v>
      </c>
      <c r="CS233">
        <f t="shared" si="291"/>
        <v>200</v>
      </c>
      <c r="CT233">
        <f t="shared" si="292"/>
        <v>41270</v>
      </c>
      <c r="CU233">
        <v>34500</v>
      </c>
      <c r="CV233">
        <f t="shared" si="293"/>
        <v>4830.0000000000009</v>
      </c>
      <c r="CW233">
        <f t="shared" si="294"/>
        <v>4140</v>
      </c>
      <c r="CX233">
        <v>0</v>
      </c>
      <c r="CY233">
        <v>500</v>
      </c>
      <c r="CZ233">
        <f t="shared" si="295"/>
        <v>43970</v>
      </c>
      <c r="DA233">
        <v>2500</v>
      </c>
      <c r="DB233">
        <v>0</v>
      </c>
      <c r="DC233">
        <f t="shared" si="296"/>
        <v>200</v>
      </c>
      <c r="DD233">
        <f t="shared" si="297"/>
        <v>41270</v>
      </c>
      <c r="DE233">
        <v>34500</v>
      </c>
      <c r="DF233">
        <f t="shared" si="298"/>
        <v>4830.0000000000009</v>
      </c>
      <c r="DG233">
        <f t="shared" si="299"/>
        <v>4140</v>
      </c>
      <c r="DH233">
        <v>0</v>
      </c>
      <c r="DI233">
        <v>500</v>
      </c>
      <c r="DJ233">
        <f t="shared" si="300"/>
        <v>43970</v>
      </c>
      <c r="DK233">
        <v>2500</v>
      </c>
      <c r="DL233">
        <v>0</v>
      </c>
      <c r="DM233">
        <f t="shared" si="301"/>
        <v>200</v>
      </c>
      <c r="DN233">
        <f t="shared" si="302"/>
        <v>41270</v>
      </c>
      <c r="DO233">
        <v>34500</v>
      </c>
      <c r="DP233">
        <f t="shared" si="303"/>
        <v>4830.0000000000009</v>
      </c>
      <c r="DQ233">
        <f t="shared" si="304"/>
        <v>4140</v>
      </c>
      <c r="DR233">
        <v>0</v>
      </c>
      <c r="DS233">
        <v>500</v>
      </c>
      <c r="DT233">
        <f t="shared" si="305"/>
        <v>43970</v>
      </c>
      <c r="DU233">
        <v>2500</v>
      </c>
      <c r="DV233">
        <v>0</v>
      </c>
      <c r="DW233">
        <f t="shared" si="306"/>
        <v>200</v>
      </c>
      <c r="DX233">
        <f t="shared" si="307"/>
        <v>41270</v>
      </c>
      <c r="DY233">
        <f t="shared" si="308"/>
        <v>522260</v>
      </c>
      <c r="DZ233">
        <f t="shared" si="240"/>
        <v>2400</v>
      </c>
      <c r="EA233">
        <f t="shared" si="241"/>
        <v>50000</v>
      </c>
      <c r="EB233">
        <v>0</v>
      </c>
      <c r="EC233">
        <f t="shared" si="242"/>
        <v>469860</v>
      </c>
      <c r="ED233">
        <f t="shared" si="243"/>
        <v>28000</v>
      </c>
      <c r="EE233">
        <f t="shared" si="244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245"/>
        <v>28000</v>
      </c>
      <c r="EQ233">
        <f t="shared" si="309"/>
        <v>28000</v>
      </c>
      <c r="ER233">
        <f t="shared" si="246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310"/>
        <v>0</v>
      </c>
      <c r="FA233">
        <f t="shared" si="311"/>
        <v>441860</v>
      </c>
      <c r="FB233">
        <f t="shared" si="312"/>
        <v>9593</v>
      </c>
      <c r="FC233">
        <f t="shared" si="313"/>
        <v>0</v>
      </c>
      <c r="FD233">
        <f t="shared" si="314"/>
        <v>9593</v>
      </c>
      <c r="FE233">
        <f t="shared" si="315"/>
        <v>0</v>
      </c>
      <c r="FF233">
        <f t="shared" si="316"/>
        <v>0</v>
      </c>
      <c r="FG233">
        <f t="shared" si="317"/>
        <v>0</v>
      </c>
      <c r="FH233">
        <v>0</v>
      </c>
      <c r="FI233">
        <f t="shared" si="318"/>
        <v>0</v>
      </c>
      <c r="FJ233" t="b">
        <f t="shared" si="319"/>
        <v>1</v>
      </c>
    </row>
    <row r="234" spans="1:166" hidden="1" x14ac:dyDescent="0.25">
      <c r="A234">
        <f>_xlfn.AGGREGATE(3,5,$B$2:B234)</f>
        <v>111</v>
      </c>
      <c r="B234" t="s">
        <v>588</v>
      </c>
      <c r="C234" t="s">
        <v>589</v>
      </c>
      <c r="D234" t="s">
        <v>825</v>
      </c>
      <c r="E234" t="s">
        <v>846</v>
      </c>
      <c r="F234">
        <v>0</v>
      </c>
      <c r="G234">
        <v>0</v>
      </c>
      <c r="H234">
        <v>0</v>
      </c>
      <c r="I234">
        <f t="shared" si="247"/>
        <v>0</v>
      </c>
      <c r="J234">
        <f t="shared" si="248"/>
        <v>0</v>
      </c>
      <c r="K234">
        <v>0</v>
      </c>
      <c r="L234">
        <v>0</v>
      </c>
      <c r="M234">
        <f t="shared" si="249"/>
        <v>0</v>
      </c>
      <c r="N234">
        <v>0</v>
      </c>
      <c r="O234">
        <v>0</v>
      </c>
      <c r="P234">
        <f t="shared" si="250"/>
        <v>0</v>
      </c>
      <c r="Q234">
        <f t="shared" si="251"/>
        <v>0</v>
      </c>
      <c r="R234">
        <v>28900</v>
      </c>
      <c r="S234">
        <f t="shared" si="252"/>
        <v>2890</v>
      </c>
      <c r="T234">
        <f t="shared" si="253"/>
        <v>3468</v>
      </c>
      <c r="U234">
        <v>0</v>
      </c>
      <c r="V234">
        <v>500</v>
      </c>
      <c r="W234">
        <f t="shared" si="254"/>
        <v>35758</v>
      </c>
      <c r="X234">
        <v>0</v>
      </c>
      <c r="Y234">
        <v>0</v>
      </c>
      <c r="Z234">
        <f t="shared" si="255"/>
        <v>150</v>
      </c>
      <c r="AA234">
        <f t="shared" si="256"/>
        <v>35608</v>
      </c>
      <c r="AB234">
        <v>28900</v>
      </c>
      <c r="AC234">
        <f t="shared" si="257"/>
        <v>4046.0000000000005</v>
      </c>
      <c r="AD234">
        <f t="shared" si="258"/>
        <v>3468</v>
      </c>
      <c r="AE234">
        <v>0</v>
      </c>
      <c r="AF234">
        <v>500</v>
      </c>
      <c r="AG234">
        <f t="shared" si="259"/>
        <v>36914</v>
      </c>
      <c r="AH234">
        <v>0</v>
      </c>
      <c r="AI234">
        <v>0</v>
      </c>
      <c r="AJ234">
        <f t="shared" si="260"/>
        <v>150</v>
      </c>
      <c r="AK234">
        <f t="shared" si="261"/>
        <v>36764</v>
      </c>
      <c r="AL234">
        <v>28900</v>
      </c>
      <c r="AM234">
        <f t="shared" si="262"/>
        <v>4046.0000000000005</v>
      </c>
      <c r="AN234">
        <f t="shared" si="263"/>
        <v>3468</v>
      </c>
      <c r="AO234">
        <v>0</v>
      </c>
      <c r="AP234">
        <v>500</v>
      </c>
      <c r="AQ234">
        <f t="shared" si="264"/>
        <v>36914</v>
      </c>
      <c r="AR234">
        <v>0</v>
      </c>
      <c r="AS234">
        <v>0</v>
      </c>
      <c r="AT234">
        <f t="shared" si="265"/>
        <v>150</v>
      </c>
      <c r="AU234">
        <f t="shared" si="266"/>
        <v>36764</v>
      </c>
      <c r="AV234">
        <v>28900</v>
      </c>
      <c r="AW234">
        <f t="shared" si="267"/>
        <v>4046.0000000000005</v>
      </c>
      <c r="AX234">
        <f t="shared" si="268"/>
        <v>1156</v>
      </c>
      <c r="AY234">
        <f t="shared" si="269"/>
        <v>3468</v>
      </c>
      <c r="AZ234">
        <v>0</v>
      </c>
      <c r="BA234">
        <v>500</v>
      </c>
      <c r="BB234">
        <f t="shared" si="270"/>
        <v>38070</v>
      </c>
      <c r="BC234">
        <v>0</v>
      </c>
      <c r="BD234">
        <v>0</v>
      </c>
      <c r="BE234">
        <f t="shared" si="271"/>
        <v>150</v>
      </c>
      <c r="BF234">
        <f t="shared" si="272"/>
        <v>37920</v>
      </c>
      <c r="BG234">
        <v>28900</v>
      </c>
      <c r="BH234">
        <f t="shared" si="273"/>
        <v>4046.0000000000005</v>
      </c>
      <c r="BI234">
        <f t="shared" si="274"/>
        <v>3468</v>
      </c>
      <c r="BJ234">
        <v>0</v>
      </c>
      <c r="BK234">
        <v>500</v>
      </c>
      <c r="BL234">
        <f t="shared" si="275"/>
        <v>36914</v>
      </c>
      <c r="BM234">
        <v>0</v>
      </c>
      <c r="BN234">
        <v>0</v>
      </c>
      <c r="BO234">
        <f t="shared" si="276"/>
        <v>150</v>
      </c>
      <c r="BP234">
        <f t="shared" si="277"/>
        <v>36764</v>
      </c>
      <c r="BQ234">
        <v>28900</v>
      </c>
      <c r="BR234">
        <f t="shared" si="278"/>
        <v>4046.0000000000005</v>
      </c>
      <c r="BS234">
        <f t="shared" si="279"/>
        <v>3468</v>
      </c>
      <c r="BT234">
        <v>0</v>
      </c>
      <c r="BU234">
        <v>500</v>
      </c>
      <c r="BV234">
        <f t="shared" si="280"/>
        <v>36914</v>
      </c>
      <c r="BW234">
        <v>0</v>
      </c>
      <c r="BX234">
        <v>0</v>
      </c>
      <c r="BY234">
        <f t="shared" si="281"/>
        <v>150</v>
      </c>
      <c r="BZ234">
        <f t="shared" si="282"/>
        <v>36764</v>
      </c>
      <c r="CA234">
        <v>28900</v>
      </c>
      <c r="CB234">
        <f t="shared" si="283"/>
        <v>4046.0000000000005</v>
      </c>
      <c r="CC234">
        <f t="shared" si="284"/>
        <v>3468</v>
      </c>
      <c r="CD234">
        <v>0</v>
      </c>
      <c r="CE234">
        <v>500</v>
      </c>
      <c r="CF234">
        <f t="shared" si="285"/>
        <v>36914</v>
      </c>
      <c r="CG234">
        <v>0</v>
      </c>
      <c r="CH234">
        <v>0</v>
      </c>
      <c r="CI234">
        <f t="shared" si="286"/>
        <v>150</v>
      </c>
      <c r="CJ234">
        <f t="shared" si="287"/>
        <v>36764</v>
      </c>
      <c r="CK234">
        <v>28900</v>
      </c>
      <c r="CL234">
        <f t="shared" si="288"/>
        <v>4046.0000000000005</v>
      </c>
      <c r="CM234">
        <f t="shared" si="289"/>
        <v>3468</v>
      </c>
      <c r="CN234">
        <v>0</v>
      </c>
      <c r="CO234">
        <v>500</v>
      </c>
      <c r="CP234">
        <f t="shared" si="290"/>
        <v>36914</v>
      </c>
      <c r="CQ234">
        <v>0</v>
      </c>
      <c r="CR234">
        <v>0</v>
      </c>
      <c r="CS234">
        <f t="shared" si="291"/>
        <v>150</v>
      </c>
      <c r="CT234">
        <f t="shared" si="292"/>
        <v>36764</v>
      </c>
      <c r="CU234">
        <v>28900</v>
      </c>
      <c r="CV234">
        <f t="shared" si="293"/>
        <v>4046.0000000000005</v>
      </c>
      <c r="CW234">
        <f t="shared" si="294"/>
        <v>3468</v>
      </c>
      <c r="CX234">
        <v>0</v>
      </c>
      <c r="CY234">
        <v>500</v>
      </c>
      <c r="CZ234">
        <f t="shared" si="295"/>
        <v>36914</v>
      </c>
      <c r="DA234">
        <v>0</v>
      </c>
      <c r="DB234">
        <v>0</v>
      </c>
      <c r="DC234">
        <f t="shared" si="296"/>
        <v>150</v>
      </c>
      <c r="DD234">
        <f t="shared" si="297"/>
        <v>36764</v>
      </c>
      <c r="DE234">
        <v>28900</v>
      </c>
      <c r="DF234">
        <f t="shared" si="298"/>
        <v>4046.0000000000005</v>
      </c>
      <c r="DG234">
        <f t="shared" si="299"/>
        <v>3468</v>
      </c>
      <c r="DH234">
        <v>0</v>
      </c>
      <c r="DI234">
        <v>500</v>
      </c>
      <c r="DJ234">
        <f t="shared" si="300"/>
        <v>36914</v>
      </c>
      <c r="DK234">
        <v>0</v>
      </c>
      <c r="DL234">
        <v>0</v>
      </c>
      <c r="DM234">
        <f t="shared" si="301"/>
        <v>150</v>
      </c>
      <c r="DN234">
        <f t="shared" si="302"/>
        <v>36764</v>
      </c>
      <c r="DO234">
        <v>28900</v>
      </c>
      <c r="DP234">
        <f t="shared" si="303"/>
        <v>4046.0000000000005</v>
      </c>
      <c r="DQ234">
        <f t="shared" si="304"/>
        <v>3468</v>
      </c>
      <c r="DR234">
        <v>0</v>
      </c>
      <c r="DS234">
        <v>500</v>
      </c>
      <c r="DT234">
        <f t="shared" si="305"/>
        <v>36914</v>
      </c>
      <c r="DU234">
        <v>0</v>
      </c>
      <c r="DV234">
        <v>0</v>
      </c>
      <c r="DW234">
        <f t="shared" si="306"/>
        <v>150</v>
      </c>
      <c r="DX234">
        <f t="shared" si="307"/>
        <v>36764</v>
      </c>
      <c r="DY234">
        <f t="shared" si="308"/>
        <v>406054</v>
      </c>
      <c r="DZ234">
        <f t="shared" si="240"/>
        <v>1650</v>
      </c>
      <c r="EA234">
        <f t="shared" si="241"/>
        <v>50000</v>
      </c>
      <c r="EB234">
        <v>0</v>
      </c>
      <c r="EC234">
        <f t="shared" si="242"/>
        <v>354404</v>
      </c>
      <c r="ED234">
        <f t="shared" si="243"/>
        <v>0</v>
      </c>
      <c r="EE234">
        <f t="shared" si="244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245"/>
        <v>0</v>
      </c>
      <c r="EQ234">
        <f t="shared" si="309"/>
        <v>0</v>
      </c>
      <c r="ER234">
        <f t="shared" si="246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310"/>
        <v>0</v>
      </c>
      <c r="FA234">
        <f t="shared" si="311"/>
        <v>354404</v>
      </c>
      <c r="FB234">
        <f t="shared" si="312"/>
        <v>5220</v>
      </c>
      <c r="FC234">
        <f t="shared" si="313"/>
        <v>0</v>
      </c>
      <c r="FD234">
        <f t="shared" si="314"/>
        <v>5220</v>
      </c>
      <c r="FE234">
        <f t="shared" si="315"/>
        <v>0</v>
      </c>
      <c r="FF234">
        <f t="shared" si="316"/>
        <v>0</v>
      </c>
      <c r="FG234">
        <f t="shared" si="317"/>
        <v>0</v>
      </c>
      <c r="FH234">
        <v>0</v>
      </c>
      <c r="FI234">
        <f t="shared" si="318"/>
        <v>0</v>
      </c>
      <c r="FJ234" t="b">
        <f t="shared" si="319"/>
        <v>0</v>
      </c>
    </row>
    <row r="235" spans="1:166" x14ac:dyDescent="0.25">
      <c r="A235">
        <f>_xlfn.AGGREGATE(3,5,$B$2:B235)</f>
        <v>112</v>
      </c>
      <c r="B235" t="s">
        <v>590</v>
      </c>
      <c r="C235" t="s">
        <v>591</v>
      </c>
      <c r="D235" t="s">
        <v>826</v>
      </c>
      <c r="E235" t="s">
        <v>846</v>
      </c>
      <c r="F235">
        <v>0</v>
      </c>
      <c r="G235">
        <v>0</v>
      </c>
      <c r="H235">
        <v>47300</v>
      </c>
      <c r="I235">
        <f t="shared" si="247"/>
        <v>4730</v>
      </c>
      <c r="J235">
        <f t="shared" si="248"/>
        <v>5676</v>
      </c>
      <c r="K235">
        <v>400</v>
      </c>
      <c r="L235">
        <v>500</v>
      </c>
      <c r="M235">
        <f t="shared" si="249"/>
        <v>58606</v>
      </c>
      <c r="N235">
        <v>6000</v>
      </c>
      <c r="O235">
        <v>0</v>
      </c>
      <c r="P235">
        <f t="shared" si="250"/>
        <v>200</v>
      </c>
      <c r="Q235">
        <f t="shared" si="251"/>
        <v>52406</v>
      </c>
      <c r="R235">
        <v>47300</v>
      </c>
      <c r="S235">
        <f t="shared" si="252"/>
        <v>4730</v>
      </c>
      <c r="T235">
        <f t="shared" si="253"/>
        <v>5676</v>
      </c>
      <c r="U235">
        <v>400</v>
      </c>
      <c r="V235">
        <v>500</v>
      </c>
      <c r="W235">
        <f t="shared" si="254"/>
        <v>58606</v>
      </c>
      <c r="X235">
        <v>6000</v>
      </c>
      <c r="Y235">
        <v>0</v>
      </c>
      <c r="Z235">
        <f t="shared" si="255"/>
        <v>200</v>
      </c>
      <c r="AA235">
        <f t="shared" si="256"/>
        <v>52406</v>
      </c>
      <c r="AB235">
        <v>47300</v>
      </c>
      <c r="AC235">
        <f t="shared" si="257"/>
        <v>6622.0000000000009</v>
      </c>
      <c r="AD235">
        <f t="shared" si="258"/>
        <v>5676</v>
      </c>
      <c r="AE235">
        <v>400</v>
      </c>
      <c r="AF235">
        <v>500</v>
      </c>
      <c r="AG235">
        <f t="shared" si="259"/>
        <v>60498</v>
      </c>
      <c r="AH235">
        <v>6000</v>
      </c>
      <c r="AI235">
        <v>0</v>
      </c>
      <c r="AJ235">
        <f t="shared" si="260"/>
        <v>200</v>
      </c>
      <c r="AK235">
        <f t="shared" si="261"/>
        <v>54298</v>
      </c>
      <c r="AL235">
        <v>47300</v>
      </c>
      <c r="AM235">
        <f t="shared" si="262"/>
        <v>6622.0000000000009</v>
      </c>
      <c r="AN235">
        <f t="shared" si="263"/>
        <v>5676</v>
      </c>
      <c r="AO235">
        <v>400</v>
      </c>
      <c r="AP235">
        <v>500</v>
      </c>
      <c r="AQ235">
        <f t="shared" si="264"/>
        <v>60498</v>
      </c>
      <c r="AR235">
        <v>6000</v>
      </c>
      <c r="AS235">
        <v>0</v>
      </c>
      <c r="AT235">
        <f t="shared" si="265"/>
        <v>200</v>
      </c>
      <c r="AU235">
        <f t="shared" si="266"/>
        <v>54298</v>
      </c>
      <c r="AV235">
        <v>48700</v>
      </c>
      <c r="AW235">
        <f t="shared" si="267"/>
        <v>6818.0000000000009</v>
      </c>
      <c r="AX235">
        <f t="shared" si="268"/>
        <v>1892</v>
      </c>
      <c r="AY235">
        <f t="shared" si="269"/>
        <v>5844</v>
      </c>
      <c r="AZ235">
        <v>400</v>
      </c>
      <c r="BA235">
        <v>500</v>
      </c>
      <c r="BB235">
        <f t="shared" si="270"/>
        <v>64154</v>
      </c>
      <c r="BC235">
        <v>6000</v>
      </c>
      <c r="BD235">
        <v>0</v>
      </c>
      <c r="BE235">
        <f t="shared" si="271"/>
        <v>200</v>
      </c>
      <c r="BF235">
        <f t="shared" si="272"/>
        <v>57954</v>
      </c>
      <c r="BG235">
        <v>48700</v>
      </c>
      <c r="BH235">
        <f t="shared" si="273"/>
        <v>6818.0000000000009</v>
      </c>
      <c r="BI235">
        <f t="shared" si="274"/>
        <v>5844</v>
      </c>
      <c r="BJ235">
        <v>400</v>
      </c>
      <c r="BK235">
        <v>500</v>
      </c>
      <c r="BL235">
        <f t="shared" si="275"/>
        <v>62262</v>
      </c>
      <c r="BM235">
        <v>6000</v>
      </c>
      <c r="BN235">
        <v>0</v>
      </c>
      <c r="BO235">
        <f t="shared" si="276"/>
        <v>200</v>
      </c>
      <c r="BP235">
        <f t="shared" si="277"/>
        <v>56062</v>
      </c>
      <c r="BQ235">
        <v>48700</v>
      </c>
      <c r="BR235">
        <f t="shared" si="278"/>
        <v>6818.0000000000009</v>
      </c>
      <c r="BS235">
        <f t="shared" si="279"/>
        <v>5844</v>
      </c>
      <c r="BT235">
        <v>400</v>
      </c>
      <c r="BU235">
        <v>500</v>
      </c>
      <c r="BV235">
        <f t="shared" si="280"/>
        <v>62262</v>
      </c>
      <c r="BW235">
        <v>6000</v>
      </c>
      <c r="BX235">
        <v>0</v>
      </c>
      <c r="BY235">
        <f t="shared" si="281"/>
        <v>200</v>
      </c>
      <c r="BZ235">
        <f t="shared" si="282"/>
        <v>56062</v>
      </c>
      <c r="CA235">
        <v>48700</v>
      </c>
      <c r="CB235">
        <f t="shared" si="283"/>
        <v>6818.0000000000009</v>
      </c>
      <c r="CC235">
        <f t="shared" si="284"/>
        <v>5844</v>
      </c>
      <c r="CD235">
        <v>400</v>
      </c>
      <c r="CE235">
        <v>500</v>
      </c>
      <c r="CF235">
        <f t="shared" si="285"/>
        <v>62262</v>
      </c>
      <c r="CG235">
        <v>6000</v>
      </c>
      <c r="CH235">
        <v>0</v>
      </c>
      <c r="CI235">
        <f t="shared" si="286"/>
        <v>200</v>
      </c>
      <c r="CJ235">
        <f t="shared" si="287"/>
        <v>56062</v>
      </c>
      <c r="CK235">
        <v>48700</v>
      </c>
      <c r="CL235">
        <f t="shared" si="288"/>
        <v>6818.0000000000009</v>
      </c>
      <c r="CM235">
        <f t="shared" si="289"/>
        <v>5844</v>
      </c>
      <c r="CN235">
        <v>400</v>
      </c>
      <c r="CO235">
        <v>500</v>
      </c>
      <c r="CP235">
        <f t="shared" si="290"/>
        <v>62262</v>
      </c>
      <c r="CQ235">
        <v>6000</v>
      </c>
      <c r="CR235">
        <v>0</v>
      </c>
      <c r="CS235">
        <f t="shared" si="291"/>
        <v>200</v>
      </c>
      <c r="CT235">
        <f t="shared" si="292"/>
        <v>56062</v>
      </c>
      <c r="CU235">
        <v>48700</v>
      </c>
      <c r="CV235">
        <f t="shared" si="293"/>
        <v>6818.0000000000009</v>
      </c>
      <c r="CW235">
        <f t="shared" si="294"/>
        <v>5844</v>
      </c>
      <c r="CX235">
        <v>400</v>
      </c>
      <c r="CY235">
        <v>500</v>
      </c>
      <c r="CZ235">
        <f t="shared" si="295"/>
        <v>62262</v>
      </c>
      <c r="DA235">
        <v>6000</v>
      </c>
      <c r="DB235">
        <v>0</v>
      </c>
      <c r="DC235">
        <f t="shared" si="296"/>
        <v>200</v>
      </c>
      <c r="DD235">
        <f t="shared" si="297"/>
        <v>56062</v>
      </c>
      <c r="DE235">
        <v>48700</v>
      </c>
      <c r="DF235">
        <f t="shared" si="298"/>
        <v>6818.0000000000009</v>
      </c>
      <c r="DG235">
        <f t="shared" si="299"/>
        <v>5844</v>
      </c>
      <c r="DH235">
        <v>400</v>
      </c>
      <c r="DI235">
        <v>500</v>
      </c>
      <c r="DJ235">
        <f t="shared" si="300"/>
        <v>62262</v>
      </c>
      <c r="DK235">
        <v>6000</v>
      </c>
      <c r="DL235">
        <v>0</v>
      </c>
      <c r="DM235">
        <f t="shared" si="301"/>
        <v>200</v>
      </c>
      <c r="DN235">
        <f t="shared" si="302"/>
        <v>56062</v>
      </c>
      <c r="DO235">
        <v>48700</v>
      </c>
      <c r="DP235">
        <f t="shared" si="303"/>
        <v>6818.0000000000009</v>
      </c>
      <c r="DQ235">
        <f t="shared" si="304"/>
        <v>5844</v>
      </c>
      <c r="DR235">
        <v>400</v>
      </c>
      <c r="DS235">
        <v>500</v>
      </c>
      <c r="DT235">
        <f t="shared" si="305"/>
        <v>62262</v>
      </c>
      <c r="DU235">
        <v>6000</v>
      </c>
      <c r="DV235">
        <v>0</v>
      </c>
      <c r="DW235">
        <f t="shared" si="306"/>
        <v>200</v>
      </c>
      <c r="DX235">
        <f t="shared" si="307"/>
        <v>56062</v>
      </c>
      <c r="DY235">
        <f t="shared" si="308"/>
        <v>738196</v>
      </c>
      <c r="DZ235">
        <f t="shared" si="240"/>
        <v>2400</v>
      </c>
      <c r="EA235">
        <f t="shared" si="241"/>
        <v>50000</v>
      </c>
      <c r="EB235">
        <v>0</v>
      </c>
      <c r="EC235">
        <f t="shared" si="242"/>
        <v>685796</v>
      </c>
      <c r="ED235">
        <f t="shared" si="243"/>
        <v>72000</v>
      </c>
      <c r="EE235">
        <f t="shared" si="244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245"/>
        <v>72000</v>
      </c>
      <c r="EQ235">
        <f t="shared" si="309"/>
        <v>72000</v>
      </c>
      <c r="ER235">
        <f t="shared" si="246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310"/>
        <v>0</v>
      </c>
      <c r="FA235">
        <f t="shared" si="311"/>
        <v>613796</v>
      </c>
      <c r="FB235">
        <f t="shared" si="312"/>
        <v>12500</v>
      </c>
      <c r="FC235">
        <f t="shared" si="313"/>
        <v>11380</v>
      </c>
      <c r="FD235">
        <f t="shared" si="314"/>
        <v>23880</v>
      </c>
      <c r="FE235">
        <f t="shared" si="315"/>
        <v>23880</v>
      </c>
      <c r="FF235">
        <f t="shared" si="316"/>
        <v>955.2</v>
      </c>
      <c r="FG235">
        <f t="shared" si="317"/>
        <v>24835</v>
      </c>
      <c r="FH235">
        <v>0</v>
      </c>
      <c r="FI235">
        <f t="shared" si="318"/>
        <v>24835</v>
      </c>
      <c r="FJ235" t="b">
        <f t="shared" si="319"/>
        <v>1</v>
      </c>
    </row>
    <row r="236" spans="1:166" x14ac:dyDescent="0.25">
      <c r="A236">
        <f>_xlfn.AGGREGATE(3,5,$B$2:B236)</f>
        <v>113</v>
      </c>
      <c r="B236" t="s">
        <v>592</v>
      </c>
      <c r="C236" t="s">
        <v>593</v>
      </c>
      <c r="D236" t="s">
        <v>826</v>
      </c>
      <c r="E236" t="s">
        <v>846</v>
      </c>
      <c r="F236">
        <v>0</v>
      </c>
      <c r="G236">
        <v>0</v>
      </c>
      <c r="H236">
        <v>45900</v>
      </c>
      <c r="I236">
        <f t="shared" si="247"/>
        <v>4590</v>
      </c>
      <c r="J236">
        <f t="shared" si="248"/>
        <v>5508</v>
      </c>
      <c r="K236">
        <v>0</v>
      </c>
      <c r="L236">
        <v>0</v>
      </c>
      <c r="M236">
        <f t="shared" si="249"/>
        <v>55998</v>
      </c>
      <c r="N236">
        <v>6000</v>
      </c>
      <c r="O236">
        <v>0</v>
      </c>
      <c r="P236">
        <f t="shared" si="250"/>
        <v>200</v>
      </c>
      <c r="Q236">
        <f t="shared" si="251"/>
        <v>49798</v>
      </c>
      <c r="R236">
        <v>45900</v>
      </c>
      <c r="S236">
        <f t="shared" si="252"/>
        <v>4590</v>
      </c>
      <c r="T236">
        <f t="shared" si="253"/>
        <v>5508</v>
      </c>
      <c r="U236">
        <v>0</v>
      </c>
      <c r="V236">
        <v>0</v>
      </c>
      <c r="W236">
        <f t="shared" si="254"/>
        <v>55998</v>
      </c>
      <c r="X236">
        <v>6000</v>
      </c>
      <c r="Y236">
        <v>0</v>
      </c>
      <c r="Z236">
        <f t="shared" si="255"/>
        <v>200</v>
      </c>
      <c r="AA236">
        <f t="shared" si="256"/>
        <v>49798</v>
      </c>
      <c r="AB236">
        <v>45900</v>
      </c>
      <c r="AC236">
        <f t="shared" si="257"/>
        <v>6426.0000000000009</v>
      </c>
      <c r="AD236">
        <f t="shared" si="258"/>
        <v>5508</v>
      </c>
      <c r="AE236">
        <v>0</v>
      </c>
      <c r="AF236">
        <v>0</v>
      </c>
      <c r="AG236">
        <f t="shared" si="259"/>
        <v>57834</v>
      </c>
      <c r="AH236">
        <v>6000</v>
      </c>
      <c r="AI236">
        <v>0</v>
      </c>
      <c r="AJ236">
        <f t="shared" si="260"/>
        <v>200</v>
      </c>
      <c r="AK236">
        <f t="shared" si="261"/>
        <v>51634</v>
      </c>
      <c r="AL236">
        <v>45900</v>
      </c>
      <c r="AM236">
        <f t="shared" si="262"/>
        <v>6426.0000000000009</v>
      </c>
      <c r="AN236">
        <f t="shared" si="263"/>
        <v>5508</v>
      </c>
      <c r="AO236">
        <v>0</v>
      </c>
      <c r="AP236">
        <v>0</v>
      </c>
      <c r="AQ236">
        <f t="shared" si="264"/>
        <v>57834</v>
      </c>
      <c r="AR236">
        <v>6000</v>
      </c>
      <c r="AS236">
        <v>0</v>
      </c>
      <c r="AT236">
        <f t="shared" si="265"/>
        <v>200</v>
      </c>
      <c r="AU236">
        <f t="shared" si="266"/>
        <v>51634</v>
      </c>
      <c r="AV236">
        <v>47300</v>
      </c>
      <c r="AW236">
        <f t="shared" si="267"/>
        <v>6622.0000000000009</v>
      </c>
      <c r="AX236">
        <f t="shared" si="268"/>
        <v>1836</v>
      </c>
      <c r="AY236">
        <f t="shared" si="269"/>
        <v>5676</v>
      </c>
      <c r="AZ236">
        <v>0</v>
      </c>
      <c r="BA236">
        <v>0</v>
      </c>
      <c r="BB236">
        <f t="shared" si="270"/>
        <v>61434</v>
      </c>
      <c r="BC236">
        <v>6000</v>
      </c>
      <c r="BD236">
        <v>0</v>
      </c>
      <c r="BE236">
        <f t="shared" si="271"/>
        <v>200</v>
      </c>
      <c r="BF236">
        <f t="shared" si="272"/>
        <v>55234</v>
      </c>
      <c r="BG236">
        <v>47300</v>
      </c>
      <c r="BH236">
        <f t="shared" si="273"/>
        <v>6622.0000000000009</v>
      </c>
      <c r="BI236">
        <f t="shared" si="274"/>
        <v>5676</v>
      </c>
      <c r="BJ236">
        <v>0</v>
      </c>
      <c r="BK236">
        <v>0</v>
      </c>
      <c r="BL236">
        <f t="shared" si="275"/>
        <v>59598</v>
      </c>
      <c r="BM236">
        <v>6000</v>
      </c>
      <c r="BN236">
        <v>0</v>
      </c>
      <c r="BO236">
        <f t="shared" si="276"/>
        <v>200</v>
      </c>
      <c r="BP236">
        <f t="shared" si="277"/>
        <v>53398</v>
      </c>
      <c r="BQ236">
        <v>47300</v>
      </c>
      <c r="BR236">
        <f t="shared" si="278"/>
        <v>6622.0000000000009</v>
      </c>
      <c r="BS236">
        <f t="shared" si="279"/>
        <v>5676</v>
      </c>
      <c r="BT236">
        <v>0</v>
      </c>
      <c r="BU236">
        <v>0</v>
      </c>
      <c r="BV236">
        <f t="shared" si="280"/>
        <v>59598</v>
      </c>
      <c r="BW236">
        <v>6000</v>
      </c>
      <c r="BX236">
        <v>0</v>
      </c>
      <c r="BY236">
        <f t="shared" si="281"/>
        <v>200</v>
      </c>
      <c r="BZ236">
        <f t="shared" si="282"/>
        <v>53398</v>
      </c>
      <c r="CA236">
        <v>47300</v>
      </c>
      <c r="CB236">
        <f t="shared" si="283"/>
        <v>6622.0000000000009</v>
      </c>
      <c r="CC236">
        <f t="shared" si="284"/>
        <v>5676</v>
      </c>
      <c r="CD236">
        <v>0</v>
      </c>
      <c r="CE236">
        <v>0</v>
      </c>
      <c r="CF236">
        <f t="shared" si="285"/>
        <v>59598</v>
      </c>
      <c r="CG236">
        <v>6000</v>
      </c>
      <c r="CH236">
        <v>0</v>
      </c>
      <c r="CI236">
        <f t="shared" si="286"/>
        <v>200</v>
      </c>
      <c r="CJ236">
        <f t="shared" si="287"/>
        <v>53398</v>
      </c>
      <c r="CK236">
        <v>47300</v>
      </c>
      <c r="CL236">
        <f t="shared" si="288"/>
        <v>6622.0000000000009</v>
      </c>
      <c r="CM236">
        <f t="shared" si="289"/>
        <v>5676</v>
      </c>
      <c r="CN236">
        <v>0</v>
      </c>
      <c r="CO236">
        <v>0</v>
      </c>
      <c r="CP236">
        <f t="shared" si="290"/>
        <v>59598</v>
      </c>
      <c r="CQ236">
        <v>6000</v>
      </c>
      <c r="CR236">
        <v>0</v>
      </c>
      <c r="CS236">
        <f t="shared" si="291"/>
        <v>200</v>
      </c>
      <c r="CT236">
        <f t="shared" si="292"/>
        <v>53398</v>
      </c>
      <c r="CU236">
        <v>47300</v>
      </c>
      <c r="CV236">
        <f t="shared" si="293"/>
        <v>6622.0000000000009</v>
      </c>
      <c r="CW236">
        <f t="shared" si="294"/>
        <v>5676</v>
      </c>
      <c r="CX236">
        <v>0</v>
      </c>
      <c r="CY236">
        <v>0</v>
      </c>
      <c r="CZ236">
        <f t="shared" si="295"/>
        <v>59598</v>
      </c>
      <c r="DA236">
        <v>6000</v>
      </c>
      <c r="DB236">
        <v>0</v>
      </c>
      <c r="DC236">
        <f t="shared" si="296"/>
        <v>200</v>
      </c>
      <c r="DD236">
        <f t="shared" si="297"/>
        <v>53398</v>
      </c>
      <c r="DE236">
        <v>47300</v>
      </c>
      <c r="DF236">
        <f t="shared" si="298"/>
        <v>6622.0000000000009</v>
      </c>
      <c r="DG236">
        <f t="shared" si="299"/>
        <v>5676</v>
      </c>
      <c r="DH236">
        <v>0</v>
      </c>
      <c r="DI236">
        <v>0</v>
      </c>
      <c r="DJ236">
        <f t="shared" si="300"/>
        <v>59598</v>
      </c>
      <c r="DK236">
        <v>6000</v>
      </c>
      <c r="DL236">
        <v>0</v>
      </c>
      <c r="DM236">
        <f t="shared" si="301"/>
        <v>200</v>
      </c>
      <c r="DN236">
        <f t="shared" si="302"/>
        <v>53398</v>
      </c>
      <c r="DO236">
        <v>47300</v>
      </c>
      <c r="DP236">
        <f t="shared" si="303"/>
        <v>6622.0000000000009</v>
      </c>
      <c r="DQ236">
        <f t="shared" si="304"/>
        <v>5676</v>
      </c>
      <c r="DR236">
        <v>0</v>
      </c>
      <c r="DS236">
        <v>0</v>
      </c>
      <c r="DT236">
        <f t="shared" si="305"/>
        <v>59598</v>
      </c>
      <c r="DU236">
        <v>6000</v>
      </c>
      <c r="DV236">
        <v>0</v>
      </c>
      <c r="DW236">
        <f t="shared" si="306"/>
        <v>200</v>
      </c>
      <c r="DX236">
        <f t="shared" si="307"/>
        <v>53398</v>
      </c>
      <c r="DY236">
        <f t="shared" si="308"/>
        <v>706284</v>
      </c>
      <c r="DZ236">
        <f t="shared" si="240"/>
        <v>2400</v>
      </c>
      <c r="EA236">
        <f t="shared" si="241"/>
        <v>50000</v>
      </c>
      <c r="EB236">
        <v>0</v>
      </c>
      <c r="EC236">
        <f t="shared" si="242"/>
        <v>653884</v>
      </c>
      <c r="ED236">
        <f t="shared" si="243"/>
        <v>72000</v>
      </c>
      <c r="EE236">
        <f t="shared" si="244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245"/>
        <v>72000</v>
      </c>
      <c r="EQ236">
        <f t="shared" si="309"/>
        <v>72000</v>
      </c>
      <c r="ER236">
        <f t="shared" si="246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310"/>
        <v>0</v>
      </c>
      <c r="FA236">
        <f t="shared" si="311"/>
        <v>581884</v>
      </c>
      <c r="FB236">
        <f t="shared" si="312"/>
        <v>12500</v>
      </c>
      <c r="FC236">
        <f t="shared" si="313"/>
        <v>8188</v>
      </c>
      <c r="FD236">
        <f t="shared" si="314"/>
        <v>20688</v>
      </c>
      <c r="FE236">
        <f t="shared" si="315"/>
        <v>20688</v>
      </c>
      <c r="FF236">
        <f t="shared" si="316"/>
        <v>827.52</v>
      </c>
      <c r="FG236">
        <f t="shared" si="317"/>
        <v>21516</v>
      </c>
      <c r="FH236">
        <v>0</v>
      </c>
      <c r="FI236">
        <f t="shared" si="318"/>
        <v>21516</v>
      </c>
      <c r="FJ236" t="b">
        <f t="shared" si="319"/>
        <v>1</v>
      </c>
    </row>
    <row r="237" spans="1:166" x14ac:dyDescent="0.25">
      <c r="A237">
        <f>_xlfn.AGGREGATE(3,5,$B$2:B237)</f>
        <v>114</v>
      </c>
      <c r="B237" t="s">
        <v>594</v>
      </c>
      <c r="C237" t="s">
        <v>595</v>
      </c>
      <c r="D237" t="s">
        <v>826</v>
      </c>
      <c r="E237" t="s">
        <v>846</v>
      </c>
      <c r="F237">
        <v>0</v>
      </c>
      <c r="G237">
        <v>6000</v>
      </c>
      <c r="H237">
        <v>32500</v>
      </c>
      <c r="I237">
        <f t="shared" si="247"/>
        <v>3250</v>
      </c>
      <c r="J237">
        <f t="shared" si="248"/>
        <v>3900</v>
      </c>
      <c r="K237">
        <v>0</v>
      </c>
      <c r="L237">
        <v>500</v>
      </c>
      <c r="M237">
        <f t="shared" si="249"/>
        <v>40150</v>
      </c>
      <c r="N237">
        <v>2000</v>
      </c>
      <c r="O237">
        <v>0</v>
      </c>
      <c r="P237">
        <f t="shared" si="250"/>
        <v>200</v>
      </c>
      <c r="Q237">
        <f t="shared" si="251"/>
        <v>37950</v>
      </c>
      <c r="R237">
        <v>32500</v>
      </c>
      <c r="S237">
        <f t="shared" si="252"/>
        <v>3250</v>
      </c>
      <c r="T237">
        <f t="shared" si="253"/>
        <v>3900</v>
      </c>
      <c r="U237">
        <v>0</v>
      </c>
      <c r="V237">
        <v>500</v>
      </c>
      <c r="W237">
        <f t="shared" si="254"/>
        <v>40150</v>
      </c>
      <c r="X237">
        <v>2000</v>
      </c>
      <c r="Y237">
        <v>0</v>
      </c>
      <c r="Z237">
        <f t="shared" si="255"/>
        <v>200</v>
      </c>
      <c r="AA237">
        <f t="shared" si="256"/>
        <v>37950</v>
      </c>
      <c r="AB237">
        <v>32500</v>
      </c>
      <c r="AC237">
        <f t="shared" si="257"/>
        <v>4550</v>
      </c>
      <c r="AD237">
        <f t="shared" si="258"/>
        <v>3900</v>
      </c>
      <c r="AE237">
        <v>0</v>
      </c>
      <c r="AF237">
        <v>500</v>
      </c>
      <c r="AG237">
        <f t="shared" si="259"/>
        <v>41450</v>
      </c>
      <c r="AH237">
        <v>2000</v>
      </c>
      <c r="AI237">
        <v>0</v>
      </c>
      <c r="AJ237">
        <f t="shared" si="260"/>
        <v>200</v>
      </c>
      <c r="AK237">
        <f t="shared" si="261"/>
        <v>39250</v>
      </c>
      <c r="AL237">
        <v>32500</v>
      </c>
      <c r="AM237">
        <f t="shared" si="262"/>
        <v>4550</v>
      </c>
      <c r="AN237">
        <f t="shared" si="263"/>
        <v>3900</v>
      </c>
      <c r="AO237">
        <v>0</v>
      </c>
      <c r="AP237">
        <v>500</v>
      </c>
      <c r="AQ237">
        <f t="shared" si="264"/>
        <v>41450</v>
      </c>
      <c r="AR237">
        <v>2000</v>
      </c>
      <c r="AS237">
        <v>0</v>
      </c>
      <c r="AT237">
        <f t="shared" si="265"/>
        <v>200</v>
      </c>
      <c r="AU237">
        <f t="shared" si="266"/>
        <v>39250</v>
      </c>
      <c r="AV237">
        <v>33500</v>
      </c>
      <c r="AW237">
        <f t="shared" si="267"/>
        <v>4690</v>
      </c>
      <c r="AX237">
        <f t="shared" si="268"/>
        <v>1300</v>
      </c>
      <c r="AY237">
        <f t="shared" si="269"/>
        <v>4020</v>
      </c>
      <c r="AZ237">
        <v>0</v>
      </c>
      <c r="BA237">
        <v>500</v>
      </c>
      <c r="BB237">
        <f t="shared" si="270"/>
        <v>44010</v>
      </c>
      <c r="BC237">
        <v>2500</v>
      </c>
      <c r="BD237">
        <v>0</v>
      </c>
      <c r="BE237">
        <f t="shared" si="271"/>
        <v>200</v>
      </c>
      <c r="BF237">
        <f t="shared" si="272"/>
        <v>41310</v>
      </c>
      <c r="BG237">
        <v>33500</v>
      </c>
      <c r="BH237">
        <f t="shared" si="273"/>
        <v>4690</v>
      </c>
      <c r="BI237">
        <f t="shared" si="274"/>
        <v>4020</v>
      </c>
      <c r="BJ237">
        <v>0</v>
      </c>
      <c r="BK237">
        <v>500</v>
      </c>
      <c r="BL237">
        <f t="shared" si="275"/>
        <v>42710</v>
      </c>
      <c r="BM237">
        <v>2500</v>
      </c>
      <c r="BN237">
        <v>0</v>
      </c>
      <c r="BO237">
        <f t="shared" si="276"/>
        <v>200</v>
      </c>
      <c r="BP237">
        <f t="shared" si="277"/>
        <v>40010</v>
      </c>
      <c r="BQ237">
        <v>33500</v>
      </c>
      <c r="BR237">
        <f t="shared" si="278"/>
        <v>4690</v>
      </c>
      <c r="BS237">
        <f t="shared" si="279"/>
        <v>4020</v>
      </c>
      <c r="BT237">
        <v>0</v>
      </c>
      <c r="BU237">
        <v>500</v>
      </c>
      <c r="BV237">
        <f t="shared" si="280"/>
        <v>42710</v>
      </c>
      <c r="BW237">
        <v>2500</v>
      </c>
      <c r="BX237">
        <v>0</v>
      </c>
      <c r="BY237">
        <f t="shared" si="281"/>
        <v>200</v>
      </c>
      <c r="BZ237">
        <f t="shared" si="282"/>
        <v>40010</v>
      </c>
      <c r="CA237">
        <v>33500</v>
      </c>
      <c r="CB237">
        <f t="shared" si="283"/>
        <v>4690</v>
      </c>
      <c r="CC237">
        <f t="shared" si="284"/>
        <v>4020</v>
      </c>
      <c r="CD237">
        <v>0</v>
      </c>
      <c r="CE237">
        <v>500</v>
      </c>
      <c r="CF237">
        <f t="shared" si="285"/>
        <v>42710</v>
      </c>
      <c r="CG237">
        <v>2500</v>
      </c>
      <c r="CH237">
        <v>0</v>
      </c>
      <c r="CI237">
        <f t="shared" si="286"/>
        <v>200</v>
      </c>
      <c r="CJ237">
        <f t="shared" si="287"/>
        <v>40010</v>
      </c>
      <c r="CK237">
        <v>33500</v>
      </c>
      <c r="CL237">
        <f t="shared" si="288"/>
        <v>4690</v>
      </c>
      <c r="CM237">
        <f t="shared" si="289"/>
        <v>4020</v>
      </c>
      <c r="CN237">
        <v>0</v>
      </c>
      <c r="CO237">
        <v>500</v>
      </c>
      <c r="CP237">
        <f t="shared" si="290"/>
        <v>42710</v>
      </c>
      <c r="CQ237">
        <v>2500</v>
      </c>
      <c r="CR237">
        <v>0</v>
      </c>
      <c r="CS237">
        <f t="shared" si="291"/>
        <v>200</v>
      </c>
      <c r="CT237">
        <f t="shared" si="292"/>
        <v>40010</v>
      </c>
      <c r="CU237">
        <v>33500</v>
      </c>
      <c r="CV237">
        <f t="shared" si="293"/>
        <v>4690</v>
      </c>
      <c r="CW237">
        <f t="shared" si="294"/>
        <v>4020</v>
      </c>
      <c r="CX237">
        <v>0</v>
      </c>
      <c r="CY237">
        <v>500</v>
      </c>
      <c r="CZ237">
        <f t="shared" si="295"/>
        <v>42710</v>
      </c>
      <c r="DA237">
        <v>2500</v>
      </c>
      <c r="DB237">
        <v>0</v>
      </c>
      <c r="DC237">
        <f t="shared" si="296"/>
        <v>200</v>
      </c>
      <c r="DD237">
        <f t="shared" si="297"/>
        <v>40010</v>
      </c>
      <c r="DE237">
        <v>33500</v>
      </c>
      <c r="DF237">
        <f t="shared" si="298"/>
        <v>4690</v>
      </c>
      <c r="DG237">
        <f t="shared" si="299"/>
        <v>4020</v>
      </c>
      <c r="DH237">
        <v>0</v>
      </c>
      <c r="DI237">
        <v>500</v>
      </c>
      <c r="DJ237">
        <f t="shared" si="300"/>
        <v>42710</v>
      </c>
      <c r="DK237">
        <v>2500</v>
      </c>
      <c r="DL237">
        <v>0</v>
      </c>
      <c r="DM237">
        <f t="shared" si="301"/>
        <v>200</v>
      </c>
      <c r="DN237">
        <f t="shared" si="302"/>
        <v>40010</v>
      </c>
      <c r="DO237">
        <v>33500</v>
      </c>
      <c r="DP237">
        <f t="shared" si="303"/>
        <v>4690</v>
      </c>
      <c r="DQ237">
        <f t="shared" si="304"/>
        <v>4020</v>
      </c>
      <c r="DR237">
        <v>0</v>
      </c>
      <c r="DS237">
        <v>500</v>
      </c>
      <c r="DT237">
        <f t="shared" si="305"/>
        <v>42710</v>
      </c>
      <c r="DU237">
        <v>2500</v>
      </c>
      <c r="DV237">
        <v>0</v>
      </c>
      <c r="DW237">
        <f t="shared" si="306"/>
        <v>200</v>
      </c>
      <c r="DX237">
        <f t="shared" si="307"/>
        <v>40010</v>
      </c>
      <c r="DY237">
        <f t="shared" si="308"/>
        <v>512180</v>
      </c>
      <c r="DZ237">
        <f t="shared" si="240"/>
        <v>2400</v>
      </c>
      <c r="EA237">
        <f t="shared" si="241"/>
        <v>50000</v>
      </c>
      <c r="EB237">
        <v>0</v>
      </c>
      <c r="EC237">
        <f t="shared" si="242"/>
        <v>459780</v>
      </c>
      <c r="ED237">
        <f t="shared" si="243"/>
        <v>28000</v>
      </c>
      <c r="EE237">
        <f t="shared" si="244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245"/>
        <v>28000</v>
      </c>
      <c r="EQ237">
        <f t="shared" si="309"/>
        <v>28000</v>
      </c>
      <c r="ER237">
        <f t="shared" si="246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310"/>
        <v>0</v>
      </c>
      <c r="FA237">
        <f t="shared" si="311"/>
        <v>431780</v>
      </c>
      <c r="FB237">
        <f t="shared" si="312"/>
        <v>9089</v>
      </c>
      <c r="FC237">
        <f t="shared" si="313"/>
        <v>0</v>
      </c>
      <c r="FD237">
        <f t="shared" si="314"/>
        <v>9089</v>
      </c>
      <c r="FE237">
        <f t="shared" si="315"/>
        <v>0</v>
      </c>
      <c r="FF237">
        <f t="shared" si="316"/>
        <v>0</v>
      </c>
      <c r="FG237">
        <f t="shared" si="317"/>
        <v>0</v>
      </c>
      <c r="FH237">
        <v>0</v>
      </c>
      <c r="FI237">
        <f t="shared" si="318"/>
        <v>0</v>
      </c>
      <c r="FJ237" t="b">
        <f t="shared" si="319"/>
        <v>1</v>
      </c>
    </row>
    <row r="238" spans="1:166" x14ac:dyDescent="0.25">
      <c r="A238">
        <f>_xlfn.AGGREGATE(3,5,$B$2:B238)</f>
        <v>115</v>
      </c>
      <c r="B238" t="s">
        <v>596</v>
      </c>
      <c r="C238" t="s">
        <v>597</v>
      </c>
      <c r="D238" t="s">
        <v>826</v>
      </c>
      <c r="E238" t="s">
        <v>846</v>
      </c>
      <c r="F238">
        <v>0</v>
      </c>
      <c r="G238">
        <v>6000</v>
      </c>
      <c r="H238">
        <v>32500</v>
      </c>
      <c r="I238">
        <f t="shared" si="247"/>
        <v>3250</v>
      </c>
      <c r="J238">
        <f t="shared" si="248"/>
        <v>3900</v>
      </c>
      <c r="K238">
        <v>0</v>
      </c>
      <c r="L238">
        <v>500</v>
      </c>
      <c r="M238">
        <f t="shared" si="249"/>
        <v>40150</v>
      </c>
      <c r="N238">
        <v>2000</v>
      </c>
      <c r="O238">
        <v>0</v>
      </c>
      <c r="P238">
        <f t="shared" si="250"/>
        <v>200</v>
      </c>
      <c r="Q238">
        <f t="shared" si="251"/>
        <v>37950</v>
      </c>
      <c r="R238">
        <v>32500</v>
      </c>
      <c r="S238">
        <f t="shared" si="252"/>
        <v>3250</v>
      </c>
      <c r="T238">
        <f t="shared" si="253"/>
        <v>3900</v>
      </c>
      <c r="U238">
        <v>0</v>
      </c>
      <c r="V238">
        <v>500</v>
      </c>
      <c r="W238">
        <f t="shared" si="254"/>
        <v>40150</v>
      </c>
      <c r="X238">
        <v>2000</v>
      </c>
      <c r="Y238">
        <v>0</v>
      </c>
      <c r="Z238">
        <f t="shared" si="255"/>
        <v>200</v>
      </c>
      <c r="AA238">
        <f t="shared" si="256"/>
        <v>37950</v>
      </c>
      <c r="AB238">
        <v>32500</v>
      </c>
      <c r="AC238">
        <f t="shared" si="257"/>
        <v>4550</v>
      </c>
      <c r="AD238">
        <f t="shared" si="258"/>
        <v>3900</v>
      </c>
      <c r="AE238">
        <v>0</v>
      </c>
      <c r="AF238">
        <v>500</v>
      </c>
      <c r="AG238">
        <f t="shared" si="259"/>
        <v>41450</v>
      </c>
      <c r="AH238">
        <v>2000</v>
      </c>
      <c r="AI238">
        <v>0</v>
      </c>
      <c r="AJ238">
        <f t="shared" si="260"/>
        <v>200</v>
      </c>
      <c r="AK238">
        <f t="shared" si="261"/>
        <v>39250</v>
      </c>
      <c r="AL238">
        <v>32500</v>
      </c>
      <c r="AM238">
        <f t="shared" si="262"/>
        <v>4550</v>
      </c>
      <c r="AN238">
        <f t="shared" si="263"/>
        <v>3900</v>
      </c>
      <c r="AO238">
        <v>0</v>
      </c>
      <c r="AP238">
        <v>500</v>
      </c>
      <c r="AQ238">
        <f t="shared" si="264"/>
        <v>41450</v>
      </c>
      <c r="AR238">
        <v>2000</v>
      </c>
      <c r="AS238">
        <v>0</v>
      </c>
      <c r="AT238">
        <f t="shared" si="265"/>
        <v>200</v>
      </c>
      <c r="AU238">
        <f t="shared" si="266"/>
        <v>39250</v>
      </c>
      <c r="AV238">
        <v>33500</v>
      </c>
      <c r="AW238">
        <f t="shared" si="267"/>
        <v>4690</v>
      </c>
      <c r="AX238">
        <f t="shared" si="268"/>
        <v>1300</v>
      </c>
      <c r="AY238">
        <f t="shared" si="269"/>
        <v>4020</v>
      </c>
      <c r="AZ238">
        <v>0</v>
      </c>
      <c r="BA238">
        <v>500</v>
      </c>
      <c r="BB238">
        <f t="shared" si="270"/>
        <v>44010</v>
      </c>
      <c r="BC238">
        <v>2500</v>
      </c>
      <c r="BD238">
        <v>0</v>
      </c>
      <c r="BE238">
        <f t="shared" si="271"/>
        <v>200</v>
      </c>
      <c r="BF238">
        <f t="shared" si="272"/>
        <v>41310</v>
      </c>
      <c r="BG238">
        <v>33500</v>
      </c>
      <c r="BH238">
        <f t="shared" si="273"/>
        <v>4690</v>
      </c>
      <c r="BI238">
        <f t="shared" si="274"/>
        <v>4020</v>
      </c>
      <c r="BJ238">
        <v>0</v>
      </c>
      <c r="BK238">
        <v>500</v>
      </c>
      <c r="BL238">
        <f t="shared" si="275"/>
        <v>42710</v>
      </c>
      <c r="BM238">
        <v>2500</v>
      </c>
      <c r="BN238">
        <v>0</v>
      </c>
      <c r="BO238">
        <f t="shared" si="276"/>
        <v>200</v>
      </c>
      <c r="BP238">
        <f t="shared" si="277"/>
        <v>40010</v>
      </c>
      <c r="BQ238">
        <v>33500</v>
      </c>
      <c r="BR238">
        <f t="shared" si="278"/>
        <v>4690</v>
      </c>
      <c r="BS238">
        <f t="shared" si="279"/>
        <v>4020</v>
      </c>
      <c r="BT238">
        <v>0</v>
      </c>
      <c r="BU238">
        <v>500</v>
      </c>
      <c r="BV238">
        <f t="shared" si="280"/>
        <v>42710</v>
      </c>
      <c r="BW238">
        <v>2500</v>
      </c>
      <c r="BX238">
        <v>0</v>
      </c>
      <c r="BY238">
        <f t="shared" si="281"/>
        <v>200</v>
      </c>
      <c r="BZ238">
        <f t="shared" si="282"/>
        <v>40010</v>
      </c>
      <c r="CA238">
        <v>33500</v>
      </c>
      <c r="CB238">
        <f t="shared" si="283"/>
        <v>4690</v>
      </c>
      <c r="CC238">
        <f t="shared" si="284"/>
        <v>4020</v>
      </c>
      <c r="CD238">
        <v>0</v>
      </c>
      <c r="CE238">
        <v>500</v>
      </c>
      <c r="CF238">
        <f t="shared" si="285"/>
        <v>42710</v>
      </c>
      <c r="CG238">
        <v>2500</v>
      </c>
      <c r="CH238">
        <v>0</v>
      </c>
      <c r="CI238">
        <f t="shared" si="286"/>
        <v>200</v>
      </c>
      <c r="CJ238">
        <f t="shared" si="287"/>
        <v>40010</v>
      </c>
      <c r="CK238">
        <v>33500</v>
      </c>
      <c r="CL238">
        <f t="shared" si="288"/>
        <v>4690</v>
      </c>
      <c r="CM238">
        <f t="shared" si="289"/>
        <v>4020</v>
      </c>
      <c r="CN238">
        <v>0</v>
      </c>
      <c r="CO238">
        <v>500</v>
      </c>
      <c r="CP238">
        <f t="shared" si="290"/>
        <v>42710</v>
      </c>
      <c r="CQ238">
        <v>2500</v>
      </c>
      <c r="CR238">
        <v>0</v>
      </c>
      <c r="CS238">
        <f t="shared" si="291"/>
        <v>200</v>
      </c>
      <c r="CT238">
        <f t="shared" si="292"/>
        <v>40010</v>
      </c>
      <c r="CU238">
        <v>33500</v>
      </c>
      <c r="CV238">
        <f t="shared" si="293"/>
        <v>4690</v>
      </c>
      <c r="CW238">
        <f t="shared" si="294"/>
        <v>4020</v>
      </c>
      <c r="CX238">
        <v>0</v>
      </c>
      <c r="CY238">
        <v>500</v>
      </c>
      <c r="CZ238">
        <f t="shared" si="295"/>
        <v>42710</v>
      </c>
      <c r="DA238">
        <v>2500</v>
      </c>
      <c r="DB238">
        <v>0</v>
      </c>
      <c r="DC238">
        <f t="shared" si="296"/>
        <v>200</v>
      </c>
      <c r="DD238">
        <f t="shared" si="297"/>
        <v>40010</v>
      </c>
      <c r="DE238">
        <v>33500</v>
      </c>
      <c r="DF238">
        <f t="shared" si="298"/>
        <v>4690</v>
      </c>
      <c r="DG238">
        <f t="shared" si="299"/>
        <v>4020</v>
      </c>
      <c r="DH238">
        <v>0</v>
      </c>
      <c r="DI238">
        <v>500</v>
      </c>
      <c r="DJ238">
        <f t="shared" si="300"/>
        <v>42710</v>
      </c>
      <c r="DK238">
        <v>2500</v>
      </c>
      <c r="DL238">
        <v>0</v>
      </c>
      <c r="DM238">
        <f t="shared" si="301"/>
        <v>200</v>
      </c>
      <c r="DN238">
        <f t="shared" si="302"/>
        <v>40010</v>
      </c>
      <c r="DO238">
        <v>33500</v>
      </c>
      <c r="DP238">
        <f t="shared" si="303"/>
        <v>4690</v>
      </c>
      <c r="DQ238">
        <f t="shared" si="304"/>
        <v>4020</v>
      </c>
      <c r="DR238">
        <v>0</v>
      </c>
      <c r="DS238">
        <v>500</v>
      </c>
      <c r="DT238">
        <f t="shared" si="305"/>
        <v>42710</v>
      </c>
      <c r="DU238">
        <v>2500</v>
      </c>
      <c r="DV238">
        <v>0</v>
      </c>
      <c r="DW238">
        <f t="shared" si="306"/>
        <v>200</v>
      </c>
      <c r="DX238">
        <f t="shared" si="307"/>
        <v>40010</v>
      </c>
      <c r="DY238">
        <f t="shared" si="308"/>
        <v>512180</v>
      </c>
      <c r="DZ238">
        <f t="shared" si="240"/>
        <v>2400</v>
      </c>
      <c r="EA238">
        <f t="shared" si="241"/>
        <v>50000</v>
      </c>
      <c r="EB238">
        <v>0</v>
      </c>
      <c r="EC238">
        <f t="shared" si="242"/>
        <v>459780</v>
      </c>
      <c r="ED238">
        <f t="shared" si="243"/>
        <v>28000</v>
      </c>
      <c r="EE238">
        <f t="shared" si="244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245"/>
        <v>28000</v>
      </c>
      <c r="EQ238">
        <f t="shared" si="309"/>
        <v>28000</v>
      </c>
      <c r="ER238">
        <f t="shared" si="246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310"/>
        <v>0</v>
      </c>
      <c r="FA238">
        <f t="shared" si="311"/>
        <v>431780</v>
      </c>
      <c r="FB238">
        <f t="shared" si="312"/>
        <v>9089</v>
      </c>
      <c r="FC238">
        <f t="shared" si="313"/>
        <v>0</v>
      </c>
      <c r="FD238">
        <f t="shared" si="314"/>
        <v>9089</v>
      </c>
      <c r="FE238">
        <f t="shared" si="315"/>
        <v>0</v>
      </c>
      <c r="FF238">
        <f t="shared" si="316"/>
        <v>0</v>
      </c>
      <c r="FG238">
        <f t="shared" si="317"/>
        <v>0</v>
      </c>
      <c r="FH238">
        <v>0</v>
      </c>
      <c r="FI238">
        <f t="shared" si="318"/>
        <v>0</v>
      </c>
      <c r="FJ238" t="b">
        <f t="shared" si="319"/>
        <v>1</v>
      </c>
    </row>
    <row r="239" spans="1:166" x14ac:dyDescent="0.25">
      <c r="A239">
        <f>_xlfn.AGGREGATE(3,5,$B$2:B239)</f>
        <v>116</v>
      </c>
      <c r="B239" t="s">
        <v>598</v>
      </c>
      <c r="C239" t="s">
        <v>599</v>
      </c>
      <c r="D239" t="s">
        <v>826</v>
      </c>
      <c r="E239" t="s">
        <v>846</v>
      </c>
      <c r="F239">
        <v>0</v>
      </c>
      <c r="G239">
        <v>6000</v>
      </c>
      <c r="H239">
        <v>36600</v>
      </c>
      <c r="I239">
        <f t="shared" si="247"/>
        <v>3660</v>
      </c>
      <c r="J239">
        <f t="shared" si="248"/>
        <v>4392</v>
      </c>
      <c r="K239">
        <v>0</v>
      </c>
      <c r="L239">
        <v>500</v>
      </c>
      <c r="M239">
        <f t="shared" si="249"/>
        <v>45152</v>
      </c>
      <c r="N239">
        <v>3000</v>
      </c>
      <c r="O239">
        <v>0</v>
      </c>
      <c r="P239">
        <f t="shared" si="250"/>
        <v>200</v>
      </c>
      <c r="Q239">
        <f t="shared" si="251"/>
        <v>41952</v>
      </c>
      <c r="R239">
        <v>36600</v>
      </c>
      <c r="S239">
        <f t="shared" si="252"/>
        <v>3660</v>
      </c>
      <c r="T239">
        <f t="shared" si="253"/>
        <v>4392</v>
      </c>
      <c r="U239">
        <v>0</v>
      </c>
      <c r="V239">
        <v>500</v>
      </c>
      <c r="W239">
        <f t="shared" si="254"/>
        <v>45152</v>
      </c>
      <c r="X239">
        <v>3000</v>
      </c>
      <c r="Y239">
        <v>0</v>
      </c>
      <c r="Z239">
        <f t="shared" si="255"/>
        <v>200</v>
      </c>
      <c r="AA239">
        <f t="shared" si="256"/>
        <v>41952</v>
      </c>
      <c r="AB239">
        <v>36600</v>
      </c>
      <c r="AC239">
        <f t="shared" si="257"/>
        <v>5124.0000000000009</v>
      </c>
      <c r="AD239">
        <f t="shared" si="258"/>
        <v>4392</v>
      </c>
      <c r="AE239">
        <v>0</v>
      </c>
      <c r="AF239">
        <v>500</v>
      </c>
      <c r="AG239">
        <f t="shared" si="259"/>
        <v>46616</v>
      </c>
      <c r="AH239">
        <v>3000</v>
      </c>
      <c r="AI239">
        <v>0</v>
      </c>
      <c r="AJ239">
        <f t="shared" si="260"/>
        <v>200</v>
      </c>
      <c r="AK239">
        <f t="shared" si="261"/>
        <v>43416</v>
      </c>
      <c r="AL239">
        <v>36600</v>
      </c>
      <c r="AM239">
        <f t="shared" si="262"/>
        <v>5124.0000000000009</v>
      </c>
      <c r="AN239">
        <f t="shared" si="263"/>
        <v>4392</v>
      </c>
      <c r="AO239">
        <v>0</v>
      </c>
      <c r="AP239">
        <v>500</v>
      </c>
      <c r="AQ239">
        <f t="shared" si="264"/>
        <v>46616</v>
      </c>
      <c r="AR239">
        <v>3000</v>
      </c>
      <c r="AS239">
        <v>0</v>
      </c>
      <c r="AT239">
        <f t="shared" si="265"/>
        <v>200</v>
      </c>
      <c r="AU239">
        <f t="shared" si="266"/>
        <v>43416</v>
      </c>
      <c r="AV239">
        <v>37700</v>
      </c>
      <c r="AW239">
        <f t="shared" si="267"/>
        <v>5278.0000000000009</v>
      </c>
      <c r="AX239">
        <f t="shared" si="268"/>
        <v>1464</v>
      </c>
      <c r="AY239">
        <f t="shared" si="269"/>
        <v>4524</v>
      </c>
      <c r="AZ239">
        <v>0</v>
      </c>
      <c r="BA239">
        <v>500</v>
      </c>
      <c r="BB239">
        <f t="shared" si="270"/>
        <v>49466</v>
      </c>
      <c r="BC239">
        <v>3000</v>
      </c>
      <c r="BD239">
        <v>0</v>
      </c>
      <c r="BE239">
        <f t="shared" si="271"/>
        <v>200</v>
      </c>
      <c r="BF239">
        <f t="shared" si="272"/>
        <v>46266</v>
      </c>
      <c r="BG239">
        <v>37700</v>
      </c>
      <c r="BH239">
        <f t="shared" si="273"/>
        <v>5278.0000000000009</v>
      </c>
      <c r="BI239">
        <f t="shared" si="274"/>
        <v>4524</v>
      </c>
      <c r="BJ239">
        <v>0</v>
      </c>
      <c r="BK239">
        <v>500</v>
      </c>
      <c r="BL239">
        <f t="shared" si="275"/>
        <v>48002</v>
      </c>
      <c r="BM239">
        <v>3000</v>
      </c>
      <c r="BN239">
        <v>0</v>
      </c>
      <c r="BO239">
        <f t="shared" si="276"/>
        <v>200</v>
      </c>
      <c r="BP239">
        <f t="shared" si="277"/>
        <v>44802</v>
      </c>
      <c r="BQ239">
        <v>37700</v>
      </c>
      <c r="BR239">
        <f t="shared" si="278"/>
        <v>5278.0000000000009</v>
      </c>
      <c r="BS239">
        <f t="shared" si="279"/>
        <v>4524</v>
      </c>
      <c r="BT239">
        <v>0</v>
      </c>
      <c r="BU239">
        <v>500</v>
      </c>
      <c r="BV239">
        <f t="shared" si="280"/>
        <v>48002</v>
      </c>
      <c r="BW239">
        <v>3000</v>
      </c>
      <c r="BX239">
        <v>0</v>
      </c>
      <c r="BY239">
        <f t="shared" si="281"/>
        <v>200</v>
      </c>
      <c r="BZ239">
        <f t="shared" si="282"/>
        <v>44802</v>
      </c>
      <c r="CA239">
        <v>37700</v>
      </c>
      <c r="CB239">
        <f t="shared" si="283"/>
        <v>5278.0000000000009</v>
      </c>
      <c r="CC239">
        <f t="shared" si="284"/>
        <v>4524</v>
      </c>
      <c r="CD239">
        <v>0</v>
      </c>
      <c r="CE239">
        <v>500</v>
      </c>
      <c r="CF239">
        <f t="shared" si="285"/>
        <v>48002</v>
      </c>
      <c r="CG239">
        <v>3000</v>
      </c>
      <c r="CH239">
        <v>0</v>
      </c>
      <c r="CI239">
        <f t="shared" si="286"/>
        <v>200</v>
      </c>
      <c r="CJ239">
        <f t="shared" si="287"/>
        <v>44802</v>
      </c>
      <c r="CK239">
        <v>37700</v>
      </c>
      <c r="CL239">
        <f t="shared" si="288"/>
        <v>5278.0000000000009</v>
      </c>
      <c r="CM239">
        <f t="shared" si="289"/>
        <v>4524</v>
      </c>
      <c r="CN239">
        <v>0</v>
      </c>
      <c r="CO239">
        <v>500</v>
      </c>
      <c r="CP239">
        <f t="shared" si="290"/>
        <v>48002</v>
      </c>
      <c r="CQ239">
        <v>3000</v>
      </c>
      <c r="CR239">
        <v>0</v>
      </c>
      <c r="CS239">
        <f t="shared" si="291"/>
        <v>200</v>
      </c>
      <c r="CT239">
        <f t="shared" si="292"/>
        <v>44802</v>
      </c>
      <c r="CU239">
        <v>37700</v>
      </c>
      <c r="CV239">
        <f t="shared" si="293"/>
        <v>5278.0000000000009</v>
      </c>
      <c r="CW239">
        <f t="shared" si="294"/>
        <v>4524</v>
      </c>
      <c r="CX239">
        <v>0</v>
      </c>
      <c r="CY239">
        <v>500</v>
      </c>
      <c r="CZ239">
        <f t="shared" si="295"/>
        <v>48002</v>
      </c>
      <c r="DA239">
        <v>3000</v>
      </c>
      <c r="DB239">
        <v>0</v>
      </c>
      <c r="DC239">
        <f t="shared" si="296"/>
        <v>200</v>
      </c>
      <c r="DD239">
        <f t="shared" si="297"/>
        <v>44802</v>
      </c>
      <c r="DE239">
        <v>37700</v>
      </c>
      <c r="DF239">
        <f t="shared" si="298"/>
        <v>5278.0000000000009</v>
      </c>
      <c r="DG239">
        <f t="shared" si="299"/>
        <v>4524</v>
      </c>
      <c r="DH239">
        <v>0</v>
      </c>
      <c r="DI239">
        <v>500</v>
      </c>
      <c r="DJ239">
        <f t="shared" si="300"/>
        <v>48002</v>
      </c>
      <c r="DK239">
        <v>3000</v>
      </c>
      <c r="DL239">
        <v>0</v>
      </c>
      <c r="DM239">
        <f t="shared" si="301"/>
        <v>200</v>
      </c>
      <c r="DN239">
        <f t="shared" si="302"/>
        <v>44802</v>
      </c>
      <c r="DO239">
        <v>37700</v>
      </c>
      <c r="DP239">
        <f t="shared" si="303"/>
        <v>5278.0000000000009</v>
      </c>
      <c r="DQ239">
        <f t="shared" si="304"/>
        <v>4524</v>
      </c>
      <c r="DR239">
        <v>0</v>
      </c>
      <c r="DS239">
        <v>500</v>
      </c>
      <c r="DT239">
        <f t="shared" si="305"/>
        <v>48002</v>
      </c>
      <c r="DU239">
        <v>3000</v>
      </c>
      <c r="DV239">
        <v>0</v>
      </c>
      <c r="DW239">
        <f t="shared" si="306"/>
        <v>200</v>
      </c>
      <c r="DX239">
        <f t="shared" si="307"/>
        <v>44802</v>
      </c>
      <c r="DY239">
        <f t="shared" si="308"/>
        <v>575016</v>
      </c>
      <c r="DZ239">
        <f t="shared" si="240"/>
        <v>2400</v>
      </c>
      <c r="EA239">
        <f t="shared" si="241"/>
        <v>50000</v>
      </c>
      <c r="EB239">
        <v>0</v>
      </c>
      <c r="EC239">
        <f t="shared" si="242"/>
        <v>522616</v>
      </c>
      <c r="ED239">
        <f t="shared" si="243"/>
        <v>36000</v>
      </c>
      <c r="EE239">
        <f t="shared" si="244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245"/>
        <v>36000</v>
      </c>
      <c r="EQ239">
        <f t="shared" si="309"/>
        <v>36000</v>
      </c>
      <c r="ER239">
        <f t="shared" si="246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310"/>
        <v>0</v>
      </c>
      <c r="FA239">
        <f t="shared" si="311"/>
        <v>486616</v>
      </c>
      <c r="FB239">
        <f t="shared" si="312"/>
        <v>11831</v>
      </c>
      <c r="FC239">
        <f t="shared" si="313"/>
        <v>0</v>
      </c>
      <c r="FD239">
        <f t="shared" si="314"/>
        <v>11831</v>
      </c>
      <c r="FE239">
        <f t="shared" si="315"/>
        <v>0</v>
      </c>
      <c r="FF239">
        <f t="shared" si="316"/>
        <v>0</v>
      </c>
      <c r="FG239">
        <f t="shared" si="317"/>
        <v>0</v>
      </c>
      <c r="FH239">
        <v>0</v>
      </c>
      <c r="FI239">
        <f t="shared" si="318"/>
        <v>0</v>
      </c>
      <c r="FJ239" t="b">
        <f t="shared" si="319"/>
        <v>1</v>
      </c>
    </row>
    <row r="240" spans="1:166" x14ac:dyDescent="0.25">
      <c r="A240">
        <f>_xlfn.AGGREGATE(3,5,$B$2:B240)</f>
        <v>117</v>
      </c>
      <c r="B240" t="s">
        <v>600</v>
      </c>
      <c r="C240" t="s">
        <v>601</v>
      </c>
      <c r="D240" t="s">
        <v>827</v>
      </c>
      <c r="E240" t="s">
        <v>846</v>
      </c>
      <c r="F240">
        <v>0</v>
      </c>
      <c r="G240">
        <v>0</v>
      </c>
      <c r="H240">
        <v>53800</v>
      </c>
      <c r="I240">
        <f t="shared" si="247"/>
        <v>5380</v>
      </c>
      <c r="J240">
        <f t="shared" si="248"/>
        <v>6456</v>
      </c>
      <c r="K240">
        <v>400</v>
      </c>
      <c r="L240">
        <v>0</v>
      </c>
      <c r="M240">
        <f t="shared" si="249"/>
        <v>66036</v>
      </c>
      <c r="N240">
        <v>3500</v>
      </c>
      <c r="O240">
        <v>0</v>
      </c>
      <c r="P240">
        <f t="shared" si="250"/>
        <v>200</v>
      </c>
      <c r="Q240">
        <f t="shared" si="251"/>
        <v>62336</v>
      </c>
      <c r="R240">
        <v>53800</v>
      </c>
      <c r="S240">
        <f t="shared" si="252"/>
        <v>5380</v>
      </c>
      <c r="T240">
        <f t="shared" si="253"/>
        <v>6456</v>
      </c>
      <c r="U240">
        <v>400</v>
      </c>
      <c r="V240">
        <v>0</v>
      </c>
      <c r="W240">
        <f t="shared" si="254"/>
        <v>66036</v>
      </c>
      <c r="X240">
        <v>3500</v>
      </c>
      <c r="Y240">
        <v>0</v>
      </c>
      <c r="Z240">
        <f t="shared" si="255"/>
        <v>200</v>
      </c>
      <c r="AA240">
        <f t="shared" si="256"/>
        <v>62336</v>
      </c>
      <c r="AB240">
        <v>53800</v>
      </c>
      <c r="AC240">
        <f t="shared" si="257"/>
        <v>7532.0000000000009</v>
      </c>
      <c r="AD240">
        <f t="shared" si="258"/>
        <v>6456</v>
      </c>
      <c r="AE240">
        <v>400</v>
      </c>
      <c r="AF240">
        <v>0</v>
      </c>
      <c r="AG240">
        <f t="shared" si="259"/>
        <v>68188</v>
      </c>
      <c r="AH240">
        <v>3500</v>
      </c>
      <c r="AI240">
        <v>0</v>
      </c>
      <c r="AJ240">
        <f t="shared" si="260"/>
        <v>200</v>
      </c>
      <c r="AK240">
        <f t="shared" si="261"/>
        <v>64488</v>
      </c>
      <c r="AL240">
        <v>53800</v>
      </c>
      <c r="AM240">
        <f t="shared" si="262"/>
        <v>7532.0000000000009</v>
      </c>
      <c r="AN240">
        <f t="shared" si="263"/>
        <v>6456</v>
      </c>
      <c r="AO240">
        <v>400</v>
      </c>
      <c r="AP240">
        <v>0</v>
      </c>
      <c r="AQ240">
        <f t="shared" si="264"/>
        <v>68188</v>
      </c>
      <c r="AR240">
        <v>3500</v>
      </c>
      <c r="AS240">
        <v>0</v>
      </c>
      <c r="AT240">
        <f t="shared" si="265"/>
        <v>200</v>
      </c>
      <c r="AU240">
        <f t="shared" si="266"/>
        <v>64488</v>
      </c>
      <c r="AV240">
        <v>55400</v>
      </c>
      <c r="AW240">
        <f t="shared" si="267"/>
        <v>7756.0000000000009</v>
      </c>
      <c r="AX240">
        <f t="shared" si="268"/>
        <v>2152</v>
      </c>
      <c r="AY240">
        <f t="shared" si="269"/>
        <v>6648</v>
      </c>
      <c r="AZ240">
        <v>400</v>
      </c>
      <c r="BA240">
        <v>0</v>
      </c>
      <c r="BB240">
        <f t="shared" si="270"/>
        <v>72356</v>
      </c>
      <c r="BC240">
        <v>3500</v>
      </c>
      <c r="BD240">
        <v>0</v>
      </c>
      <c r="BE240">
        <f t="shared" si="271"/>
        <v>200</v>
      </c>
      <c r="BF240">
        <f t="shared" si="272"/>
        <v>68656</v>
      </c>
      <c r="BG240">
        <v>55400</v>
      </c>
      <c r="BH240">
        <f t="shared" si="273"/>
        <v>7756.0000000000009</v>
      </c>
      <c r="BI240">
        <f t="shared" si="274"/>
        <v>6648</v>
      </c>
      <c r="BJ240">
        <v>400</v>
      </c>
      <c r="BK240">
        <v>0</v>
      </c>
      <c r="BL240">
        <f t="shared" si="275"/>
        <v>70204</v>
      </c>
      <c r="BM240">
        <v>3500</v>
      </c>
      <c r="BN240">
        <v>0</v>
      </c>
      <c r="BO240">
        <f t="shared" si="276"/>
        <v>200</v>
      </c>
      <c r="BP240">
        <f t="shared" si="277"/>
        <v>66504</v>
      </c>
      <c r="BQ240">
        <v>55400</v>
      </c>
      <c r="BR240">
        <f t="shared" si="278"/>
        <v>7756.0000000000009</v>
      </c>
      <c r="BS240">
        <f t="shared" si="279"/>
        <v>6648</v>
      </c>
      <c r="BT240">
        <v>400</v>
      </c>
      <c r="BU240">
        <v>0</v>
      </c>
      <c r="BV240">
        <f t="shared" si="280"/>
        <v>70204</v>
      </c>
      <c r="BW240">
        <v>3500</v>
      </c>
      <c r="BX240">
        <v>0</v>
      </c>
      <c r="BY240">
        <f t="shared" si="281"/>
        <v>200</v>
      </c>
      <c r="BZ240">
        <f t="shared" si="282"/>
        <v>66504</v>
      </c>
      <c r="CA240">
        <v>55400</v>
      </c>
      <c r="CB240">
        <f t="shared" si="283"/>
        <v>7756.0000000000009</v>
      </c>
      <c r="CC240">
        <f t="shared" si="284"/>
        <v>6648</v>
      </c>
      <c r="CD240">
        <v>400</v>
      </c>
      <c r="CE240">
        <v>0</v>
      </c>
      <c r="CF240">
        <f t="shared" si="285"/>
        <v>70204</v>
      </c>
      <c r="CG240">
        <v>3500</v>
      </c>
      <c r="CH240">
        <v>0</v>
      </c>
      <c r="CI240">
        <f t="shared" si="286"/>
        <v>200</v>
      </c>
      <c r="CJ240">
        <f t="shared" si="287"/>
        <v>66504</v>
      </c>
      <c r="CK240">
        <v>55400</v>
      </c>
      <c r="CL240">
        <f t="shared" si="288"/>
        <v>7756.0000000000009</v>
      </c>
      <c r="CM240">
        <f t="shared" si="289"/>
        <v>6648</v>
      </c>
      <c r="CN240">
        <v>400</v>
      </c>
      <c r="CO240">
        <v>0</v>
      </c>
      <c r="CP240">
        <f t="shared" si="290"/>
        <v>70204</v>
      </c>
      <c r="CQ240">
        <v>3500</v>
      </c>
      <c r="CR240">
        <v>0</v>
      </c>
      <c r="CS240">
        <f t="shared" si="291"/>
        <v>200</v>
      </c>
      <c r="CT240">
        <f t="shared" si="292"/>
        <v>66504</v>
      </c>
      <c r="CU240">
        <v>55400</v>
      </c>
      <c r="CV240">
        <f t="shared" si="293"/>
        <v>7756.0000000000009</v>
      </c>
      <c r="CW240">
        <f t="shared" si="294"/>
        <v>6648</v>
      </c>
      <c r="CX240">
        <v>400</v>
      </c>
      <c r="CY240">
        <v>0</v>
      </c>
      <c r="CZ240">
        <f t="shared" si="295"/>
        <v>70204</v>
      </c>
      <c r="DA240">
        <v>3500</v>
      </c>
      <c r="DB240">
        <v>0</v>
      </c>
      <c r="DC240">
        <f t="shared" si="296"/>
        <v>200</v>
      </c>
      <c r="DD240">
        <f t="shared" si="297"/>
        <v>66504</v>
      </c>
      <c r="DE240">
        <v>55400</v>
      </c>
      <c r="DF240">
        <f t="shared" si="298"/>
        <v>7756.0000000000009</v>
      </c>
      <c r="DG240">
        <f t="shared" si="299"/>
        <v>6648</v>
      </c>
      <c r="DH240">
        <v>400</v>
      </c>
      <c r="DI240">
        <v>0</v>
      </c>
      <c r="DJ240">
        <f t="shared" si="300"/>
        <v>70204</v>
      </c>
      <c r="DK240">
        <v>3500</v>
      </c>
      <c r="DL240">
        <v>0</v>
      </c>
      <c r="DM240">
        <f t="shared" si="301"/>
        <v>200</v>
      </c>
      <c r="DN240">
        <f t="shared" si="302"/>
        <v>66504</v>
      </c>
      <c r="DO240">
        <v>55400</v>
      </c>
      <c r="DP240">
        <f t="shared" si="303"/>
        <v>7756.0000000000009</v>
      </c>
      <c r="DQ240">
        <f t="shared" si="304"/>
        <v>6648</v>
      </c>
      <c r="DR240">
        <v>400</v>
      </c>
      <c r="DS240">
        <v>0</v>
      </c>
      <c r="DT240">
        <f t="shared" si="305"/>
        <v>70204</v>
      </c>
      <c r="DU240">
        <v>3500</v>
      </c>
      <c r="DV240">
        <v>0</v>
      </c>
      <c r="DW240">
        <f t="shared" si="306"/>
        <v>200</v>
      </c>
      <c r="DX240">
        <f t="shared" si="307"/>
        <v>66504</v>
      </c>
      <c r="DY240">
        <f t="shared" si="308"/>
        <v>832232</v>
      </c>
      <c r="DZ240">
        <f t="shared" si="240"/>
        <v>2400</v>
      </c>
      <c r="EA240">
        <f t="shared" si="241"/>
        <v>50000</v>
      </c>
      <c r="EB240">
        <v>0</v>
      </c>
      <c r="EC240">
        <f t="shared" si="242"/>
        <v>779832</v>
      </c>
      <c r="ED240">
        <f t="shared" si="243"/>
        <v>42000</v>
      </c>
      <c r="EE240">
        <f t="shared" si="244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245"/>
        <v>42000</v>
      </c>
      <c r="EQ240">
        <f t="shared" si="309"/>
        <v>42000</v>
      </c>
      <c r="ER240">
        <f t="shared" si="246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310"/>
        <v>0</v>
      </c>
      <c r="FA240">
        <f t="shared" si="311"/>
        <v>737832</v>
      </c>
      <c r="FB240">
        <f t="shared" si="312"/>
        <v>12500</v>
      </c>
      <c r="FC240">
        <f t="shared" si="313"/>
        <v>23783</v>
      </c>
      <c r="FD240">
        <f t="shared" si="314"/>
        <v>36283</v>
      </c>
      <c r="FE240">
        <f t="shared" si="315"/>
        <v>36283</v>
      </c>
      <c r="FF240">
        <f t="shared" si="316"/>
        <v>1451.32</v>
      </c>
      <c r="FG240">
        <f t="shared" si="317"/>
        <v>37734</v>
      </c>
      <c r="FH240">
        <v>0</v>
      </c>
      <c r="FI240">
        <f t="shared" si="318"/>
        <v>37734</v>
      </c>
      <c r="FJ240" t="b">
        <f t="shared" si="319"/>
        <v>1</v>
      </c>
    </row>
    <row r="241" spans="1:166" hidden="1" x14ac:dyDescent="0.25">
      <c r="A241">
        <f>_xlfn.AGGREGATE(3,5,$B$2:B241)</f>
        <v>117</v>
      </c>
      <c r="B241" t="s">
        <v>602</v>
      </c>
      <c r="C241" t="s">
        <v>603</v>
      </c>
      <c r="D241" t="s">
        <v>827</v>
      </c>
      <c r="E241" t="s">
        <v>846</v>
      </c>
      <c r="F241">
        <v>0</v>
      </c>
      <c r="G241">
        <v>6000</v>
      </c>
      <c r="H241">
        <v>28900</v>
      </c>
      <c r="I241">
        <f t="shared" si="247"/>
        <v>2890</v>
      </c>
      <c r="J241">
        <f t="shared" si="248"/>
        <v>3468</v>
      </c>
      <c r="K241">
        <v>0</v>
      </c>
      <c r="L241">
        <v>500</v>
      </c>
      <c r="M241">
        <f t="shared" si="249"/>
        <v>35758</v>
      </c>
      <c r="N241">
        <v>0</v>
      </c>
      <c r="O241">
        <v>0</v>
      </c>
      <c r="P241">
        <f t="shared" si="250"/>
        <v>150</v>
      </c>
      <c r="Q241">
        <f t="shared" si="251"/>
        <v>35608</v>
      </c>
      <c r="R241">
        <v>28900</v>
      </c>
      <c r="S241">
        <f t="shared" si="252"/>
        <v>2890</v>
      </c>
      <c r="T241">
        <f t="shared" si="253"/>
        <v>3468</v>
      </c>
      <c r="U241">
        <v>0</v>
      </c>
      <c r="V241">
        <v>500</v>
      </c>
      <c r="W241">
        <f t="shared" si="254"/>
        <v>35758</v>
      </c>
      <c r="X241">
        <v>0</v>
      </c>
      <c r="Y241">
        <v>0</v>
      </c>
      <c r="Z241">
        <f t="shared" si="255"/>
        <v>150</v>
      </c>
      <c r="AA241">
        <f t="shared" si="256"/>
        <v>35608</v>
      </c>
      <c r="AB241">
        <v>28900</v>
      </c>
      <c r="AC241">
        <f t="shared" si="257"/>
        <v>4046.0000000000005</v>
      </c>
      <c r="AD241">
        <f t="shared" si="258"/>
        <v>3468</v>
      </c>
      <c r="AE241">
        <v>0</v>
      </c>
      <c r="AF241">
        <v>500</v>
      </c>
      <c r="AG241">
        <f t="shared" si="259"/>
        <v>36914</v>
      </c>
      <c r="AH241">
        <v>0</v>
      </c>
      <c r="AI241">
        <v>0</v>
      </c>
      <c r="AJ241">
        <f t="shared" si="260"/>
        <v>150</v>
      </c>
      <c r="AK241">
        <f t="shared" si="261"/>
        <v>36764</v>
      </c>
      <c r="AL241">
        <v>28900</v>
      </c>
      <c r="AM241">
        <f t="shared" si="262"/>
        <v>4046.0000000000005</v>
      </c>
      <c r="AN241">
        <f t="shared" si="263"/>
        <v>3468</v>
      </c>
      <c r="AO241">
        <v>0</v>
      </c>
      <c r="AP241">
        <v>500</v>
      </c>
      <c r="AQ241">
        <f t="shared" si="264"/>
        <v>36914</v>
      </c>
      <c r="AR241">
        <v>0</v>
      </c>
      <c r="AS241">
        <v>0</v>
      </c>
      <c r="AT241">
        <f t="shared" si="265"/>
        <v>150</v>
      </c>
      <c r="AU241">
        <f t="shared" si="266"/>
        <v>36764</v>
      </c>
      <c r="AV241">
        <v>29800</v>
      </c>
      <c r="AW241">
        <f t="shared" si="267"/>
        <v>4172</v>
      </c>
      <c r="AX241">
        <f t="shared" si="268"/>
        <v>1156</v>
      </c>
      <c r="AY241">
        <f t="shared" si="269"/>
        <v>3576</v>
      </c>
      <c r="AZ241">
        <v>0</v>
      </c>
      <c r="BA241">
        <v>500</v>
      </c>
      <c r="BB241">
        <f t="shared" si="270"/>
        <v>39204</v>
      </c>
      <c r="BC241">
        <v>2000</v>
      </c>
      <c r="BD241">
        <v>0</v>
      </c>
      <c r="BE241">
        <f t="shared" si="271"/>
        <v>150</v>
      </c>
      <c r="BF241">
        <f t="shared" si="272"/>
        <v>37054</v>
      </c>
      <c r="BG241">
        <v>29800</v>
      </c>
      <c r="BH241">
        <f t="shared" si="273"/>
        <v>4172</v>
      </c>
      <c r="BI241">
        <f t="shared" si="274"/>
        <v>3576</v>
      </c>
      <c r="BJ241">
        <v>0</v>
      </c>
      <c r="BK241">
        <v>500</v>
      </c>
      <c r="BL241">
        <f t="shared" si="275"/>
        <v>38048</v>
      </c>
      <c r="BM241">
        <v>2000</v>
      </c>
      <c r="BN241">
        <v>0</v>
      </c>
      <c r="BO241">
        <f t="shared" si="276"/>
        <v>150</v>
      </c>
      <c r="BP241">
        <f t="shared" si="277"/>
        <v>35898</v>
      </c>
      <c r="BQ241">
        <v>29800</v>
      </c>
      <c r="BR241">
        <f t="shared" si="278"/>
        <v>4172</v>
      </c>
      <c r="BS241">
        <f t="shared" si="279"/>
        <v>3576</v>
      </c>
      <c r="BT241">
        <v>0</v>
      </c>
      <c r="BU241">
        <v>500</v>
      </c>
      <c r="BV241">
        <f t="shared" si="280"/>
        <v>38048</v>
      </c>
      <c r="BW241">
        <v>2000</v>
      </c>
      <c r="BX241">
        <v>0</v>
      </c>
      <c r="BY241">
        <f t="shared" si="281"/>
        <v>150</v>
      </c>
      <c r="BZ241">
        <f t="shared" si="282"/>
        <v>35898</v>
      </c>
      <c r="CA241">
        <v>29800</v>
      </c>
      <c r="CB241">
        <f t="shared" si="283"/>
        <v>4172</v>
      </c>
      <c r="CC241">
        <f t="shared" si="284"/>
        <v>3576</v>
      </c>
      <c r="CD241">
        <v>0</v>
      </c>
      <c r="CE241">
        <v>500</v>
      </c>
      <c r="CF241">
        <f t="shared" si="285"/>
        <v>38048</v>
      </c>
      <c r="CG241">
        <v>2000</v>
      </c>
      <c r="CH241">
        <v>0</v>
      </c>
      <c r="CI241">
        <f t="shared" si="286"/>
        <v>150</v>
      </c>
      <c r="CJ241">
        <f t="shared" si="287"/>
        <v>35898</v>
      </c>
      <c r="CK241">
        <v>29800</v>
      </c>
      <c r="CL241">
        <f t="shared" si="288"/>
        <v>4172</v>
      </c>
      <c r="CM241">
        <f t="shared" si="289"/>
        <v>3576</v>
      </c>
      <c r="CN241">
        <v>0</v>
      </c>
      <c r="CO241">
        <v>500</v>
      </c>
      <c r="CP241">
        <f t="shared" si="290"/>
        <v>38048</v>
      </c>
      <c r="CQ241">
        <v>2000</v>
      </c>
      <c r="CR241">
        <v>0</v>
      </c>
      <c r="CS241">
        <f t="shared" si="291"/>
        <v>150</v>
      </c>
      <c r="CT241">
        <f t="shared" si="292"/>
        <v>35898</v>
      </c>
      <c r="CU241">
        <v>29800</v>
      </c>
      <c r="CV241">
        <f t="shared" si="293"/>
        <v>4172</v>
      </c>
      <c r="CW241">
        <f t="shared" si="294"/>
        <v>3576</v>
      </c>
      <c r="CX241">
        <v>0</v>
      </c>
      <c r="CY241">
        <v>500</v>
      </c>
      <c r="CZ241">
        <f t="shared" si="295"/>
        <v>38048</v>
      </c>
      <c r="DA241">
        <v>2000</v>
      </c>
      <c r="DB241">
        <v>0</v>
      </c>
      <c r="DC241">
        <f t="shared" si="296"/>
        <v>150</v>
      </c>
      <c r="DD241">
        <f t="shared" si="297"/>
        <v>35898</v>
      </c>
      <c r="DE241">
        <v>29800</v>
      </c>
      <c r="DF241">
        <f t="shared" si="298"/>
        <v>4172</v>
      </c>
      <c r="DG241">
        <f t="shared" si="299"/>
        <v>3576</v>
      </c>
      <c r="DH241">
        <v>0</v>
      </c>
      <c r="DI241">
        <v>500</v>
      </c>
      <c r="DJ241">
        <f t="shared" si="300"/>
        <v>38048</v>
      </c>
      <c r="DK241">
        <v>2000</v>
      </c>
      <c r="DL241">
        <v>0</v>
      </c>
      <c r="DM241">
        <f t="shared" si="301"/>
        <v>150</v>
      </c>
      <c r="DN241">
        <f t="shared" si="302"/>
        <v>35898</v>
      </c>
      <c r="DO241">
        <v>29800</v>
      </c>
      <c r="DP241">
        <f t="shared" si="303"/>
        <v>4172</v>
      </c>
      <c r="DQ241">
        <f t="shared" si="304"/>
        <v>3576</v>
      </c>
      <c r="DR241">
        <v>0</v>
      </c>
      <c r="DS241">
        <v>500</v>
      </c>
      <c r="DT241">
        <f t="shared" si="305"/>
        <v>38048</v>
      </c>
      <c r="DU241">
        <v>2000</v>
      </c>
      <c r="DV241">
        <v>0</v>
      </c>
      <c r="DW241">
        <f t="shared" si="306"/>
        <v>150</v>
      </c>
      <c r="DX241">
        <f t="shared" si="307"/>
        <v>35898</v>
      </c>
      <c r="DY241">
        <f t="shared" si="308"/>
        <v>456884</v>
      </c>
      <c r="DZ241">
        <f t="shared" si="240"/>
        <v>1800</v>
      </c>
      <c r="EA241">
        <f t="shared" si="241"/>
        <v>50000</v>
      </c>
      <c r="EB241">
        <v>0</v>
      </c>
      <c r="EC241">
        <f t="shared" si="242"/>
        <v>405084</v>
      </c>
      <c r="ED241">
        <f t="shared" si="243"/>
        <v>16000</v>
      </c>
      <c r="EE241">
        <f t="shared" si="244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245"/>
        <v>16000</v>
      </c>
      <c r="EQ241">
        <f t="shared" si="309"/>
        <v>16000</v>
      </c>
      <c r="ER241">
        <f t="shared" si="246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310"/>
        <v>0</v>
      </c>
      <c r="FA241">
        <f t="shared" si="311"/>
        <v>389084</v>
      </c>
      <c r="FB241">
        <f t="shared" si="312"/>
        <v>6954</v>
      </c>
      <c r="FC241">
        <f t="shared" si="313"/>
        <v>0</v>
      </c>
      <c r="FD241">
        <f t="shared" si="314"/>
        <v>6954</v>
      </c>
      <c r="FE241">
        <f t="shared" si="315"/>
        <v>0</v>
      </c>
      <c r="FF241">
        <f t="shared" si="316"/>
        <v>0</v>
      </c>
      <c r="FG241">
        <f t="shared" si="317"/>
        <v>0</v>
      </c>
      <c r="FH241">
        <v>0</v>
      </c>
      <c r="FI241">
        <f t="shared" si="318"/>
        <v>0</v>
      </c>
      <c r="FJ241" t="b">
        <f t="shared" si="319"/>
        <v>0</v>
      </c>
    </row>
    <row r="242" spans="1:166" hidden="1" x14ac:dyDescent="0.25">
      <c r="A242">
        <f>_xlfn.AGGREGATE(3,5,$B$2:B242)</f>
        <v>117</v>
      </c>
      <c r="B242" t="s">
        <v>604</v>
      </c>
      <c r="C242" t="s">
        <v>605</v>
      </c>
      <c r="D242" t="s">
        <v>827</v>
      </c>
      <c r="E242" t="s">
        <v>846</v>
      </c>
      <c r="F242">
        <v>0</v>
      </c>
      <c r="G242">
        <v>0</v>
      </c>
      <c r="H242">
        <v>0</v>
      </c>
      <c r="I242">
        <f t="shared" si="247"/>
        <v>0</v>
      </c>
      <c r="J242">
        <f t="shared" si="248"/>
        <v>0</v>
      </c>
      <c r="K242">
        <v>0</v>
      </c>
      <c r="L242">
        <v>0</v>
      </c>
      <c r="M242">
        <f t="shared" si="249"/>
        <v>0</v>
      </c>
      <c r="N242">
        <v>0</v>
      </c>
      <c r="O242">
        <v>0</v>
      </c>
      <c r="P242">
        <f t="shared" si="250"/>
        <v>0</v>
      </c>
      <c r="Q242">
        <f t="shared" si="251"/>
        <v>0</v>
      </c>
      <c r="R242">
        <v>28900</v>
      </c>
      <c r="S242">
        <f t="shared" si="252"/>
        <v>2890</v>
      </c>
      <c r="T242">
        <f t="shared" si="253"/>
        <v>3468</v>
      </c>
      <c r="U242">
        <v>0</v>
      </c>
      <c r="V242">
        <v>0</v>
      </c>
      <c r="W242">
        <f t="shared" si="254"/>
        <v>35258</v>
      </c>
      <c r="X242">
        <v>0</v>
      </c>
      <c r="Y242">
        <v>0</v>
      </c>
      <c r="Z242">
        <f t="shared" si="255"/>
        <v>150</v>
      </c>
      <c r="AA242">
        <f t="shared" si="256"/>
        <v>35108</v>
      </c>
      <c r="AB242">
        <v>28900</v>
      </c>
      <c r="AC242">
        <f t="shared" si="257"/>
        <v>4046.0000000000005</v>
      </c>
      <c r="AD242">
        <f t="shared" si="258"/>
        <v>3468</v>
      </c>
      <c r="AE242">
        <v>0</v>
      </c>
      <c r="AF242">
        <v>0</v>
      </c>
      <c r="AG242">
        <f t="shared" si="259"/>
        <v>36414</v>
      </c>
      <c r="AH242">
        <v>0</v>
      </c>
      <c r="AI242">
        <v>0</v>
      </c>
      <c r="AJ242">
        <f t="shared" si="260"/>
        <v>150</v>
      </c>
      <c r="AK242">
        <f t="shared" si="261"/>
        <v>36264</v>
      </c>
      <c r="AL242">
        <v>28900</v>
      </c>
      <c r="AM242">
        <f t="shared" si="262"/>
        <v>4046.0000000000005</v>
      </c>
      <c r="AN242">
        <f t="shared" si="263"/>
        <v>3468</v>
      </c>
      <c r="AO242">
        <v>0</v>
      </c>
      <c r="AP242">
        <v>0</v>
      </c>
      <c r="AQ242">
        <f t="shared" si="264"/>
        <v>36414</v>
      </c>
      <c r="AR242">
        <v>0</v>
      </c>
      <c r="AS242">
        <v>0</v>
      </c>
      <c r="AT242">
        <f t="shared" si="265"/>
        <v>150</v>
      </c>
      <c r="AU242">
        <f t="shared" si="266"/>
        <v>36264</v>
      </c>
      <c r="AV242">
        <v>28900</v>
      </c>
      <c r="AW242">
        <f t="shared" si="267"/>
        <v>4046.0000000000005</v>
      </c>
      <c r="AX242">
        <f t="shared" si="268"/>
        <v>1156</v>
      </c>
      <c r="AY242">
        <f t="shared" si="269"/>
        <v>3468</v>
      </c>
      <c r="AZ242">
        <v>0</v>
      </c>
      <c r="BA242">
        <v>0</v>
      </c>
      <c r="BB242">
        <f t="shared" si="270"/>
        <v>37570</v>
      </c>
      <c r="BC242">
        <v>0</v>
      </c>
      <c r="BD242">
        <v>0</v>
      </c>
      <c r="BE242">
        <f t="shared" si="271"/>
        <v>150</v>
      </c>
      <c r="BF242">
        <f t="shared" si="272"/>
        <v>37420</v>
      </c>
      <c r="BG242">
        <v>28900</v>
      </c>
      <c r="BH242">
        <f t="shared" si="273"/>
        <v>4046.0000000000005</v>
      </c>
      <c r="BI242">
        <f t="shared" si="274"/>
        <v>3468</v>
      </c>
      <c r="BJ242">
        <v>0</v>
      </c>
      <c r="BK242">
        <v>0</v>
      </c>
      <c r="BL242">
        <f t="shared" si="275"/>
        <v>36414</v>
      </c>
      <c r="BM242">
        <v>0</v>
      </c>
      <c r="BN242">
        <v>0</v>
      </c>
      <c r="BO242">
        <f t="shared" si="276"/>
        <v>150</v>
      </c>
      <c r="BP242">
        <f t="shared" si="277"/>
        <v>36264</v>
      </c>
      <c r="BQ242">
        <v>28900</v>
      </c>
      <c r="BR242">
        <f t="shared" si="278"/>
        <v>4046.0000000000005</v>
      </c>
      <c r="BS242">
        <f t="shared" si="279"/>
        <v>3468</v>
      </c>
      <c r="BT242">
        <v>0</v>
      </c>
      <c r="BU242">
        <v>0</v>
      </c>
      <c r="BV242">
        <f t="shared" si="280"/>
        <v>36414</v>
      </c>
      <c r="BW242">
        <v>0</v>
      </c>
      <c r="BX242">
        <v>0</v>
      </c>
      <c r="BY242">
        <f t="shared" si="281"/>
        <v>150</v>
      </c>
      <c r="BZ242">
        <f t="shared" si="282"/>
        <v>36264</v>
      </c>
      <c r="CA242">
        <v>28900</v>
      </c>
      <c r="CB242">
        <f t="shared" si="283"/>
        <v>4046.0000000000005</v>
      </c>
      <c r="CC242">
        <f t="shared" si="284"/>
        <v>3468</v>
      </c>
      <c r="CD242">
        <v>0</v>
      </c>
      <c r="CE242">
        <v>0</v>
      </c>
      <c r="CF242">
        <f t="shared" si="285"/>
        <v>36414</v>
      </c>
      <c r="CG242">
        <v>0</v>
      </c>
      <c r="CH242">
        <v>0</v>
      </c>
      <c r="CI242">
        <f t="shared" si="286"/>
        <v>150</v>
      </c>
      <c r="CJ242">
        <f t="shared" si="287"/>
        <v>36264</v>
      </c>
      <c r="CK242">
        <v>28900</v>
      </c>
      <c r="CL242">
        <f t="shared" si="288"/>
        <v>4046.0000000000005</v>
      </c>
      <c r="CM242">
        <f t="shared" si="289"/>
        <v>3468</v>
      </c>
      <c r="CN242">
        <v>0</v>
      </c>
      <c r="CO242">
        <v>0</v>
      </c>
      <c r="CP242">
        <f t="shared" si="290"/>
        <v>36414</v>
      </c>
      <c r="CQ242">
        <v>0</v>
      </c>
      <c r="CR242">
        <v>0</v>
      </c>
      <c r="CS242">
        <f t="shared" si="291"/>
        <v>150</v>
      </c>
      <c r="CT242">
        <f t="shared" si="292"/>
        <v>36264</v>
      </c>
      <c r="CU242">
        <v>28900</v>
      </c>
      <c r="CV242">
        <f t="shared" si="293"/>
        <v>4046.0000000000005</v>
      </c>
      <c r="CW242">
        <f t="shared" si="294"/>
        <v>3468</v>
      </c>
      <c r="CX242">
        <v>0</v>
      </c>
      <c r="CY242">
        <v>0</v>
      </c>
      <c r="CZ242">
        <f t="shared" si="295"/>
        <v>36414</v>
      </c>
      <c r="DA242">
        <v>0</v>
      </c>
      <c r="DB242">
        <v>0</v>
      </c>
      <c r="DC242">
        <f t="shared" si="296"/>
        <v>150</v>
      </c>
      <c r="DD242">
        <f t="shared" si="297"/>
        <v>36264</v>
      </c>
      <c r="DE242">
        <v>28900</v>
      </c>
      <c r="DF242">
        <f t="shared" si="298"/>
        <v>4046.0000000000005</v>
      </c>
      <c r="DG242">
        <f t="shared" si="299"/>
        <v>3468</v>
      </c>
      <c r="DH242">
        <v>0</v>
      </c>
      <c r="DI242">
        <v>0</v>
      </c>
      <c r="DJ242">
        <f t="shared" si="300"/>
        <v>36414</v>
      </c>
      <c r="DK242">
        <v>0</v>
      </c>
      <c r="DL242">
        <v>0</v>
      </c>
      <c r="DM242">
        <f t="shared" si="301"/>
        <v>150</v>
      </c>
      <c r="DN242">
        <f t="shared" si="302"/>
        <v>36264</v>
      </c>
      <c r="DO242">
        <v>28900</v>
      </c>
      <c r="DP242">
        <f t="shared" si="303"/>
        <v>4046.0000000000005</v>
      </c>
      <c r="DQ242">
        <f t="shared" si="304"/>
        <v>3468</v>
      </c>
      <c r="DR242">
        <v>0</v>
      </c>
      <c r="DS242">
        <v>0</v>
      </c>
      <c r="DT242">
        <f t="shared" si="305"/>
        <v>36414</v>
      </c>
      <c r="DU242">
        <v>0</v>
      </c>
      <c r="DV242">
        <v>0</v>
      </c>
      <c r="DW242">
        <f t="shared" si="306"/>
        <v>150</v>
      </c>
      <c r="DX242">
        <f t="shared" si="307"/>
        <v>36264</v>
      </c>
      <c r="DY242">
        <f t="shared" si="308"/>
        <v>400554</v>
      </c>
      <c r="DZ242">
        <f t="shared" si="240"/>
        <v>1650</v>
      </c>
      <c r="EA242">
        <f t="shared" si="241"/>
        <v>50000</v>
      </c>
      <c r="EB242">
        <v>0</v>
      </c>
      <c r="EC242">
        <f t="shared" si="242"/>
        <v>348904</v>
      </c>
      <c r="ED242">
        <f t="shared" si="243"/>
        <v>0</v>
      </c>
      <c r="EE242">
        <f t="shared" si="244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245"/>
        <v>0</v>
      </c>
      <c r="EQ242">
        <f t="shared" si="309"/>
        <v>0</v>
      </c>
      <c r="ER242">
        <f t="shared" si="246"/>
        <v>348904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310"/>
        <v>0</v>
      </c>
      <c r="FA242">
        <f t="shared" si="311"/>
        <v>348904</v>
      </c>
      <c r="FB242">
        <f t="shared" si="312"/>
        <v>4945</v>
      </c>
      <c r="FC242">
        <f t="shared" si="313"/>
        <v>0</v>
      </c>
      <c r="FD242">
        <f t="shared" si="314"/>
        <v>4945</v>
      </c>
      <c r="FE242">
        <f t="shared" si="315"/>
        <v>0</v>
      </c>
      <c r="FF242">
        <f t="shared" si="316"/>
        <v>0</v>
      </c>
      <c r="FG242">
        <f t="shared" si="317"/>
        <v>0</v>
      </c>
      <c r="FH242">
        <v>0</v>
      </c>
      <c r="FI242">
        <f t="shared" si="318"/>
        <v>0</v>
      </c>
      <c r="FJ242" t="b">
        <f t="shared" si="319"/>
        <v>0</v>
      </c>
    </row>
    <row r="243" spans="1:166" hidden="1" x14ac:dyDescent="0.25">
      <c r="A243">
        <f>_xlfn.AGGREGATE(3,5,$B$2:B243)</f>
        <v>117</v>
      </c>
      <c r="B243" t="s">
        <v>606</v>
      </c>
      <c r="C243" t="s">
        <v>607</v>
      </c>
      <c r="D243" t="s">
        <v>827</v>
      </c>
      <c r="E243" t="s">
        <v>846</v>
      </c>
      <c r="F243">
        <v>0</v>
      </c>
      <c r="G243">
        <v>0</v>
      </c>
      <c r="H243">
        <v>0</v>
      </c>
      <c r="I243">
        <f t="shared" si="247"/>
        <v>0</v>
      </c>
      <c r="J243">
        <f t="shared" si="248"/>
        <v>0</v>
      </c>
      <c r="K243">
        <v>0</v>
      </c>
      <c r="L243">
        <v>0</v>
      </c>
      <c r="M243">
        <f t="shared" si="249"/>
        <v>0</v>
      </c>
      <c r="N243">
        <v>0</v>
      </c>
      <c r="O243">
        <v>0</v>
      </c>
      <c r="P243">
        <f t="shared" si="250"/>
        <v>0</v>
      </c>
      <c r="Q243">
        <f t="shared" si="251"/>
        <v>0</v>
      </c>
      <c r="R243">
        <v>28900</v>
      </c>
      <c r="S243">
        <f t="shared" si="252"/>
        <v>2890</v>
      </c>
      <c r="T243">
        <f t="shared" si="253"/>
        <v>3468</v>
      </c>
      <c r="U243">
        <v>0</v>
      </c>
      <c r="V243">
        <v>500</v>
      </c>
      <c r="W243">
        <f t="shared" si="254"/>
        <v>35758</v>
      </c>
      <c r="X243">
        <v>0</v>
      </c>
      <c r="Y243">
        <v>0</v>
      </c>
      <c r="Z243">
        <f t="shared" si="255"/>
        <v>150</v>
      </c>
      <c r="AA243">
        <f t="shared" si="256"/>
        <v>35608</v>
      </c>
      <c r="AB243">
        <v>28900</v>
      </c>
      <c r="AC243">
        <f t="shared" si="257"/>
        <v>4046.0000000000005</v>
      </c>
      <c r="AD243">
        <f t="shared" si="258"/>
        <v>3468</v>
      </c>
      <c r="AE243">
        <v>0</v>
      </c>
      <c r="AF243">
        <v>500</v>
      </c>
      <c r="AG243">
        <f t="shared" si="259"/>
        <v>36914</v>
      </c>
      <c r="AH243">
        <v>0</v>
      </c>
      <c r="AI243">
        <v>0</v>
      </c>
      <c r="AJ243">
        <f t="shared" si="260"/>
        <v>150</v>
      </c>
      <c r="AK243">
        <f t="shared" si="261"/>
        <v>36764</v>
      </c>
      <c r="AL243">
        <v>28900</v>
      </c>
      <c r="AM243">
        <f t="shared" si="262"/>
        <v>4046.0000000000005</v>
      </c>
      <c r="AN243">
        <f t="shared" si="263"/>
        <v>3468</v>
      </c>
      <c r="AO243">
        <v>0</v>
      </c>
      <c r="AP243">
        <v>500</v>
      </c>
      <c r="AQ243">
        <f t="shared" si="264"/>
        <v>36914</v>
      </c>
      <c r="AR243">
        <v>0</v>
      </c>
      <c r="AS243">
        <v>0</v>
      </c>
      <c r="AT243">
        <f t="shared" si="265"/>
        <v>150</v>
      </c>
      <c r="AU243">
        <f t="shared" si="266"/>
        <v>36764</v>
      </c>
      <c r="AV243">
        <v>28900</v>
      </c>
      <c r="AW243">
        <f t="shared" si="267"/>
        <v>4046.0000000000005</v>
      </c>
      <c r="AX243">
        <f t="shared" si="268"/>
        <v>1156</v>
      </c>
      <c r="AY243">
        <f t="shared" si="269"/>
        <v>3468</v>
      </c>
      <c r="AZ243">
        <v>0</v>
      </c>
      <c r="BA243">
        <v>500</v>
      </c>
      <c r="BB243">
        <f t="shared" si="270"/>
        <v>38070</v>
      </c>
      <c r="BC243">
        <v>0</v>
      </c>
      <c r="BD243">
        <v>0</v>
      </c>
      <c r="BE243">
        <f t="shared" si="271"/>
        <v>150</v>
      </c>
      <c r="BF243">
        <f t="shared" si="272"/>
        <v>37920</v>
      </c>
      <c r="BG243">
        <v>28900</v>
      </c>
      <c r="BH243">
        <f t="shared" si="273"/>
        <v>4046.0000000000005</v>
      </c>
      <c r="BI243">
        <f t="shared" si="274"/>
        <v>3468</v>
      </c>
      <c r="BJ243">
        <v>0</v>
      </c>
      <c r="BK243">
        <v>500</v>
      </c>
      <c r="BL243">
        <f t="shared" si="275"/>
        <v>36914</v>
      </c>
      <c r="BM243">
        <v>0</v>
      </c>
      <c r="BN243">
        <v>0</v>
      </c>
      <c r="BO243">
        <f t="shared" si="276"/>
        <v>150</v>
      </c>
      <c r="BP243">
        <f t="shared" si="277"/>
        <v>36764</v>
      </c>
      <c r="BQ243">
        <v>28900</v>
      </c>
      <c r="BR243">
        <f t="shared" si="278"/>
        <v>4046.0000000000005</v>
      </c>
      <c r="BS243">
        <f t="shared" si="279"/>
        <v>3468</v>
      </c>
      <c r="BT243">
        <v>0</v>
      </c>
      <c r="BU243">
        <v>500</v>
      </c>
      <c r="BV243">
        <f t="shared" si="280"/>
        <v>36914</v>
      </c>
      <c r="BW243">
        <v>0</v>
      </c>
      <c r="BX243">
        <v>0</v>
      </c>
      <c r="BY243">
        <f t="shared" si="281"/>
        <v>150</v>
      </c>
      <c r="BZ243">
        <f t="shared" si="282"/>
        <v>36764</v>
      </c>
      <c r="CA243">
        <v>28900</v>
      </c>
      <c r="CB243">
        <f t="shared" si="283"/>
        <v>4046.0000000000005</v>
      </c>
      <c r="CC243">
        <f t="shared" si="284"/>
        <v>3468</v>
      </c>
      <c r="CD243">
        <v>0</v>
      </c>
      <c r="CE243">
        <v>500</v>
      </c>
      <c r="CF243">
        <f t="shared" si="285"/>
        <v>36914</v>
      </c>
      <c r="CG243">
        <v>0</v>
      </c>
      <c r="CH243">
        <v>0</v>
      </c>
      <c r="CI243">
        <f t="shared" si="286"/>
        <v>150</v>
      </c>
      <c r="CJ243">
        <f t="shared" si="287"/>
        <v>36764</v>
      </c>
      <c r="CK243">
        <v>28900</v>
      </c>
      <c r="CL243">
        <f t="shared" si="288"/>
        <v>4046.0000000000005</v>
      </c>
      <c r="CM243">
        <f t="shared" si="289"/>
        <v>3468</v>
      </c>
      <c r="CN243">
        <v>0</v>
      </c>
      <c r="CO243">
        <v>500</v>
      </c>
      <c r="CP243">
        <f t="shared" si="290"/>
        <v>36914</v>
      </c>
      <c r="CQ243">
        <v>0</v>
      </c>
      <c r="CR243">
        <v>0</v>
      </c>
      <c r="CS243">
        <f t="shared" si="291"/>
        <v>150</v>
      </c>
      <c r="CT243">
        <f t="shared" si="292"/>
        <v>36764</v>
      </c>
      <c r="CU243">
        <v>28900</v>
      </c>
      <c r="CV243">
        <f t="shared" si="293"/>
        <v>4046.0000000000005</v>
      </c>
      <c r="CW243">
        <f t="shared" si="294"/>
        <v>3468</v>
      </c>
      <c r="CX243">
        <v>0</v>
      </c>
      <c r="CY243">
        <v>500</v>
      </c>
      <c r="CZ243">
        <f t="shared" si="295"/>
        <v>36914</v>
      </c>
      <c r="DA243">
        <v>0</v>
      </c>
      <c r="DB243">
        <v>0</v>
      </c>
      <c r="DC243">
        <f t="shared" si="296"/>
        <v>150</v>
      </c>
      <c r="DD243">
        <f t="shared" si="297"/>
        <v>36764</v>
      </c>
      <c r="DE243">
        <v>28900</v>
      </c>
      <c r="DF243">
        <f t="shared" si="298"/>
        <v>4046.0000000000005</v>
      </c>
      <c r="DG243">
        <f t="shared" si="299"/>
        <v>3468</v>
      </c>
      <c r="DH243">
        <v>0</v>
      </c>
      <c r="DI243">
        <v>500</v>
      </c>
      <c r="DJ243">
        <f t="shared" si="300"/>
        <v>36914</v>
      </c>
      <c r="DK243">
        <v>0</v>
      </c>
      <c r="DL243">
        <v>0</v>
      </c>
      <c r="DM243">
        <f t="shared" si="301"/>
        <v>150</v>
      </c>
      <c r="DN243">
        <f t="shared" si="302"/>
        <v>36764</v>
      </c>
      <c r="DO243">
        <v>28900</v>
      </c>
      <c r="DP243">
        <f t="shared" si="303"/>
        <v>4046.0000000000005</v>
      </c>
      <c r="DQ243">
        <f t="shared" si="304"/>
        <v>3468</v>
      </c>
      <c r="DR243">
        <v>0</v>
      </c>
      <c r="DS243">
        <v>500</v>
      </c>
      <c r="DT243">
        <f t="shared" si="305"/>
        <v>36914</v>
      </c>
      <c r="DU243">
        <v>0</v>
      </c>
      <c r="DV243">
        <v>0</v>
      </c>
      <c r="DW243">
        <f t="shared" si="306"/>
        <v>150</v>
      </c>
      <c r="DX243">
        <f t="shared" si="307"/>
        <v>36764</v>
      </c>
      <c r="DY243">
        <f t="shared" si="308"/>
        <v>406054</v>
      </c>
      <c r="DZ243">
        <f t="shared" si="240"/>
        <v>1650</v>
      </c>
      <c r="EA243">
        <f t="shared" si="241"/>
        <v>50000</v>
      </c>
      <c r="EB243">
        <v>0</v>
      </c>
      <c r="EC243">
        <f t="shared" si="242"/>
        <v>354404</v>
      </c>
      <c r="ED243">
        <f t="shared" si="243"/>
        <v>0</v>
      </c>
      <c r="EE243">
        <f t="shared" si="244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245"/>
        <v>0</v>
      </c>
      <c r="EQ243">
        <f t="shared" si="309"/>
        <v>0</v>
      </c>
      <c r="ER243">
        <f t="shared" si="246"/>
        <v>354404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310"/>
        <v>0</v>
      </c>
      <c r="FA243">
        <f t="shared" si="311"/>
        <v>354404</v>
      </c>
      <c r="FB243">
        <f t="shared" si="312"/>
        <v>5220</v>
      </c>
      <c r="FC243">
        <f t="shared" si="313"/>
        <v>0</v>
      </c>
      <c r="FD243">
        <f t="shared" si="314"/>
        <v>5220</v>
      </c>
      <c r="FE243">
        <f t="shared" si="315"/>
        <v>0</v>
      </c>
      <c r="FF243">
        <f t="shared" si="316"/>
        <v>0</v>
      </c>
      <c r="FG243">
        <f t="shared" si="317"/>
        <v>0</v>
      </c>
      <c r="FH243">
        <v>0</v>
      </c>
      <c r="FI243">
        <f t="shared" si="318"/>
        <v>0</v>
      </c>
      <c r="FJ243" t="b">
        <f t="shared" si="319"/>
        <v>0</v>
      </c>
    </row>
    <row r="244" spans="1:166" x14ac:dyDescent="0.25">
      <c r="A244">
        <f>_xlfn.AGGREGATE(3,5,$B$2:B244)</f>
        <v>118</v>
      </c>
      <c r="B244" t="s">
        <v>608</v>
      </c>
      <c r="C244" t="s">
        <v>609</v>
      </c>
      <c r="D244" t="s">
        <v>828</v>
      </c>
      <c r="E244" t="s">
        <v>846</v>
      </c>
      <c r="F244">
        <v>0</v>
      </c>
      <c r="G244">
        <v>6000</v>
      </c>
      <c r="H244">
        <v>36600</v>
      </c>
      <c r="I244">
        <f t="shared" si="247"/>
        <v>3660</v>
      </c>
      <c r="J244">
        <f t="shared" si="248"/>
        <v>4392</v>
      </c>
      <c r="K244">
        <v>400</v>
      </c>
      <c r="L244">
        <v>500</v>
      </c>
      <c r="M244">
        <f t="shared" si="249"/>
        <v>45552</v>
      </c>
      <c r="N244">
        <v>3000</v>
      </c>
      <c r="O244">
        <v>0</v>
      </c>
      <c r="P244">
        <f t="shared" si="250"/>
        <v>200</v>
      </c>
      <c r="Q244">
        <f t="shared" si="251"/>
        <v>42352</v>
      </c>
      <c r="R244">
        <v>36600</v>
      </c>
      <c r="S244">
        <f t="shared" si="252"/>
        <v>3660</v>
      </c>
      <c r="T244">
        <f t="shared" si="253"/>
        <v>4392</v>
      </c>
      <c r="U244">
        <v>400</v>
      </c>
      <c r="V244">
        <v>500</v>
      </c>
      <c r="W244">
        <f t="shared" si="254"/>
        <v>45552</v>
      </c>
      <c r="X244">
        <v>3000</v>
      </c>
      <c r="Y244">
        <v>0</v>
      </c>
      <c r="Z244">
        <f t="shared" si="255"/>
        <v>200</v>
      </c>
      <c r="AA244">
        <f t="shared" si="256"/>
        <v>42352</v>
      </c>
      <c r="AB244">
        <v>36600</v>
      </c>
      <c r="AC244">
        <f t="shared" si="257"/>
        <v>5124.0000000000009</v>
      </c>
      <c r="AD244">
        <f t="shared" si="258"/>
        <v>4392</v>
      </c>
      <c r="AE244">
        <v>400</v>
      </c>
      <c r="AF244">
        <v>500</v>
      </c>
      <c r="AG244">
        <f t="shared" si="259"/>
        <v>47016</v>
      </c>
      <c r="AH244">
        <v>3000</v>
      </c>
      <c r="AI244">
        <v>0</v>
      </c>
      <c r="AJ244">
        <f t="shared" si="260"/>
        <v>200</v>
      </c>
      <c r="AK244">
        <f t="shared" si="261"/>
        <v>43816</v>
      </c>
      <c r="AL244">
        <v>36600</v>
      </c>
      <c r="AM244">
        <f t="shared" si="262"/>
        <v>5124.0000000000009</v>
      </c>
      <c r="AN244">
        <f t="shared" si="263"/>
        <v>4392</v>
      </c>
      <c r="AO244">
        <v>400</v>
      </c>
      <c r="AP244">
        <v>500</v>
      </c>
      <c r="AQ244">
        <f t="shared" si="264"/>
        <v>47016</v>
      </c>
      <c r="AR244">
        <v>3000</v>
      </c>
      <c r="AS244">
        <v>0</v>
      </c>
      <c r="AT244">
        <f t="shared" si="265"/>
        <v>200</v>
      </c>
      <c r="AU244">
        <f t="shared" si="266"/>
        <v>43816</v>
      </c>
      <c r="AV244">
        <v>37700</v>
      </c>
      <c r="AW244">
        <f t="shared" si="267"/>
        <v>5278.0000000000009</v>
      </c>
      <c r="AX244">
        <f t="shared" si="268"/>
        <v>1464</v>
      </c>
      <c r="AY244">
        <f t="shared" si="269"/>
        <v>4524</v>
      </c>
      <c r="AZ244">
        <v>400</v>
      </c>
      <c r="BA244">
        <v>500</v>
      </c>
      <c r="BB244">
        <f t="shared" si="270"/>
        <v>49866</v>
      </c>
      <c r="BC244">
        <v>3000</v>
      </c>
      <c r="BD244">
        <v>0</v>
      </c>
      <c r="BE244">
        <f t="shared" si="271"/>
        <v>200</v>
      </c>
      <c r="BF244">
        <f t="shared" si="272"/>
        <v>46666</v>
      </c>
      <c r="BG244">
        <v>37700</v>
      </c>
      <c r="BH244">
        <f t="shared" si="273"/>
        <v>5278.0000000000009</v>
      </c>
      <c r="BI244">
        <f t="shared" si="274"/>
        <v>4524</v>
      </c>
      <c r="BJ244">
        <v>400</v>
      </c>
      <c r="BK244">
        <v>500</v>
      </c>
      <c r="BL244">
        <f t="shared" si="275"/>
        <v>48402</v>
      </c>
      <c r="BM244">
        <v>3000</v>
      </c>
      <c r="BN244">
        <v>0</v>
      </c>
      <c r="BO244">
        <f t="shared" si="276"/>
        <v>200</v>
      </c>
      <c r="BP244">
        <f t="shared" si="277"/>
        <v>45202</v>
      </c>
      <c r="BQ244">
        <v>37700</v>
      </c>
      <c r="BR244">
        <f t="shared" si="278"/>
        <v>5278.0000000000009</v>
      </c>
      <c r="BS244">
        <f t="shared" si="279"/>
        <v>4524</v>
      </c>
      <c r="BT244">
        <v>400</v>
      </c>
      <c r="BU244">
        <v>500</v>
      </c>
      <c r="BV244">
        <f t="shared" si="280"/>
        <v>48402</v>
      </c>
      <c r="BW244">
        <v>3000</v>
      </c>
      <c r="BX244">
        <v>0</v>
      </c>
      <c r="BY244">
        <f t="shared" si="281"/>
        <v>200</v>
      </c>
      <c r="BZ244">
        <f t="shared" si="282"/>
        <v>45202</v>
      </c>
      <c r="CA244">
        <v>37700</v>
      </c>
      <c r="CB244">
        <f t="shared" si="283"/>
        <v>5278.0000000000009</v>
      </c>
      <c r="CC244">
        <f t="shared" si="284"/>
        <v>4524</v>
      </c>
      <c r="CD244">
        <v>400</v>
      </c>
      <c r="CE244">
        <v>500</v>
      </c>
      <c r="CF244">
        <f t="shared" si="285"/>
        <v>48402</v>
      </c>
      <c r="CG244">
        <v>3000</v>
      </c>
      <c r="CH244">
        <v>0</v>
      </c>
      <c r="CI244">
        <f t="shared" si="286"/>
        <v>200</v>
      </c>
      <c r="CJ244">
        <f t="shared" si="287"/>
        <v>45202</v>
      </c>
      <c r="CK244">
        <v>37700</v>
      </c>
      <c r="CL244">
        <f t="shared" si="288"/>
        <v>5278.0000000000009</v>
      </c>
      <c r="CM244">
        <f t="shared" si="289"/>
        <v>4524</v>
      </c>
      <c r="CN244">
        <v>400</v>
      </c>
      <c r="CO244">
        <v>500</v>
      </c>
      <c r="CP244">
        <f t="shared" si="290"/>
        <v>48402</v>
      </c>
      <c r="CQ244">
        <v>3000</v>
      </c>
      <c r="CR244">
        <v>0</v>
      </c>
      <c r="CS244">
        <f t="shared" si="291"/>
        <v>200</v>
      </c>
      <c r="CT244">
        <f t="shared" si="292"/>
        <v>45202</v>
      </c>
      <c r="CU244">
        <v>37700</v>
      </c>
      <c r="CV244">
        <f t="shared" si="293"/>
        <v>5278.0000000000009</v>
      </c>
      <c r="CW244">
        <f t="shared" si="294"/>
        <v>4524</v>
      </c>
      <c r="CX244">
        <v>400</v>
      </c>
      <c r="CY244">
        <v>500</v>
      </c>
      <c r="CZ244">
        <f t="shared" si="295"/>
        <v>48402</v>
      </c>
      <c r="DA244">
        <v>3000</v>
      </c>
      <c r="DB244">
        <v>0</v>
      </c>
      <c r="DC244">
        <f t="shared" si="296"/>
        <v>200</v>
      </c>
      <c r="DD244">
        <f t="shared" si="297"/>
        <v>45202</v>
      </c>
      <c r="DE244">
        <v>37700</v>
      </c>
      <c r="DF244">
        <f t="shared" si="298"/>
        <v>5278.0000000000009</v>
      </c>
      <c r="DG244">
        <f t="shared" si="299"/>
        <v>4524</v>
      </c>
      <c r="DH244">
        <v>400</v>
      </c>
      <c r="DI244">
        <v>500</v>
      </c>
      <c r="DJ244">
        <f t="shared" si="300"/>
        <v>48402</v>
      </c>
      <c r="DK244">
        <v>3000</v>
      </c>
      <c r="DL244">
        <v>0</v>
      </c>
      <c r="DM244">
        <f t="shared" si="301"/>
        <v>200</v>
      </c>
      <c r="DN244">
        <f t="shared" si="302"/>
        <v>45202</v>
      </c>
      <c r="DO244">
        <v>37700</v>
      </c>
      <c r="DP244">
        <f t="shared" si="303"/>
        <v>5278.0000000000009</v>
      </c>
      <c r="DQ244">
        <f t="shared" si="304"/>
        <v>4524</v>
      </c>
      <c r="DR244">
        <v>400</v>
      </c>
      <c r="DS244">
        <v>500</v>
      </c>
      <c r="DT244">
        <f t="shared" si="305"/>
        <v>48402</v>
      </c>
      <c r="DU244">
        <v>3000</v>
      </c>
      <c r="DV244">
        <v>0</v>
      </c>
      <c r="DW244">
        <f t="shared" si="306"/>
        <v>200</v>
      </c>
      <c r="DX244">
        <f t="shared" si="307"/>
        <v>45202</v>
      </c>
      <c r="DY244">
        <f t="shared" si="308"/>
        <v>579816</v>
      </c>
      <c r="DZ244">
        <f t="shared" si="240"/>
        <v>2400</v>
      </c>
      <c r="EA244">
        <f t="shared" si="241"/>
        <v>50000</v>
      </c>
      <c r="EB244">
        <v>0</v>
      </c>
      <c r="EC244">
        <f t="shared" si="242"/>
        <v>527416</v>
      </c>
      <c r="ED244">
        <f t="shared" si="243"/>
        <v>36000</v>
      </c>
      <c r="EE244">
        <f t="shared" si="244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245"/>
        <v>36000</v>
      </c>
      <c r="EQ244">
        <f t="shared" si="309"/>
        <v>36000</v>
      </c>
      <c r="ER244">
        <f t="shared" si="246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310"/>
        <v>0</v>
      </c>
      <c r="FA244">
        <f t="shared" si="311"/>
        <v>491416</v>
      </c>
      <c r="FB244">
        <f t="shared" si="312"/>
        <v>12071</v>
      </c>
      <c r="FC244">
        <f t="shared" si="313"/>
        <v>0</v>
      </c>
      <c r="FD244">
        <f t="shared" si="314"/>
        <v>12071</v>
      </c>
      <c r="FE244">
        <f t="shared" si="315"/>
        <v>0</v>
      </c>
      <c r="FF244">
        <f t="shared" si="316"/>
        <v>0</v>
      </c>
      <c r="FG244">
        <f t="shared" si="317"/>
        <v>0</v>
      </c>
      <c r="FH244">
        <v>0</v>
      </c>
      <c r="FI244">
        <f t="shared" si="318"/>
        <v>0</v>
      </c>
      <c r="FJ244" t="b">
        <f t="shared" si="319"/>
        <v>1</v>
      </c>
    </row>
    <row r="245" spans="1:166" x14ac:dyDescent="0.25">
      <c r="A245">
        <f>_xlfn.AGGREGATE(3,5,$B$2:B245)</f>
        <v>119</v>
      </c>
      <c r="B245" t="s">
        <v>610</v>
      </c>
      <c r="C245" t="s">
        <v>611</v>
      </c>
      <c r="D245" t="s">
        <v>828</v>
      </c>
      <c r="E245" t="s">
        <v>846</v>
      </c>
      <c r="F245">
        <v>0</v>
      </c>
      <c r="G245">
        <v>0</v>
      </c>
      <c r="H245">
        <v>45900</v>
      </c>
      <c r="I245">
        <f t="shared" si="247"/>
        <v>4590</v>
      </c>
      <c r="J245">
        <f t="shared" si="248"/>
        <v>5508</v>
      </c>
      <c r="K245">
        <v>0</v>
      </c>
      <c r="L245">
        <v>500</v>
      </c>
      <c r="M245">
        <f t="shared" si="249"/>
        <v>56498</v>
      </c>
      <c r="N245">
        <v>3000</v>
      </c>
      <c r="O245">
        <v>0</v>
      </c>
      <c r="P245">
        <f t="shared" si="250"/>
        <v>200</v>
      </c>
      <c r="Q245">
        <f t="shared" si="251"/>
        <v>53298</v>
      </c>
      <c r="R245">
        <v>45900</v>
      </c>
      <c r="S245">
        <f t="shared" si="252"/>
        <v>4590</v>
      </c>
      <c r="T245">
        <f t="shared" si="253"/>
        <v>5508</v>
      </c>
      <c r="U245">
        <v>0</v>
      </c>
      <c r="V245">
        <v>500</v>
      </c>
      <c r="W245">
        <f t="shared" si="254"/>
        <v>56498</v>
      </c>
      <c r="X245">
        <v>3000</v>
      </c>
      <c r="Y245">
        <v>0</v>
      </c>
      <c r="Z245">
        <f t="shared" si="255"/>
        <v>200</v>
      </c>
      <c r="AA245">
        <f t="shared" si="256"/>
        <v>53298</v>
      </c>
      <c r="AB245">
        <v>45900</v>
      </c>
      <c r="AC245">
        <f t="shared" si="257"/>
        <v>6426.0000000000009</v>
      </c>
      <c r="AD245">
        <f t="shared" si="258"/>
        <v>5508</v>
      </c>
      <c r="AE245">
        <v>0</v>
      </c>
      <c r="AF245">
        <v>500</v>
      </c>
      <c r="AG245">
        <f t="shared" si="259"/>
        <v>58334</v>
      </c>
      <c r="AH245">
        <v>3000</v>
      </c>
      <c r="AI245">
        <v>0</v>
      </c>
      <c r="AJ245">
        <f t="shared" si="260"/>
        <v>200</v>
      </c>
      <c r="AK245">
        <f t="shared" si="261"/>
        <v>55134</v>
      </c>
      <c r="AL245">
        <v>45900</v>
      </c>
      <c r="AM245">
        <f t="shared" si="262"/>
        <v>6426.0000000000009</v>
      </c>
      <c r="AN245">
        <f t="shared" si="263"/>
        <v>5508</v>
      </c>
      <c r="AO245">
        <v>0</v>
      </c>
      <c r="AP245">
        <v>500</v>
      </c>
      <c r="AQ245">
        <f t="shared" si="264"/>
        <v>58334</v>
      </c>
      <c r="AR245">
        <v>3000</v>
      </c>
      <c r="AS245">
        <v>0</v>
      </c>
      <c r="AT245">
        <f t="shared" si="265"/>
        <v>200</v>
      </c>
      <c r="AU245">
        <f t="shared" si="266"/>
        <v>55134</v>
      </c>
      <c r="AV245">
        <v>47300</v>
      </c>
      <c r="AW245">
        <f t="shared" si="267"/>
        <v>6622.0000000000009</v>
      </c>
      <c r="AX245">
        <f t="shared" si="268"/>
        <v>1836</v>
      </c>
      <c r="AY245">
        <f t="shared" si="269"/>
        <v>5676</v>
      </c>
      <c r="AZ245">
        <v>0</v>
      </c>
      <c r="BA245">
        <v>500</v>
      </c>
      <c r="BB245">
        <f t="shared" si="270"/>
        <v>61934</v>
      </c>
      <c r="BC245">
        <v>3000</v>
      </c>
      <c r="BD245">
        <v>0</v>
      </c>
      <c r="BE245">
        <f t="shared" si="271"/>
        <v>200</v>
      </c>
      <c r="BF245">
        <f t="shared" si="272"/>
        <v>58734</v>
      </c>
      <c r="BG245">
        <v>47300</v>
      </c>
      <c r="BH245">
        <f t="shared" si="273"/>
        <v>6622.0000000000009</v>
      </c>
      <c r="BI245">
        <f t="shared" si="274"/>
        <v>5676</v>
      </c>
      <c r="BJ245">
        <v>0</v>
      </c>
      <c r="BK245">
        <v>500</v>
      </c>
      <c r="BL245">
        <f t="shared" si="275"/>
        <v>60098</v>
      </c>
      <c r="BM245">
        <v>3000</v>
      </c>
      <c r="BN245">
        <v>0</v>
      </c>
      <c r="BO245">
        <f t="shared" si="276"/>
        <v>200</v>
      </c>
      <c r="BP245">
        <f t="shared" si="277"/>
        <v>56898</v>
      </c>
      <c r="BQ245">
        <v>47300</v>
      </c>
      <c r="BR245">
        <f t="shared" si="278"/>
        <v>6622.0000000000009</v>
      </c>
      <c r="BS245">
        <f t="shared" si="279"/>
        <v>5676</v>
      </c>
      <c r="BT245">
        <v>0</v>
      </c>
      <c r="BU245">
        <v>500</v>
      </c>
      <c r="BV245">
        <f t="shared" si="280"/>
        <v>60098</v>
      </c>
      <c r="BW245">
        <v>3000</v>
      </c>
      <c r="BX245">
        <v>0</v>
      </c>
      <c r="BY245">
        <f t="shared" si="281"/>
        <v>200</v>
      </c>
      <c r="BZ245">
        <f t="shared" si="282"/>
        <v>56898</v>
      </c>
      <c r="CA245">
        <v>47300</v>
      </c>
      <c r="CB245">
        <f t="shared" si="283"/>
        <v>6622.0000000000009</v>
      </c>
      <c r="CC245">
        <f t="shared" si="284"/>
        <v>5676</v>
      </c>
      <c r="CD245">
        <v>0</v>
      </c>
      <c r="CE245">
        <v>500</v>
      </c>
      <c r="CF245">
        <f t="shared" si="285"/>
        <v>60098</v>
      </c>
      <c r="CG245">
        <v>3000</v>
      </c>
      <c r="CH245">
        <v>0</v>
      </c>
      <c r="CI245">
        <f t="shared" si="286"/>
        <v>200</v>
      </c>
      <c r="CJ245">
        <f t="shared" si="287"/>
        <v>56898</v>
      </c>
      <c r="CK245">
        <v>47300</v>
      </c>
      <c r="CL245">
        <f t="shared" si="288"/>
        <v>6622.0000000000009</v>
      </c>
      <c r="CM245">
        <f t="shared" si="289"/>
        <v>5676</v>
      </c>
      <c r="CN245">
        <v>0</v>
      </c>
      <c r="CO245">
        <v>500</v>
      </c>
      <c r="CP245">
        <f t="shared" si="290"/>
        <v>60098</v>
      </c>
      <c r="CQ245">
        <v>3000</v>
      </c>
      <c r="CR245">
        <v>0</v>
      </c>
      <c r="CS245">
        <f t="shared" si="291"/>
        <v>200</v>
      </c>
      <c r="CT245">
        <f t="shared" si="292"/>
        <v>56898</v>
      </c>
      <c r="CU245">
        <v>47300</v>
      </c>
      <c r="CV245">
        <f t="shared" si="293"/>
        <v>6622.0000000000009</v>
      </c>
      <c r="CW245">
        <f t="shared" si="294"/>
        <v>5676</v>
      </c>
      <c r="CX245">
        <v>0</v>
      </c>
      <c r="CY245">
        <v>500</v>
      </c>
      <c r="CZ245">
        <f t="shared" si="295"/>
        <v>60098</v>
      </c>
      <c r="DA245">
        <v>3000</v>
      </c>
      <c r="DB245">
        <v>0</v>
      </c>
      <c r="DC245">
        <f t="shared" si="296"/>
        <v>200</v>
      </c>
      <c r="DD245">
        <f t="shared" si="297"/>
        <v>56898</v>
      </c>
      <c r="DE245">
        <v>47300</v>
      </c>
      <c r="DF245">
        <f t="shared" si="298"/>
        <v>6622.0000000000009</v>
      </c>
      <c r="DG245">
        <f t="shared" si="299"/>
        <v>5676</v>
      </c>
      <c r="DH245">
        <v>0</v>
      </c>
      <c r="DI245">
        <v>500</v>
      </c>
      <c r="DJ245">
        <f t="shared" si="300"/>
        <v>60098</v>
      </c>
      <c r="DK245">
        <v>3000</v>
      </c>
      <c r="DL245">
        <v>0</v>
      </c>
      <c r="DM245">
        <f t="shared" si="301"/>
        <v>200</v>
      </c>
      <c r="DN245">
        <f t="shared" si="302"/>
        <v>56898</v>
      </c>
      <c r="DO245">
        <v>47300</v>
      </c>
      <c r="DP245">
        <f t="shared" si="303"/>
        <v>6622.0000000000009</v>
      </c>
      <c r="DQ245">
        <f t="shared" si="304"/>
        <v>5676</v>
      </c>
      <c r="DR245">
        <v>0</v>
      </c>
      <c r="DS245">
        <v>500</v>
      </c>
      <c r="DT245">
        <f t="shared" si="305"/>
        <v>60098</v>
      </c>
      <c r="DU245">
        <v>3000</v>
      </c>
      <c r="DV245">
        <v>0</v>
      </c>
      <c r="DW245">
        <f t="shared" si="306"/>
        <v>200</v>
      </c>
      <c r="DX245">
        <f t="shared" si="307"/>
        <v>56898</v>
      </c>
      <c r="DY245">
        <f t="shared" si="308"/>
        <v>712284</v>
      </c>
      <c r="DZ245">
        <f t="shared" si="240"/>
        <v>2400</v>
      </c>
      <c r="EA245">
        <f t="shared" si="241"/>
        <v>50000</v>
      </c>
      <c r="EB245">
        <v>0</v>
      </c>
      <c r="EC245">
        <f t="shared" si="242"/>
        <v>659884</v>
      </c>
      <c r="ED245">
        <f t="shared" si="243"/>
        <v>36000</v>
      </c>
      <c r="EE245">
        <f t="shared" si="244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245"/>
        <v>36000</v>
      </c>
      <c r="EQ245">
        <f t="shared" si="309"/>
        <v>36000</v>
      </c>
      <c r="ER245">
        <f t="shared" si="246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310"/>
        <v>0</v>
      </c>
      <c r="FA245">
        <f t="shared" si="311"/>
        <v>623884</v>
      </c>
      <c r="FB245">
        <f t="shared" si="312"/>
        <v>12500</v>
      </c>
      <c r="FC245">
        <f t="shared" si="313"/>
        <v>12388</v>
      </c>
      <c r="FD245">
        <f t="shared" si="314"/>
        <v>24888</v>
      </c>
      <c r="FE245">
        <f t="shared" si="315"/>
        <v>24888</v>
      </c>
      <c r="FF245">
        <f t="shared" si="316"/>
        <v>995.52</v>
      </c>
      <c r="FG245">
        <f t="shared" si="317"/>
        <v>25884</v>
      </c>
      <c r="FH245">
        <v>0</v>
      </c>
      <c r="FI245">
        <f t="shared" si="318"/>
        <v>25884</v>
      </c>
      <c r="FJ245" t="b">
        <f t="shared" si="319"/>
        <v>1</v>
      </c>
    </row>
    <row r="246" spans="1:166" x14ac:dyDescent="0.25">
      <c r="A246">
        <f>_xlfn.AGGREGATE(3,5,$B$2:B246)</f>
        <v>120</v>
      </c>
      <c r="B246" t="s">
        <v>612</v>
      </c>
      <c r="C246" t="s">
        <v>613</v>
      </c>
      <c r="D246" t="s">
        <v>828</v>
      </c>
      <c r="E246" t="s">
        <v>846</v>
      </c>
      <c r="F246">
        <v>0</v>
      </c>
      <c r="G246">
        <v>6000</v>
      </c>
      <c r="H246">
        <v>32500</v>
      </c>
      <c r="I246">
        <f t="shared" si="247"/>
        <v>3250</v>
      </c>
      <c r="J246">
        <f t="shared" si="248"/>
        <v>3900</v>
      </c>
      <c r="K246">
        <v>0</v>
      </c>
      <c r="L246">
        <v>500</v>
      </c>
      <c r="M246">
        <f t="shared" si="249"/>
        <v>40150</v>
      </c>
      <c r="N246">
        <v>2000</v>
      </c>
      <c r="O246">
        <v>0</v>
      </c>
      <c r="P246">
        <f t="shared" si="250"/>
        <v>200</v>
      </c>
      <c r="Q246">
        <f t="shared" si="251"/>
        <v>37950</v>
      </c>
      <c r="R246">
        <v>32500</v>
      </c>
      <c r="S246">
        <f t="shared" si="252"/>
        <v>3250</v>
      </c>
      <c r="T246">
        <f t="shared" si="253"/>
        <v>3900</v>
      </c>
      <c r="U246">
        <v>0</v>
      </c>
      <c r="V246">
        <v>500</v>
      </c>
      <c r="W246">
        <f t="shared" si="254"/>
        <v>40150</v>
      </c>
      <c r="X246">
        <v>2000</v>
      </c>
      <c r="Y246">
        <v>0</v>
      </c>
      <c r="Z246">
        <f t="shared" si="255"/>
        <v>200</v>
      </c>
      <c r="AA246">
        <f t="shared" si="256"/>
        <v>37950</v>
      </c>
      <c r="AB246">
        <v>32500</v>
      </c>
      <c r="AC246">
        <f t="shared" si="257"/>
        <v>4550</v>
      </c>
      <c r="AD246">
        <f t="shared" si="258"/>
        <v>3900</v>
      </c>
      <c r="AE246">
        <v>0</v>
      </c>
      <c r="AF246">
        <v>500</v>
      </c>
      <c r="AG246">
        <f t="shared" si="259"/>
        <v>41450</v>
      </c>
      <c r="AH246">
        <v>2000</v>
      </c>
      <c r="AI246">
        <v>0</v>
      </c>
      <c r="AJ246">
        <f t="shared" si="260"/>
        <v>200</v>
      </c>
      <c r="AK246">
        <f t="shared" si="261"/>
        <v>39250</v>
      </c>
      <c r="AL246">
        <v>32500</v>
      </c>
      <c r="AM246">
        <f t="shared" si="262"/>
        <v>4550</v>
      </c>
      <c r="AN246">
        <f t="shared" si="263"/>
        <v>3900</v>
      </c>
      <c r="AO246">
        <v>0</v>
      </c>
      <c r="AP246">
        <v>500</v>
      </c>
      <c r="AQ246">
        <f t="shared" si="264"/>
        <v>41450</v>
      </c>
      <c r="AR246">
        <v>2000</v>
      </c>
      <c r="AS246">
        <v>0</v>
      </c>
      <c r="AT246">
        <f t="shared" si="265"/>
        <v>200</v>
      </c>
      <c r="AU246">
        <f t="shared" si="266"/>
        <v>39250</v>
      </c>
      <c r="AV246">
        <v>33500</v>
      </c>
      <c r="AW246">
        <f t="shared" si="267"/>
        <v>4690</v>
      </c>
      <c r="AX246">
        <f t="shared" si="268"/>
        <v>1300</v>
      </c>
      <c r="AY246">
        <f t="shared" si="269"/>
        <v>4020</v>
      </c>
      <c r="AZ246">
        <v>0</v>
      </c>
      <c r="BA246">
        <v>500</v>
      </c>
      <c r="BB246">
        <f t="shared" si="270"/>
        <v>44010</v>
      </c>
      <c r="BC246">
        <v>2500</v>
      </c>
      <c r="BD246">
        <v>0</v>
      </c>
      <c r="BE246">
        <f t="shared" si="271"/>
        <v>200</v>
      </c>
      <c r="BF246">
        <f t="shared" si="272"/>
        <v>41310</v>
      </c>
      <c r="BG246">
        <v>33500</v>
      </c>
      <c r="BH246">
        <f t="shared" si="273"/>
        <v>4690</v>
      </c>
      <c r="BI246">
        <f t="shared" si="274"/>
        <v>4020</v>
      </c>
      <c r="BJ246">
        <v>0</v>
      </c>
      <c r="BK246">
        <v>500</v>
      </c>
      <c r="BL246">
        <f t="shared" si="275"/>
        <v>42710</v>
      </c>
      <c r="BM246">
        <v>2500</v>
      </c>
      <c r="BN246">
        <v>0</v>
      </c>
      <c r="BO246">
        <f t="shared" si="276"/>
        <v>200</v>
      </c>
      <c r="BP246">
        <f t="shared" si="277"/>
        <v>40010</v>
      </c>
      <c r="BQ246">
        <v>33500</v>
      </c>
      <c r="BR246">
        <f t="shared" si="278"/>
        <v>4690</v>
      </c>
      <c r="BS246">
        <f t="shared" si="279"/>
        <v>4020</v>
      </c>
      <c r="BT246">
        <v>0</v>
      </c>
      <c r="BU246">
        <v>500</v>
      </c>
      <c r="BV246">
        <f t="shared" si="280"/>
        <v>42710</v>
      </c>
      <c r="BW246">
        <v>2500</v>
      </c>
      <c r="BX246">
        <v>0</v>
      </c>
      <c r="BY246">
        <f t="shared" si="281"/>
        <v>200</v>
      </c>
      <c r="BZ246">
        <f t="shared" si="282"/>
        <v>40010</v>
      </c>
      <c r="CA246">
        <v>33500</v>
      </c>
      <c r="CB246">
        <f t="shared" si="283"/>
        <v>4690</v>
      </c>
      <c r="CC246">
        <f t="shared" si="284"/>
        <v>4020</v>
      </c>
      <c r="CD246">
        <v>0</v>
      </c>
      <c r="CE246">
        <v>500</v>
      </c>
      <c r="CF246">
        <f t="shared" si="285"/>
        <v>42710</v>
      </c>
      <c r="CG246">
        <v>2500</v>
      </c>
      <c r="CH246">
        <v>0</v>
      </c>
      <c r="CI246">
        <f t="shared" si="286"/>
        <v>200</v>
      </c>
      <c r="CJ246">
        <f t="shared" si="287"/>
        <v>40010</v>
      </c>
      <c r="CK246">
        <v>33500</v>
      </c>
      <c r="CL246">
        <f t="shared" si="288"/>
        <v>4690</v>
      </c>
      <c r="CM246">
        <f t="shared" si="289"/>
        <v>4020</v>
      </c>
      <c r="CN246">
        <v>0</v>
      </c>
      <c r="CO246">
        <v>500</v>
      </c>
      <c r="CP246">
        <f t="shared" si="290"/>
        <v>42710</v>
      </c>
      <c r="CQ246">
        <v>2500</v>
      </c>
      <c r="CR246">
        <v>0</v>
      </c>
      <c r="CS246">
        <f t="shared" si="291"/>
        <v>200</v>
      </c>
      <c r="CT246">
        <f t="shared" si="292"/>
        <v>40010</v>
      </c>
      <c r="CU246">
        <v>33500</v>
      </c>
      <c r="CV246">
        <f t="shared" si="293"/>
        <v>4690</v>
      </c>
      <c r="CW246">
        <f t="shared" si="294"/>
        <v>4020</v>
      </c>
      <c r="CX246">
        <v>0</v>
      </c>
      <c r="CY246">
        <v>500</v>
      </c>
      <c r="CZ246">
        <f t="shared" si="295"/>
        <v>42710</v>
      </c>
      <c r="DA246">
        <v>2500</v>
      </c>
      <c r="DB246">
        <v>0</v>
      </c>
      <c r="DC246">
        <f t="shared" si="296"/>
        <v>200</v>
      </c>
      <c r="DD246">
        <f t="shared" si="297"/>
        <v>40010</v>
      </c>
      <c r="DE246">
        <v>33500</v>
      </c>
      <c r="DF246">
        <f t="shared" si="298"/>
        <v>4690</v>
      </c>
      <c r="DG246">
        <f t="shared" si="299"/>
        <v>4020</v>
      </c>
      <c r="DH246">
        <v>0</v>
      </c>
      <c r="DI246">
        <v>500</v>
      </c>
      <c r="DJ246">
        <f t="shared" si="300"/>
        <v>42710</v>
      </c>
      <c r="DK246">
        <v>2500</v>
      </c>
      <c r="DL246">
        <v>0</v>
      </c>
      <c r="DM246">
        <f t="shared" si="301"/>
        <v>200</v>
      </c>
      <c r="DN246">
        <f t="shared" si="302"/>
        <v>40010</v>
      </c>
      <c r="DO246">
        <v>33500</v>
      </c>
      <c r="DP246">
        <f t="shared" si="303"/>
        <v>4690</v>
      </c>
      <c r="DQ246">
        <f t="shared" si="304"/>
        <v>4020</v>
      </c>
      <c r="DR246">
        <v>0</v>
      </c>
      <c r="DS246">
        <v>500</v>
      </c>
      <c r="DT246">
        <f t="shared" si="305"/>
        <v>42710</v>
      </c>
      <c r="DU246">
        <v>2500</v>
      </c>
      <c r="DV246">
        <v>0</v>
      </c>
      <c r="DW246">
        <f t="shared" si="306"/>
        <v>200</v>
      </c>
      <c r="DX246">
        <f t="shared" si="307"/>
        <v>40010</v>
      </c>
      <c r="DY246">
        <f t="shared" si="308"/>
        <v>512180</v>
      </c>
      <c r="DZ246">
        <f t="shared" si="240"/>
        <v>2400</v>
      </c>
      <c r="EA246">
        <f t="shared" si="241"/>
        <v>50000</v>
      </c>
      <c r="EB246">
        <v>0</v>
      </c>
      <c r="EC246">
        <f t="shared" si="242"/>
        <v>459780</v>
      </c>
      <c r="ED246">
        <f t="shared" si="243"/>
        <v>28000</v>
      </c>
      <c r="EE246">
        <f t="shared" si="244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245"/>
        <v>28000</v>
      </c>
      <c r="EQ246">
        <f t="shared" si="309"/>
        <v>28000</v>
      </c>
      <c r="ER246">
        <f t="shared" si="246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310"/>
        <v>0</v>
      </c>
      <c r="FA246">
        <f t="shared" si="311"/>
        <v>431780</v>
      </c>
      <c r="FB246">
        <f t="shared" si="312"/>
        <v>9089</v>
      </c>
      <c r="FC246">
        <f t="shared" si="313"/>
        <v>0</v>
      </c>
      <c r="FD246">
        <f t="shared" si="314"/>
        <v>9089</v>
      </c>
      <c r="FE246">
        <f t="shared" si="315"/>
        <v>0</v>
      </c>
      <c r="FF246">
        <f t="shared" si="316"/>
        <v>0</v>
      </c>
      <c r="FG246">
        <f t="shared" si="317"/>
        <v>0</v>
      </c>
      <c r="FH246">
        <v>0</v>
      </c>
      <c r="FI246">
        <f t="shared" si="318"/>
        <v>0</v>
      </c>
      <c r="FJ246" t="b">
        <f t="shared" si="319"/>
        <v>1</v>
      </c>
    </row>
    <row r="247" spans="1:166" x14ac:dyDescent="0.25">
      <c r="A247">
        <f>_xlfn.AGGREGATE(3,5,$B$2:B247)</f>
        <v>121</v>
      </c>
      <c r="B247" t="s">
        <v>614</v>
      </c>
      <c r="C247" t="s">
        <v>615</v>
      </c>
      <c r="D247" t="s">
        <v>828</v>
      </c>
      <c r="E247" t="s">
        <v>846</v>
      </c>
      <c r="F247">
        <v>0</v>
      </c>
      <c r="G247">
        <v>6000</v>
      </c>
      <c r="H247">
        <v>32500</v>
      </c>
      <c r="I247">
        <f t="shared" si="247"/>
        <v>3250</v>
      </c>
      <c r="J247">
        <f t="shared" si="248"/>
        <v>3900</v>
      </c>
      <c r="K247">
        <v>0</v>
      </c>
      <c r="L247">
        <v>500</v>
      </c>
      <c r="M247">
        <f t="shared" si="249"/>
        <v>40150</v>
      </c>
      <c r="N247">
        <v>2000</v>
      </c>
      <c r="O247">
        <v>0</v>
      </c>
      <c r="P247">
        <f t="shared" si="250"/>
        <v>200</v>
      </c>
      <c r="Q247">
        <f t="shared" si="251"/>
        <v>37950</v>
      </c>
      <c r="R247">
        <v>32500</v>
      </c>
      <c r="S247">
        <f t="shared" si="252"/>
        <v>3250</v>
      </c>
      <c r="T247">
        <f t="shared" si="253"/>
        <v>3900</v>
      </c>
      <c r="U247">
        <v>0</v>
      </c>
      <c r="V247">
        <v>500</v>
      </c>
      <c r="W247">
        <f t="shared" si="254"/>
        <v>40150</v>
      </c>
      <c r="X247">
        <v>2000</v>
      </c>
      <c r="Y247">
        <v>0</v>
      </c>
      <c r="Z247">
        <f t="shared" si="255"/>
        <v>200</v>
      </c>
      <c r="AA247">
        <f t="shared" si="256"/>
        <v>37950</v>
      </c>
      <c r="AB247">
        <v>32500</v>
      </c>
      <c r="AC247">
        <f t="shared" si="257"/>
        <v>4550</v>
      </c>
      <c r="AD247">
        <f t="shared" si="258"/>
        <v>3900</v>
      </c>
      <c r="AE247">
        <v>0</v>
      </c>
      <c r="AF247">
        <v>500</v>
      </c>
      <c r="AG247">
        <f t="shared" si="259"/>
        <v>41450</v>
      </c>
      <c r="AH247">
        <v>2000</v>
      </c>
      <c r="AI247">
        <v>0</v>
      </c>
      <c r="AJ247">
        <f t="shared" si="260"/>
        <v>200</v>
      </c>
      <c r="AK247">
        <f t="shared" si="261"/>
        <v>39250</v>
      </c>
      <c r="AL247">
        <v>32500</v>
      </c>
      <c r="AM247">
        <f t="shared" si="262"/>
        <v>4550</v>
      </c>
      <c r="AN247">
        <f t="shared" si="263"/>
        <v>3900</v>
      </c>
      <c r="AO247">
        <v>0</v>
      </c>
      <c r="AP247">
        <v>500</v>
      </c>
      <c r="AQ247">
        <f t="shared" si="264"/>
        <v>41450</v>
      </c>
      <c r="AR247">
        <v>2000</v>
      </c>
      <c r="AS247">
        <v>0</v>
      </c>
      <c r="AT247">
        <f t="shared" si="265"/>
        <v>200</v>
      </c>
      <c r="AU247">
        <f t="shared" si="266"/>
        <v>39250</v>
      </c>
      <c r="AV247">
        <v>33500</v>
      </c>
      <c r="AW247">
        <f t="shared" si="267"/>
        <v>4690</v>
      </c>
      <c r="AX247">
        <f t="shared" si="268"/>
        <v>1300</v>
      </c>
      <c r="AY247">
        <f t="shared" si="269"/>
        <v>4020</v>
      </c>
      <c r="AZ247">
        <v>0</v>
      </c>
      <c r="BA247">
        <v>500</v>
      </c>
      <c r="BB247">
        <f t="shared" si="270"/>
        <v>44010</v>
      </c>
      <c r="BC247">
        <v>2500</v>
      </c>
      <c r="BD247">
        <v>0</v>
      </c>
      <c r="BE247">
        <f t="shared" si="271"/>
        <v>200</v>
      </c>
      <c r="BF247">
        <f t="shared" si="272"/>
        <v>41310</v>
      </c>
      <c r="BG247">
        <v>33500</v>
      </c>
      <c r="BH247">
        <f t="shared" si="273"/>
        <v>4690</v>
      </c>
      <c r="BI247">
        <f t="shared" si="274"/>
        <v>4020</v>
      </c>
      <c r="BJ247">
        <v>0</v>
      </c>
      <c r="BK247">
        <v>500</v>
      </c>
      <c r="BL247">
        <f t="shared" si="275"/>
        <v>42710</v>
      </c>
      <c r="BM247">
        <v>2500</v>
      </c>
      <c r="BN247">
        <v>0</v>
      </c>
      <c r="BO247">
        <f t="shared" si="276"/>
        <v>200</v>
      </c>
      <c r="BP247">
        <f t="shared" si="277"/>
        <v>40010</v>
      </c>
      <c r="BQ247">
        <v>33500</v>
      </c>
      <c r="BR247">
        <f t="shared" si="278"/>
        <v>4690</v>
      </c>
      <c r="BS247">
        <f t="shared" si="279"/>
        <v>4020</v>
      </c>
      <c r="BT247">
        <v>0</v>
      </c>
      <c r="BU247">
        <v>500</v>
      </c>
      <c r="BV247">
        <f t="shared" si="280"/>
        <v>42710</v>
      </c>
      <c r="BW247">
        <v>2500</v>
      </c>
      <c r="BX247">
        <v>0</v>
      </c>
      <c r="BY247">
        <f t="shared" si="281"/>
        <v>200</v>
      </c>
      <c r="BZ247">
        <f t="shared" si="282"/>
        <v>40010</v>
      </c>
      <c r="CA247">
        <v>33500</v>
      </c>
      <c r="CB247">
        <f t="shared" si="283"/>
        <v>4690</v>
      </c>
      <c r="CC247">
        <f t="shared" si="284"/>
        <v>4020</v>
      </c>
      <c r="CD247">
        <v>0</v>
      </c>
      <c r="CE247">
        <v>500</v>
      </c>
      <c r="CF247">
        <f t="shared" si="285"/>
        <v>42710</v>
      </c>
      <c r="CG247">
        <v>2500</v>
      </c>
      <c r="CH247">
        <v>0</v>
      </c>
      <c r="CI247">
        <f t="shared" si="286"/>
        <v>200</v>
      </c>
      <c r="CJ247">
        <f t="shared" si="287"/>
        <v>40010</v>
      </c>
      <c r="CK247">
        <v>33500</v>
      </c>
      <c r="CL247">
        <f t="shared" si="288"/>
        <v>4690</v>
      </c>
      <c r="CM247">
        <f t="shared" si="289"/>
        <v>4020</v>
      </c>
      <c r="CN247">
        <v>0</v>
      </c>
      <c r="CO247">
        <v>500</v>
      </c>
      <c r="CP247">
        <f t="shared" si="290"/>
        <v>42710</v>
      </c>
      <c r="CQ247">
        <v>2500</v>
      </c>
      <c r="CR247">
        <v>0</v>
      </c>
      <c r="CS247">
        <f t="shared" si="291"/>
        <v>200</v>
      </c>
      <c r="CT247">
        <f t="shared" si="292"/>
        <v>40010</v>
      </c>
      <c r="CU247">
        <v>33500</v>
      </c>
      <c r="CV247">
        <f t="shared" si="293"/>
        <v>4690</v>
      </c>
      <c r="CW247">
        <f t="shared" si="294"/>
        <v>4020</v>
      </c>
      <c r="CX247">
        <v>0</v>
      </c>
      <c r="CY247">
        <v>500</v>
      </c>
      <c r="CZ247">
        <f t="shared" si="295"/>
        <v>42710</v>
      </c>
      <c r="DA247">
        <v>2500</v>
      </c>
      <c r="DB247">
        <v>0</v>
      </c>
      <c r="DC247">
        <f t="shared" si="296"/>
        <v>200</v>
      </c>
      <c r="DD247">
        <f t="shared" si="297"/>
        <v>40010</v>
      </c>
      <c r="DE247">
        <v>33500</v>
      </c>
      <c r="DF247">
        <f t="shared" si="298"/>
        <v>4690</v>
      </c>
      <c r="DG247">
        <f t="shared" si="299"/>
        <v>4020</v>
      </c>
      <c r="DH247">
        <v>0</v>
      </c>
      <c r="DI247">
        <v>500</v>
      </c>
      <c r="DJ247">
        <f t="shared" si="300"/>
        <v>42710</v>
      </c>
      <c r="DK247">
        <v>2500</v>
      </c>
      <c r="DL247">
        <v>0</v>
      </c>
      <c r="DM247">
        <f t="shared" si="301"/>
        <v>200</v>
      </c>
      <c r="DN247">
        <f t="shared" si="302"/>
        <v>40010</v>
      </c>
      <c r="DO247">
        <v>33500</v>
      </c>
      <c r="DP247">
        <f t="shared" si="303"/>
        <v>4690</v>
      </c>
      <c r="DQ247">
        <f t="shared" si="304"/>
        <v>4020</v>
      </c>
      <c r="DR247">
        <v>0</v>
      </c>
      <c r="DS247">
        <v>500</v>
      </c>
      <c r="DT247">
        <f t="shared" si="305"/>
        <v>42710</v>
      </c>
      <c r="DU247">
        <v>2500</v>
      </c>
      <c r="DV247">
        <v>0</v>
      </c>
      <c r="DW247">
        <f t="shared" si="306"/>
        <v>200</v>
      </c>
      <c r="DX247">
        <f t="shared" si="307"/>
        <v>40010</v>
      </c>
      <c r="DY247">
        <f t="shared" si="308"/>
        <v>512180</v>
      </c>
      <c r="DZ247">
        <f t="shared" si="240"/>
        <v>2400</v>
      </c>
      <c r="EA247">
        <f t="shared" si="241"/>
        <v>50000</v>
      </c>
      <c r="EB247">
        <v>0</v>
      </c>
      <c r="EC247">
        <f t="shared" si="242"/>
        <v>459780</v>
      </c>
      <c r="ED247">
        <f t="shared" si="243"/>
        <v>28000</v>
      </c>
      <c r="EE247">
        <f t="shared" si="244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245"/>
        <v>28000</v>
      </c>
      <c r="EQ247">
        <f t="shared" si="309"/>
        <v>28000</v>
      </c>
      <c r="ER247">
        <f t="shared" si="246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310"/>
        <v>0</v>
      </c>
      <c r="FA247">
        <f t="shared" si="311"/>
        <v>431780</v>
      </c>
      <c r="FB247">
        <f t="shared" si="312"/>
        <v>9089</v>
      </c>
      <c r="FC247">
        <f t="shared" si="313"/>
        <v>0</v>
      </c>
      <c r="FD247">
        <f t="shared" si="314"/>
        <v>9089</v>
      </c>
      <c r="FE247">
        <f t="shared" si="315"/>
        <v>0</v>
      </c>
      <c r="FF247">
        <f t="shared" si="316"/>
        <v>0</v>
      </c>
      <c r="FG247">
        <f t="shared" si="317"/>
        <v>0</v>
      </c>
      <c r="FH247">
        <v>0</v>
      </c>
      <c r="FI247">
        <f t="shared" si="318"/>
        <v>0</v>
      </c>
      <c r="FJ247" t="b">
        <f t="shared" si="319"/>
        <v>1</v>
      </c>
    </row>
    <row r="248" spans="1:166" hidden="1" x14ac:dyDescent="0.25">
      <c r="A248">
        <f>_xlfn.AGGREGATE(3,5,$B$2:B248)</f>
        <v>121</v>
      </c>
      <c r="B248" t="s">
        <v>616</v>
      </c>
      <c r="C248" t="s">
        <v>617</v>
      </c>
      <c r="D248" t="s">
        <v>828</v>
      </c>
      <c r="E248" t="s">
        <v>846</v>
      </c>
      <c r="F248">
        <v>0</v>
      </c>
      <c r="G248">
        <v>0</v>
      </c>
      <c r="H248">
        <v>0</v>
      </c>
      <c r="I248">
        <f t="shared" si="247"/>
        <v>0</v>
      </c>
      <c r="J248">
        <f t="shared" si="248"/>
        <v>0</v>
      </c>
      <c r="K248">
        <v>0</v>
      </c>
      <c r="L248">
        <v>0</v>
      </c>
      <c r="M248">
        <f t="shared" si="249"/>
        <v>0</v>
      </c>
      <c r="N248">
        <v>0</v>
      </c>
      <c r="O248">
        <v>0</v>
      </c>
      <c r="P248">
        <f t="shared" si="250"/>
        <v>0</v>
      </c>
      <c r="Q248">
        <f t="shared" si="251"/>
        <v>0</v>
      </c>
      <c r="R248">
        <v>28900</v>
      </c>
      <c r="S248">
        <f t="shared" si="252"/>
        <v>2890</v>
      </c>
      <c r="T248">
        <f t="shared" si="253"/>
        <v>3468</v>
      </c>
      <c r="U248">
        <v>0</v>
      </c>
      <c r="V248">
        <v>500</v>
      </c>
      <c r="W248">
        <f t="shared" si="254"/>
        <v>35758</v>
      </c>
      <c r="X248">
        <v>0</v>
      </c>
      <c r="Y248">
        <v>0</v>
      </c>
      <c r="Z248">
        <f t="shared" si="255"/>
        <v>150</v>
      </c>
      <c r="AA248">
        <f t="shared" si="256"/>
        <v>35608</v>
      </c>
      <c r="AB248">
        <v>28900</v>
      </c>
      <c r="AC248">
        <f t="shared" si="257"/>
        <v>4046.0000000000005</v>
      </c>
      <c r="AD248">
        <f t="shared" si="258"/>
        <v>3468</v>
      </c>
      <c r="AE248">
        <v>0</v>
      </c>
      <c r="AF248">
        <v>500</v>
      </c>
      <c r="AG248">
        <f t="shared" si="259"/>
        <v>36914</v>
      </c>
      <c r="AH248">
        <v>0</v>
      </c>
      <c r="AI248">
        <v>0</v>
      </c>
      <c r="AJ248">
        <f t="shared" si="260"/>
        <v>150</v>
      </c>
      <c r="AK248">
        <f t="shared" si="261"/>
        <v>36764</v>
      </c>
      <c r="AL248">
        <v>28900</v>
      </c>
      <c r="AM248">
        <f t="shared" si="262"/>
        <v>4046.0000000000005</v>
      </c>
      <c r="AN248">
        <f t="shared" si="263"/>
        <v>3468</v>
      </c>
      <c r="AO248">
        <v>0</v>
      </c>
      <c r="AP248">
        <v>500</v>
      </c>
      <c r="AQ248">
        <f t="shared" si="264"/>
        <v>36914</v>
      </c>
      <c r="AR248">
        <v>0</v>
      </c>
      <c r="AS248">
        <v>0</v>
      </c>
      <c r="AT248">
        <f t="shared" si="265"/>
        <v>150</v>
      </c>
      <c r="AU248">
        <f t="shared" si="266"/>
        <v>36764</v>
      </c>
      <c r="AV248">
        <v>28900</v>
      </c>
      <c r="AW248">
        <f t="shared" si="267"/>
        <v>4046.0000000000005</v>
      </c>
      <c r="AX248">
        <f t="shared" si="268"/>
        <v>1156</v>
      </c>
      <c r="AY248">
        <f t="shared" si="269"/>
        <v>3468</v>
      </c>
      <c r="AZ248">
        <v>0</v>
      </c>
      <c r="BA248">
        <v>500</v>
      </c>
      <c r="BB248">
        <f t="shared" si="270"/>
        <v>38070</v>
      </c>
      <c r="BC248">
        <v>0</v>
      </c>
      <c r="BD248">
        <v>0</v>
      </c>
      <c r="BE248">
        <f t="shared" si="271"/>
        <v>150</v>
      </c>
      <c r="BF248">
        <f t="shared" si="272"/>
        <v>37920</v>
      </c>
      <c r="BG248">
        <v>28900</v>
      </c>
      <c r="BH248">
        <f t="shared" si="273"/>
        <v>4046.0000000000005</v>
      </c>
      <c r="BI248">
        <f t="shared" si="274"/>
        <v>3468</v>
      </c>
      <c r="BJ248">
        <v>0</v>
      </c>
      <c r="BK248">
        <v>500</v>
      </c>
      <c r="BL248">
        <f t="shared" si="275"/>
        <v>36914</v>
      </c>
      <c r="BM248">
        <v>0</v>
      </c>
      <c r="BN248">
        <v>0</v>
      </c>
      <c r="BO248">
        <f t="shared" si="276"/>
        <v>150</v>
      </c>
      <c r="BP248">
        <f t="shared" si="277"/>
        <v>36764</v>
      </c>
      <c r="BQ248">
        <v>28900</v>
      </c>
      <c r="BR248">
        <f t="shared" si="278"/>
        <v>4046.0000000000005</v>
      </c>
      <c r="BS248">
        <f t="shared" si="279"/>
        <v>3468</v>
      </c>
      <c r="BT248">
        <v>0</v>
      </c>
      <c r="BU248">
        <v>500</v>
      </c>
      <c r="BV248">
        <f t="shared" si="280"/>
        <v>36914</v>
      </c>
      <c r="BW248">
        <v>0</v>
      </c>
      <c r="BX248">
        <v>0</v>
      </c>
      <c r="BY248">
        <f t="shared" si="281"/>
        <v>150</v>
      </c>
      <c r="BZ248">
        <f t="shared" si="282"/>
        <v>36764</v>
      </c>
      <c r="CA248">
        <v>28900</v>
      </c>
      <c r="CB248">
        <f t="shared" si="283"/>
        <v>4046.0000000000005</v>
      </c>
      <c r="CC248">
        <f t="shared" si="284"/>
        <v>3468</v>
      </c>
      <c r="CD248">
        <v>0</v>
      </c>
      <c r="CE248">
        <v>500</v>
      </c>
      <c r="CF248">
        <f t="shared" si="285"/>
        <v>36914</v>
      </c>
      <c r="CG248">
        <v>0</v>
      </c>
      <c r="CH248">
        <v>0</v>
      </c>
      <c r="CI248">
        <f t="shared" si="286"/>
        <v>150</v>
      </c>
      <c r="CJ248">
        <f t="shared" si="287"/>
        <v>36764</v>
      </c>
      <c r="CK248">
        <v>28900</v>
      </c>
      <c r="CL248">
        <f t="shared" si="288"/>
        <v>4046.0000000000005</v>
      </c>
      <c r="CM248">
        <f t="shared" si="289"/>
        <v>3468</v>
      </c>
      <c r="CN248">
        <v>0</v>
      </c>
      <c r="CO248">
        <v>500</v>
      </c>
      <c r="CP248">
        <f t="shared" si="290"/>
        <v>36914</v>
      </c>
      <c r="CQ248">
        <v>0</v>
      </c>
      <c r="CR248">
        <v>0</v>
      </c>
      <c r="CS248">
        <f t="shared" si="291"/>
        <v>150</v>
      </c>
      <c r="CT248">
        <f t="shared" si="292"/>
        <v>36764</v>
      </c>
      <c r="CU248">
        <v>28900</v>
      </c>
      <c r="CV248">
        <f t="shared" si="293"/>
        <v>4046.0000000000005</v>
      </c>
      <c r="CW248">
        <f t="shared" si="294"/>
        <v>3468</v>
      </c>
      <c r="CX248">
        <v>0</v>
      </c>
      <c r="CY248">
        <v>500</v>
      </c>
      <c r="CZ248">
        <f t="shared" si="295"/>
        <v>36914</v>
      </c>
      <c r="DA248">
        <v>0</v>
      </c>
      <c r="DB248">
        <v>0</v>
      </c>
      <c r="DC248">
        <f t="shared" si="296"/>
        <v>150</v>
      </c>
      <c r="DD248">
        <f t="shared" si="297"/>
        <v>36764</v>
      </c>
      <c r="DE248">
        <v>28900</v>
      </c>
      <c r="DF248">
        <f t="shared" si="298"/>
        <v>4046.0000000000005</v>
      </c>
      <c r="DG248">
        <f t="shared" si="299"/>
        <v>3468</v>
      </c>
      <c r="DH248">
        <v>0</v>
      </c>
      <c r="DI248">
        <v>500</v>
      </c>
      <c r="DJ248">
        <f t="shared" si="300"/>
        <v>36914</v>
      </c>
      <c r="DK248">
        <v>0</v>
      </c>
      <c r="DL248">
        <v>0</v>
      </c>
      <c r="DM248">
        <f t="shared" si="301"/>
        <v>150</v>
      </c>
      <c r="DN248">
        <f t="shared" si="302"/>
        <v>36764</v>
      </c>
      <c r="DO248">
        <v>28900</v>
      </c>
      <c r="DP248">
        <f t="shared" si="303"/>
        <v>4046.0000000000005</v>
      </c>
      <c r="DQ248">
        <f t="shared" si="304"/>
        <v>3468</v>
      </c>
      <c r="DR248">
        <v>0</v>
      </c>
      <c r="DS248">
        <v>500</v>
      </c>
      <c r="DT248">
        <f t="shared" si="305"/>
        <v>36914</v>
      </c>
      <c r="DU248">
        <v>0</v>
      </c>
      <c r="DV248">
        <v>0</v>
      </c>
      <c r="DW248">
        <f t="shared" si="306"/>
        <v>150</v>
      </c>
      <c r="DX248">
        <f t="shared" si="307"/>
        <v>36764</v>
      </c>
      <c r="DY248">
        <f t="shared" si="308"/>
        <v>406054</v>
      </c>
      <c r="DZ248">
        <f t="shared" si="240"/>
        <v>1650</v>
      </c>
      <c r="EA248">
        <f t="shared" si="241"/>
        <v>50000</v>
      </c>
      <c r="EB248">
        <v>0</v>
      </c>
      <c r="EC248">
        <f t="shared" si="242"/>
        <v>354404</v>
      </c>
      <c r="ED248">
        <f t="shared" si="243"/>
        <v>0</v>
      </c>
      <c r="EE248">
        <f t="shared" si="244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245"/>
        <v>0</v>
      </c>
      <c r="EQ248">
        <f t="shared" si="309"/>
        <v>0</v>
      </c>
      <c r="ER248">
        <f t="shared" si="246"/>
        <v>354404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310"/>
        <v>0</v>
      </c>
      <c r="FA248">
        <f t="shared" si="311"/>
        <v>354404</v>
      </c>
      <c r="FB248">
        <f t="shared" si="312"/>
        <v>5220</v>
      </c>
      <c r="FC248">
        <f t="shared" si="313"/>
        <v>0</v>
      </c>
      <c r="FD248">
        <f t="shared" si="314"/>
        <v>5220</v>
      </c>
      <c r="FE248">
        <f t="shared" si="315"/>
        <v>0</v>
      </c>
      <c r="FF248">
        <f t="shared" si="316"/>
        <v>0</v>
      </c>
      <c r="FG248">
        <f t="shared" si="317"/>
        <v>0</v>
      </c>
      <c r="FH248">
        <v>0</v>
      </c>
      <c r="FI248">
        <f t="shared" si="318"/>
        <v>0</v>
      </c>
      <c r="FJ248" t="b">
        <f t="shared" si="319"/>
        <v>0</v>
      </c>
    </row>
    <row r="249" spans="1:166" x14ac:dyDescent="0.25">
      <c r="A249">
        <f>_xlfn.AGGREGATE(3,5,$B$2:B249)</f>
        <v>122</v>
      </c>
      <c r="B249" t="s">
        <v>618</v>
      </c>
      <c r="C249" t="s">
        <v>619</v>
      </c>
      <c r="D249" t="s">
        <v>829</v>
      </c>
      <c r="E249" t="s">
        <v>846</v>
      </c>
      <c r="F249">
        <v>0</v>
      </c>
      <c r="G249">
        <v>0</v>
      </c>
      <c r="H249">
        <v>47300</v>
      </c>
      <c r="I249">
        <f t="shared" si="247"/>
        <v>4730</v>
      </c>
      <c r="J249">
        <f t="shared" si="248"/>
        <v>5676</v>
      </c>
      <c r="K249">
        <v>400</v>
      </c>
      <c r="L249">
        <v>500</v>
      </c>
      <c r="M249">
        <f t="shared" si="249"/>
        <v>58606</v>
      </c>
      <c r="N249">
        <v>3000</v>
      </c>
      <c r="O249">
        <v>0</v>
      </c>
      <c r="P249">
        <f t="shared" si="250"/>
        <v>200</v>
      </c>
      <c r="Q249">
        <f t="shared" si="251"/>
        <v>55406</v>
      </c>
      <c r="R249">
        <v>47300</v>
      </c>
      <c r="S249">
        <f t="shared" si="252"/>
        <v>4730</v>
      </c>
      <c r="T249">
        <f t="shared" si="253"/>
        <v>5676</v>
      </c>
      <c r="U249">
        <v>400</v>
      </c>
      <c r="V249">
        <v>500</v>
      </c>
      <c r="W249">
        <f t="shared" si="254"/>
        <v>58606</v>
      </c>
      <c r="X249">
        <v>3000</v>
      </c>
      <c r="Y249">
        <v>0</v>
      </c>
      <c r="Z249">
        <f t="shared" si="255"/>
        <v>200</v>
      </c>
      <c r="AA249">
        <f t="shared" si="256"/>
        <v>55406</v>
      </c>
      <c r="AB249">
        <v>47300</v>
      </c>
      <c r="AC249">
        <f t="shared" si="257"/>
        <v>6622.0000000000009</v>
      </c>
      <c r="AD249">
        <f t="shared" si="258"/>
        <v>5676</v>
      </c>
      <c r="AE249">
        <v>400</v>
      </c>
      <c r="AF249">
        <v>500</v>
      </c>
      <c r="AG249">
        <f t="shared" si="259"/>
        <v>60498</v>
      </c>
      <c r="AH249">
        <v>3000</v>
      </c>
      <c r="AI249">
        <v>0</v>
      </c>
      <c r="AJ249">
        <f t="shared" si="260"/>
        <v>200</v>
      </c>
      <c r="AK249">
        <f t="shared" si="261"/>
        <v>57298</v>
      </c>
      <c r="AL249">
        <v>47300</v>
      </c>
      <c r="AM249">
        <f t="shared" si="262"/>
        <v>6622.0000000000009</v>
      </c>
      <c r="AN249">
        <f t="shared" si="263"/>
        <v>5676</v>
      </c>
      <c r="AO249">
        <v>400</v>
      </c>
      <c r="AP249">
        <v>500</v>
      </c>
      <c r="AQ249">
        <f t="shared" si="264"/>
        <v>60498</v>
      </c>
      <c r="AR249">
        <v>3000</v>
      </c>
      <c r="AS249">
        <v>0</v>
      </c>
      <c r="AT249">
        <f t="shared" si="265"/>
        <v>200</v>
      </c>
      <c r="AU249">
        <f t="shared" si="266"/>
        <v>57298</v>
      </c>
      <c r="AV249">
        <v>48700</v>
      </c>
      <c r="AW249">
        <f t="shared" si="267"/>
        <v>6818.0000000000009</v>
      </c>
      <c r="AX249">
        <f t="shared" si="268"/>
        <v>1892</v>
      </c>
      <c r="AY249">
        <f t="shared" si="269"/>
        <v>5844</v>
      </c>
      <c r="AZ249">
        <v>400</v>
      </c>
      <c r="BA249">
        <v>500</v>
      </c>
      <c r="BB249">
        <f t="shared" si="270"/>
        <v>64154</v>
      </c>
      <c r="BC249">
        <v>3000</v>
      </c>
      <c r="BD249">
        <v>0</v>
      </c>
      <c r="BE249">
        <f t="shared" si="271"/>
        <v>200</v>
      </c>
      <c r="BF249">
        <f t="shared" si="272"/>
        <v>60954</v>
      </c>
      <c r="BG249">
        <v>48700</v>
      </c>
      <c r="BH249">
        <f t="shared" si="273"/>
        <v>6818.0000000000009</v>
      </c>
      <c r="BI249">
        <f t="shared" si="274"/>
        <v>5844</v>
      </c>
      <c r="BJ249">
        <v>400</v>
      </c>
      <c r="BK249">
        <v>500</v>
      </c>
      <c r="BL249">
        <f t="shared" si="275"/>
        <v>62262</v>
      </c>
      <c r="BM249">
        <v>3000</v>
      </c>
      <c r="BN249">
        <v>0</v>
      </c>
      <c r="BO249">
        <f t="shared" si="276"/>
        <v>200</v>
      </c>
      <c r="BP249">
        <f t="shared" si="277"/>
        <v>59062</v>
      </c>
      <c r="BQ249">
        <v>48700</v>
      </c>
      <c r="BR249">
        <f t="shared" si="278"/>
        <v>6818.0000000000009</v>
      </c>
      <c r="BS249">
        <f t="shared" si="279"/>
        <v>5844</v>
      </c>
      <c r="BT249">
        <v>400</v>
      </c>
      <c r="BU249">
        <v>500</v>
      </c>
      <c r="BV249">
        <f t="shared" si="280"/>
        <v>62262</v>
      </c>
      <c r="BW249">
        <v>3000</v>
      </c>
      <c r="BX249">
        <v>0</v>
      </c>
      <c r="BY249">
        <f t="shared" si="281"/>
        <v>200</v>
      </c>
      <c r="BZ249">
        <f t="shared" si="282"/>
        <v>59062</v>
      </c>
      <c r="CA249">
        <v>48700</v>
      </c>
      <c r="CB249">
        <f t="shared" si="283"/>
        <v>6818.0000000000009</v>
      </c>
      <c r="CC249">
        <f t="shared" si="284"/>
        <v>5844</v>
      </c>
      <c r="CD249">
        <v>400</v>
      </c>
      <c r="CE249">
        <v>500</v>
      </c>
      <c r="CF249">
        <f t="shared" si="285"/>
        <v>62262</v>
      </c>
      <c r="CG249">
        <v>3000</v>
      </c>
      <c r="CH249">
        <v>0</v>
      </c>
      <c r="CI249">
        <f t="shared" si="286"/>
        <v>200</v>
      </c>
      <c r="CJ249">
        <f t="shared" si="287"/>
        <v>59062</v>
      </c>
      <c r="CK249">
        <v>48700</v>
      </c>
      <c r="CL249">
        <f t="shared" si="288"/>
        <v>6818.0000000000009</v>
      </c>
      <c r="CM249">
        <f t="shared" si="289"/>
        <v>5844</v>
      </c>
      <c r="CN249">
        <v>400</v>
      </c>
      <c r="CO249">
        <v>500</v>
      </c>
      <c r="CP249">
        <f t="shared" si="290"/>
        <v>62262</v>
      </c>
      <c r="CQ249">
        <v>3000</v>
      </c>
      <c r="CR249">
        <v>0</v>
      </c>
      <c r="CS249">
        <f t="shared" si="291"/>
        <v>200</v>
      </c>
      <c r="CT249">
        <f t="shared" si="292"/>
        <v>59062</v>
      </c>
      <c r="CU249">
        <v>48700</v>
      </c>
      <c r="CV249">
        <f t="shared" si="293"/>
        <v>6818.0000000000009</v>
      </c>
      <c r="CW249">
        <f t="shared" si="294"/>
        <v>5844</v>
      </c>
      <c r="CX249">
        <v>400</v>
      </c>
      <c r="CY249">
        <v>500</v>
      </c>
      <c r="CZ249">
        <f t="shared" si="295"/>
        <v>62262</v>
      </c>
      <c r="DA249">
        <v>3000</v>
      </c>
      <c r="DB249">
        <v>0</v>
      </c>
      <c r="DC249">
        <f t="shared" si="296"/>
        <v>200</v>
      </c>
      <c r="DD249">
        <f t="shared" si="297"/>
        <v>59062</v>
      </c>
      <c r="DE249">
        <v>48700</v>
      </c>
      <c r="DF249">
        <f t="shared" si="298"/>
        <v>6818.0000000000009</v>
      </c>
      <c r="DG249">
        <f t="shared" si="299"/>
        <v>5844</v>
      </c>
      <c r="DH249">
        <v>400</v>
      </c>
      <c r="DI249">
        <v>500</v>
      </c>
      <c r="DJ249">
        <f t="shared" si="300"/>
        <v>62262</v>
      </c>
      <c r="DK249">
        <v>3000</v>
      </c>
      <c r="DL249">
        <v>0</v>
      </c>
      <c r="DM249">
        <f t="shared" si="301"/>
        <v>200</v>
      </c>
      <c r="DN249">
        <f t="shared" si="302"/>
        <v>59062</v>
      </c>
      <c r="DO249">
        <v>48700</v>
      </c>
      <c r="DP249">
        <f t="shared" si="303"/>
        <v>6818.0000000000009</v>
      </c>
      <c r="DQ249">
        <f t="shared" si="304"/>
        <v>5844</v>
      </c>
      <c r="DR249">
        <v>400</v>
      </c>
      <c r="DS249">
        <v>500</v>
      </c>
      <c r="DT249">
        <f t="shared" si="305"/>
        <v>62262</v>
      </c>
      <c r="DU249">
        <v>3000</v>
      </c>
      <c r="DV249">
        <v>0</v>
      </c>
      <c r="DW249">
        <f t="shared" si="306"/>
        <v>200</v>
      </c>
      <c r="DX249">
        <f t="shared" si="307"/>
        <v>59062</v>
      </c>
      <c r="DY249">
        <f t="shared" si="308"/>
        <v>738196</v>
      </c>
      <c r="DZ249">
        <f t="shared" si="240"/>
        <v>2400</v>
      </c>
      <c r="EA249">
        <f t="shared" si="241"/>
        <v>50000</v>
      </c>
      <c r="EB249">
        <v>0</v>
      </c>
      <c r="EC249">
        <f t="shared" si="242"/>
        <v>685796</v>
      </c>
      <c r="ED249">
        <f t="shared" si="243"/>
        <v>36000</v>
      </c>
      <c r="EE249">
        <f t="shared" si="244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245"/>
        <v>36000</v>
      </c>
      <c r="EQ249">
        <f t="shared" si="309"/>
        <v>36000</v>
      </c>
      <c r="ER249">
        <f t="shared" si="246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310"/>
        <v>0</v>
      </c>
      <c r="FA249">
        <f t="shared" si="311"/>
        <v>649796</v>
      </c>
      <c r="FB249">
        <f t="shared" si="312"/>
        <v>12500</v>
      </c>
      <c r="FC249">
        <f t="shared" si="313"/>
        <v>14980</v>
      </c>
      <c r="FD249">
        <f t="shared" si="314"/>
        <v>27480</v>
      </c>
      <c r="FE249">
        <f t="shared" si="315"/>
        <v>27480</v>
      </c>
      <c r="FF249">
        <f t="shared" si="316"/>
        <v>1099.2</v>
      </c>
      <c r="FG249">
        <f t="shared" si="317"/>
        <v>28579</v>
      </c>
      <c r="FH249">
        <v>0</v>
      </c>
      <c r="FI249">
        <f t="shared" si="318"/>
        <v>28579</v>
      </c>
      <c r="FJ249" t="b">
        <f t="shared" si="319"/>
        <v>1</v>
      </c>
    </row>
    <row r="250" spans="1:166" x14ac:dyDescent="0.25">
      <c r="A250">
        <f>_xlfn.AGGREGATE(3,5,$B$2:B250)</f>
        <v>123</v>
      </c>
      <c r="B250" t="s">
        <v>620</v>
      </c>
      <c r="C250" t="s">
        <v>621</v>
      </c>
      <c r="D250" t="s">
        <v>829</v>
      </c>
      <c r="E250" t="s">
        <v>846</v>
      </c>
      <c r="F250">
        <v>0</v>
      </c>
      <c r="G250">
        <v>6000</v>
      </c>
      <c r="H250">
        <v>32500</v>
      </c>
      <c r="I250">
        <f t="shared" si="247"/>
        <v>3250</v>
      </c>
      <c r="J250">
        <f t="shared" si="248"/>
        <v>3900</v>
      </c>
      <c r="K250">
        <v>0</v>
      </c>
      <c r="L250">
        <v>500</v>
      </c>
      <c r="M250">
        <f t="shared" si="249"/>
        <v>40150</v>
      </c>
      <c r="N250">
        <v>4000</v>
      </c>
      <c r="O250">
        <v>0</v>
      </c>
      <c r="P250">
        <f t="shared" si="250"/>
        <v>200</v>
      </c>
      <c r="Q250">
        <f t="shared" si="251"/>
        <v>35950</v>
      </c>
      <c r="R250">
        <v>32500</v>
      </c>
      <c r="S250">
        <f t="shared" si="252"/>
        <v>3250</v>
      </c>
      <c r="T250">
        <f t="shared" si="253"/>
        <v>3900</v>
      </c>
      <c r="U250">
        <v>0</v>
      </c>
      <c r="V250">
        <v>500</v>
      </c>
      <c r="W250">
        <f t="shared" si="254"/>
        <v>40150</v>
      </c>
      <c r="X250">
        <v>4000</v>
      </c>
      <c r="Y250">
        <v>0</v>
      </c>
      <c r="Z250">
        <f t="shared" si="255"/>
        <v>200</v>
      </c>
      <c r="AA250">
        <f t="shared" si="256"/>
        <v>35950</v>
      </c>
      <c r="AB250">
        <v>32500</v>
      </c>
      <c r="AC250">
        <f t="shared" si="257"/>
        <v>4550</v>
      </c>
      <c r="AD250">
        <f t="shared" si="258"/>
        <v>3900</v>
      </c>
      <c r="AE250">
        <v>0</v>
      </c>
      <c r="AF250">
        <v>500</v>
      </c>
      <c r="AG250">
        <f t="shared" si="259"/>
        <v>41450</v>
      </c>
      <c r="AH250">
        <v>4000</v>
      </c>
      <c r="AI250">
        <v>0</v>
      </c>
      <c r="AJ250">
        <f t="shared" si="260"/>
        <v>200</v>
      </c>
      <c r="AK250">
        <f t="shared" si="261"/>
        <v>37250</v>
      </c>
      <c r="AL250">
        <v>32500</v>
      </c>
      <c r="AM250">
        <f t="shared" si="262"/>
        <v>4550</v>
      </c>
      <c r="AN250">
        <f t="shared" si="263"/>
        <v>3900</v>
      </c>
      <c r="AO250">
        <v>0</v>
      </c>
      <c r="AP250">
        <v>500</v>
      </c>
      <c r="AQ250">
        <f t="shared" si="264"/>
        <v>41450</v>
      </c>
      <c r="AR250">
        <v>4000</v>
      </c>
      <c r="AS250">
        <v>0</v>
      </c>
      <c r="AT250">
        <f t="shared" si="265"/>
        <v>200</v>
      </c>
      <c r="AU250">
        <f t="shared" si="266"/>
        <v>37250</v>
      </c>
      <c r="AV250">
        <v>34500</v>
      </c>
      <c r="AW250">
        <f t="shared" si="267"/>
        <v>4830.0000000000009</v>
      </c>
      <c r="AX250">
        <f t="shared" si="268"/>
        <v>1300</v>
      </c>
      <c r="AY250">
        <f t="shared" si="269"/>
        <v>4140</v>
      </c>
      <c r="AZ250">
        <v>0</v>
      </c>
      <c r="BA250">
        <v>500</v>
      </c>
      <c r="BB250">
        <f t="shared" si="270"/>
        <v>45270</v>
      </c>
      <c r="BC250">
        <v>4000</v>
      </c>
      <c r="BD250">
        <v>0</v>
      </c>
      <c r="BE250">
        <f t="shared" si="271"/>
        <v>200</v>
      </c>
      <c r="BF250">
        <f t="shared" si="272"/>
        <v>41070</v>
      </c>
      <c r="BG250">
        <v>34500</v>
      </c>
      <c r="BH250">
        <f t="shared" si="273"/>
        <v>4830.0000000000009</v>
      </c>
      <c r="BI250">
        <f t="shared" si="274"/>
        <v>4140</v>
      </c>
      <c r="BJ250">
        <v>0</v>
      </c>
      <c r="BK250">
        <v>500</v>
      </c>
      <c r="BL250">
        <f t="shared" si="275"/>
        <v>43970</v>
      </c>
      <c r="BM250">
        <v>4000</v>
      </c>
      <c r="BN250">
        <v>0</v>
      </c>
      <c r="BO250">
        <f t="shared" si="276"/>
        <v>200</v>
      </c>
      <c r="BP250">
        <f t="shared" si="277"/>
        <v>39770</v>
      </c>
      <c r="BQ250">
        <v>34500</v>
      </c>
      <c r="BR250">
        <f t="shared" si="278"/>
        <v>4830.0000000000009</v>
      </c>
      <c r="BS250">
        <f t="shared" si="279"/>
        <v>4140</v>
      </c>
      <c r="BT250">
        <v>0</v>
      </c>
      <c r="BU250">
        <v>500</v>
      </c>
      <c r="BV250">
        <f t="shared" si="280"/>
        <v>43970</v>
      </c>
      <c r="BW250">
        <v>4000</v>
      </c>
      <c r="BX250">
        <v>0</v>
      </c>
      <c r="BY250">
        <f t="shared" si="281"/>
        <v>200</v>
      </c>
      <c r="BZ250">
        <f t="shared" si="282"/>
        <v>39770</v>
      </c>
      <c r="CA250">
        <v>34500</v>
      </c>
      <c r="CB250">
        <f t="shared" si="283"/>
        <v>4830.0000000000009</v>
      </c>
      <c r="CC250">
        <f t="shared" si="284"/>
        <v>4140</v>
      </c>
      <c r="CD250">
        <v>0</v>
      </c>
      <c r="CE250">
        <v>500</v>
      </c>
      <c r="CF250">
        <f t="shared" si="285"/>
        <v>43970</v>
      </c>
      <c r="CG250">
        <v>4000</v>
      </c>
      <c r="CH250">
        <v>0</v>
      </c>
      <c r="CI250">
        <f t="shared" si="286"/>
        <v>200</v>
      </c>
      <c r="CJ250">
        <f t="shared" si="287"/>
        <v>39770</v>
      </c>
      <c r="CK250">
        <v>34500</v>
      </c>
      <c r="CL250">
        <f t="shared" si="288"/>
        <v>4830.0000000000009</v>
      </c>
      <c r="CM250">
        <f t="shared" si="289"/>
        <v>4140</v>
      </c>
      <c r="CN250">
        <v>0</v>
      </c>
      <c r="CO250">
        <v>500</v>
      </c>
      <c r="CP250">
        <f t="shared" si="290"/>
        <v>43970</v>
      </c>
      <c r="CQ250">
        <v>4000</v>
      </c>
      <c r="CR250">
        <v>0</v>
      </c>
      <c r="CS250">
        <f t="shared" si="291"/>
        <v>200</v>
      </c>
      <c r="CT250">
        <f t="shared" si="292"/>
        <v>39770</v>
      </c>
      <c r="CU250">
        <v>34500</v>
      </c>
      <c r="CV250">
        <f t="shared" si="293"/>
        <v>4830.0000000000009</v>
      </c>
      <c r="CW250">
        <f t="shared" si="294"/>
        <v>4140</v>
      </c>
      <c r="CX250">
        <v>0</v>
      </c>
      <c r="CY250">
        <v>500</v>
      </c>
      <c r="CZ250">
        <f t="shared" si="295"/>
        <v>43970</v>
      </c>
      <c r="DA250">
        <v>4000</v>
      </c>
      <c r="DB250">
        <v>0</v>
      </c>
      <c r="DC250">
        <f t="shared" si="296"/>
        <v>200</v>
      </c>
      <c r="DD250">
        <f t="shared" si="297"/>
        <v>39770</v>
      </c>
      <c r="DE250">
        <v>34500</v>
      </c>
      <c r="DF250">
        <f t="shared" si="298"/>
        <v>4830.0000000000009</v>
      </c>
      <c r="DG250">
        <f t="shared" si="299"/>
        <v>4140</v>
      </c>
      <c r="DH250">
        <v>0</v>
      </c>
      <c r="DI250">
        <v>500</v>
      </c>
      <c r="DJ250">
        <f t="shared" si="300"/>
        <v>43970</v>
      </c>
      <c r="DK250">
        <v>4000</v>
      </c>
      <c r="DL250">
        <v>0</v>
      </c>
      <c r="DM250">
        <f t="shared" si="301"/>
        <v>200</v>
      </c>
      <c r="DN250">
        <f t="shared" si="302"/>
        <v>39770</v>
      </c>
      <c r="DO250">
        <v>34500</v>
      </c>
      <c r="DP250">
        <f t="shared" si="303"/>
        <v>4830.0000000000009</v>
      </c>
      <c r="DQ250">
        <f t="shared" si="304"/>
        <v>4140</v>
      </c>
      <c r="DR250">
        <v>0</v>
      </c>
      <c r="DS250">
        <v>500</v>
      </c>
      <c r="DT250">
        <f t="shared" si="305"/>
        <v>43970</v>
      </c>
      <c r="DU250">
        <v>4000</v>
      </c>
      <c r="DV250">
        <v>0</v>
      </c>
      <c r="DW250">
        <f t="shared" si="306"/>
        <v>200</v>
      </c>
      <c r="DX250">
        <f t="shared" si="307"/>
        <v>39770</v>
      </c>
      <c r="DY250">
        <f t="shared" si="308"/>
        <v>522260</v>
      </c>
      <c r="DZ250">
        <f t="shared" si="240"/>
        <v>2400</v>
      </c>
      <c r="EA250">
        <f t="shared" si="241"/>
        <v>50000</v>
      </c>
      <c r="EB250">
        <v>0</v>
      </c>
      <c r="EC250">
        <f t="shared" si="242"/>
        <v>469860</v>
      </c>
      <c r="ED250">
        <f t="shared" si="243"/>
        <v>48000</v>
      </c>
      <c r="EE250">
        <f t="shared" si="244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245"/>
        <v>48000</v>
      </c>
      <c r="EQ250">
        <f t="shared" si="309"/>
        <v>48000</v>
      </c>
      <c r="ER250">
        <f t="shared" si="246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310"/>
        <v>0</v>
      </c>
      <c r="FA250">
        <f t="shared" si="311"/>
        <v>421860</v>
      </c>
      <c r="FB250">
        <f t="shared" si="312"/>
        <v>8593</v>
      </c>
      <c r="FC250">
        <f t="shared" si="313"/>
        <v>0</v>
      </c>
      <c r="FD250">
        <f t="shared" si="314"/>
        <v>8593</v>
      </c>
      <c r="FE250">
        <f t="shared" si="315"/>
        <v>0</v>
      </c>
      <c r="FF250">
        <f t="shared" si="316"/>
        <v>0</v>
      </c>
      <c r="FG250">
        <f t="shared" si="317"/>
        <v>0</v>
      </c>
      <c r="FH250">
        <v>0</v>
      </c>
      <c r="FI250">
        <f t="shared" si="318"/>
        <v>0</v>
      </c>
      <c r="FJ250" t="b">
        <f t="shared" si="319"/>
        <v>1</v>
      </c>
    </row>
    <row r="251" spans="1:166" x14ac:dyDescent="0.25">
      <c r="A251">
        <f>_xlfn.AGGREGATE(3,5,$B$2:B251)</f>
        <v>124</v>
      </c>
      <c r="B251" t="s">
        <v>622</v>
      </c>
      <c r="C251" t="s">
        <v>623</v>
      </c>
      <c r="D251" t="s">
        <v>829</v>
      </c>
      <c r="E251" t="s">
        <v>846</v>
      </c>
      <c r="F251">
        <v>0</v>
      </c>
      <c r="G251">
        <v>6000</v>
      </c>
      <c r="H251">
        <v>32500</v>
      </c>
      <c r="I251">
        <f t="shared" si="247"/>
        <v>3250</v>
      </c>
      <c r="J251">
        <f t="shared" si="248"/>
        <v>3900</v>
      </c>
      <c r="K251">
        <v>0</v>
      </c>
      <c r="L251">
        <v>500</v>
      </c>
      <c r="M251">
        <f t="shared" si="249"/>
        <v>40150</v>
      </c>
      <c r="N251">
        <v>2000</v>
      </c>
      <c r="O251">
        <v>0</v>
      </c>
      <c r="P251">
        <f t="shared" si="250"/>
        <v>200</v>
      </c>
      <c r="Q251">
        <f t="shared" si="251"/>
        <v>37950</v>
      </c>
      <c r="R251">
        <v>32500</v>
      </c>
      <c r="S251">
        <f t="shared" si="252"/>
        <v>3250</v>
      </c>
      <c r="T251">
        <f t="shared" si="253"/>
        <v>3900</v>
      </c>
      <c r="U251">
        <v>0</v>
      </c>
      <c r="V251">
        <v>500</v>
      </c>
      <c r="W251">
        <f t="shared" si="254"/>
        <v>40150</v>
      </c>
      <c r="X251">
        <v>2000</v>
      </c>
      <c r="Y251">
        <v>0</v>
      </c>
      <c r="Z251">
        <f t="shared" si="255"/>
        <v>200</v>
      </c>
      <c r="AA251">
        <f t="shared" si="256"/>
        <v>37950</v>
      </c>
      <c r="AB251">
        <v>32500</v>
      </c>
      <c r="AC251">
        <f t="shared" si="257"/>
        <v>4550</v>
      </c>
      <c r="AD251">
        <f t="shared" si="258"/>
        <v>3900</v>
      </c>
      <c r="AE251">
        <v>0</v>
      </c>
      <c r="AF251">
        <v>500</v>
      </c>
      <c r="AG251">
        <f t="shared" si="259"/>
        <v>41450</v>
      </c>
      <c r="AH251">
        <v>2000</v>
      </c>
      <c r="AI251">
        <v>0</v>
      </c>
      <c r="AJ251">
        <f t="shared" si="260"/>
        <v>200</v>
      </c>
      <c r="AK251">
        <f t="shared" si="261"/>
        <v>39250</v>
      </c>
      <c r="AL251">
        <v>32500</v>
      </c>
      <c r="AM251">
        <f t="shared" si="262"/>
        <v>4550</v>
      </c>
      <c r="AN251">
        <f t="shared" si="263"/>
        <v>3900</v>
      </c>
      <c r="AO251">
        <v>0</v>
      </c>
      <c r="AP251">
        <v>500</v>
      </c>
      <c r="AQ251">
        <f t="shared" si="264"/>
        <v>41450</v>
      </c>
      <c r="AR251">
        <v>2000</v>
      </c>
      <c r="AS251">
        <v>0</v>
      </c>
      <c r="AT251">
        <f t="shared" si="265"/>
        <v>200</v>
      </c>
      <c r="AU251">
        <f t="shared" si="266"/>
        <v>39250</v>
      </c>
      <c r="AV251">
        <v>34500</v>
      </c>
      <c r="AW251">
        <f t="shared" si="267"/>
        <v>4830.0000000000009</v>
      </c>
      <c r="AX251">
        <f t="shared" si="268"/>
        <v>1300</v>
      </c>
      <c r="AY251">
        <f t="shared" si="269"/>
        <v>4140</v>
      </c>
      <c r="AZ251">
        <v>0</v>
      </c>
      <c r="BA251">
        <v>500</v>
      </c>
      <c r="BB251">
        <f t="shared" si="270"/>
        <v>45270</v>
      </c>
      <c r="BC251">
        <v>2500</v>
      </c>
      <c r="BD251">
        <v>0</v>
      </c>
      <c r="BE251">
        <f t="shared" si="271"/>
        <v>200</v>
      </c>
      <c r="BF251">
        <f t="shared" si="272"/>
        <v>42570</v>
      </c>
      <c r="BG251">
        <v>34500</v>
      </c>
      <c r="BH251">
        <f t="shared" si="273"/>
        <v>4830.0000000000009</v>
      </c>
      <c r="BI251">
        <f t="shared" si="274"/>
        <v>4140</v>
      </c>
      <c r="BJ251">
        <v>0</v>
      </c>
      <c r="BK251">
        <v>500</v>
      </c>
      <c r="BL251">
        <f t="shared" si="275"/>
        <v>43970</v>
      </c>
      <c r="BM251">
        <v>2500</v>
      </c>
      <c r="BN251">
        <v>0</v>
      </c>
      <c r="BO251">
        <f t="shared" si="276"/>
        <v>200</v>
      </c>
      <c r="BP251">
        <f t="shared" si="277"/>
        <v>41270</v>
      </c>
      <c r="BQ251">
        <v>34500</v>
      </c>
      <c r="BR251">
        <f t="shared" si="278"/>
        <v>4830.0000000000009</v>
      </c>
      <c r="BS251">
        <f t="shared" si="279"/>
        <v>4140</v>
      </c>
      <c r="BT251">
        <v>0</v>
      </c>
      <c r="BU251">
        <v>500</v>
      </c>
      <c r="BV251">
        <f t="shared" si="280"/>
        <v>43970</v>
      </c>
      <c r="BW251">
        <v>2500</v>
      </c>
      <c r="BX251">
        <v>0</v>
      </c>
      <c r="BY251">
        <f t="shared" si="281"/>
        <v>200</v>
      </c>
      <c r="BZ251">
        <f t="shared" si="282"/>
        <v>41270</v>
      </c>
      <c r="CA251">
        <v>34500</v>
      </c>
      <c r="CB251">
        <f t="shared" si="283"/>
        <v>4830.0000000000009</v>
      </c>
      <c r="CC251">
        <f t="shared" si="284"/>
        <v>4140</v>
      </c>
      <c r="CD251">
        <v>0</v>
      </c>
      <c r="CE251">
        <v>500</v>
      </c>
      <c r="CF251">
        <f t="shared" si="285"/>
        <v>43970</v>
      </c>
      <c r="CG251">
        <v>2500</v>
      </c>
      <c r="CH251">
        <v>0</v>
      </c>
      <c r="CI251">
        <f t="shared" si="286"/>
        <v>200</v>
      </c>
      <c r="CJ251">
        <f t="shared" si="287"/>
        <v>41270</v>
      </c>
      <c r="CK251">
        <v>34500</v>
      </c>
      <c r="CL251">
        <f t="shared" si="288"/>
        <v>4830.0000000000009</v>
      </c>
      <c r="CM251">
        <f t="shared" si="289"/>
        <v>4140</v>
      </c>
      <c r="CN251">
        <v>0</v>
      </c>
      <c r="CO251">
        <v>500</v>
      </c>
      <c r="CP251">
        <f t="shared" si="290"/>
        <v>43970</v>
      </c>
      <c r="CQ251">
        <v>2500</v>
      </c>
      <c r="CR251">
        <v>0</v>
      </c>
      <c r="CS251">
        <f t="shared" si="291"/>
        <v>200</v>
      </c>
      <c r="CT251">
        <f t="shared" si="292"/>
        <v>41270</v>
      </c>
      <c r="CU251">
        <v>34500</v>
      </c>
      <c r="CV251">
        <f t="shared" si="293"/>
        <v>4830.0000000000009</v>
      </c>
      <c r="CW251">
        <f t="shared" si="294"/>
        <v>4140</v>
      </c>
      <c r="CX251">
        <v>0</v>
      </c>
      <c r="CY251">
        <v>500</v>
      </c>
      <c r="CZ251">
        <f t="shared" si="295"/>
        <v>43970</v>
      </c>
      <c r="DA251">
        <v>2500</v>
      </c>
      <c r="DB251">
        <v>0</v>
      </c>
      <c r="DC251">
        <f t="shared" si="296"/>
        <v>200</v>
      </c>
      <c r="DD251">
        <f t="shared" si="297"/>
        <v>41270</v>
      </c>
      <c r="DE251">
        <v>34500</v>
      </c>
      <c r="DF251">
        <f t="shared" si="298"/>
        <v>4830.0000000000009</v>
      </c>
      <c r="DG251">
        <f t="shared" si="299"/>
        <v>4140</v>
      </c>
      <c r="DH251">
        <v>0</v>
      </c>
      <c r="DI251">
        <v>500</v>
      </c>
      <c r="DJ251">
        <f t="shared" si="300"/>
        <v>43970</v>
      </c>
      <c r="DK251">
        <v>2500</v>
      </c>
      <c r="DL251">
        <v>0</v>
      </c>
      <c r="DM251">
        <f t="shared" si="301"/>
        <v>200</v>
      </c>
      <c r="DN251">
        <f t="shared" si="302"/>
        <v>41270</v>
      </c>
      <c r="DO251">
        <v>34500</v>
      </c>
      <c r="DP251">
        <f t="shared" si="303"/>
        <v>4830.0000000000009</v>
      </c>
      <c r="DQ251">
        <f t="shared" si="304"/>
        <v>4140</v>
      </c>
      <c r="DR251">
        <v>0</v>
      </c>
      <c r="DS251">
        <v>500</v>
      </c>
      <c r="DT251">
        <f t="shared" si="305"/>
        <v>43970</v>
      </c>
      <c r="DU251">
        <v>2500</v>
      </c>
      <c r="DV251">
        <v>0</v>
      </c>
      <c r="DW251">
        <f t="shared" si="306"/>
        <v>200</v>
      </c>
      <c r="DX251">
        <f t="shared" si="307"/>
        <v>41270</v>
      </c>
      <c r="DY251">
        <f t="shared" si="308"/>
        <v>522260</v>
      </c>
      <c r="DZ251">
        <f t="shared" si="240"/>
        <v>2400</v>
      </c>
      <c r="EA251">
        <f t="shared" si="241"/>
        <v>50000</v>
      </c>
      <c r="EB251">
        <v>0</v>
      </c>
      <c r="EC251">
        <f t="shared" si="242"/>
        <v>469860</v>
      </c>
      <c r="ED251">
        <f t="shared" si="243"/>
        <v>28000</v>
      </c>
      <c r="EE251">
        <f t="shared" si="244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245"/>
        <v>28000</v>
      </c>
      <c r="EQ251">
        <f t="shared" si="309"/>
        <v>28000</v>
      </c>
      <c r="ER251">
        <f t="shared" si="246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310"/>
        <v>0</v>
      </c>
      <c r="FA251">
        <f t="shared" si="311"/>
        <v>441860</v>
      </c>
      <c r="FB251">
        <f t="shared" si="312"/>
        <v>9593</v>
      </c>
      <c r="FC251">
        <f t="shared" si="313"/>
        <v>0</v>
      </c>
      <c r="FD251">
        <f t="shared" si="314"/>
        <v>9593</v>
      </c>
      <c r="FE251">
        <f t="shared" si="315"/>
        <v>0</v>
      </c>
      <c r="FF251">
        <f t="shared" si="316"/>
        <v>0</v>
      </c>
      <c r="FG251">
        <f t="shared" si="317"/>
        <v>0</v>
      </c>
      <c r="FH251">
        <v>0</v>
      </c>
      <c r="FI251">
        <f t="shared" si="318"/>
        <v>0</v>
      </c>
      <c r="FJ251" t="b">
        <f t="shared" si="319"/>
        <v>1</v>
      </c>
    </row>
    <row r="252" spans="1:166" hidden="1" x14ac:dyDescent="0.25">
      <c r="A252">
        <f>_xlfn.AGGREGATE(3,5,$B$2:B252)</f>
        <v>124</v>
      </c>
      <c r="B252" t="s">
        <v>624</v>
      </c>
      <c r="C252" t="s">
        <v>625</v>
      </c>
      <c r="D252" t="s">
        <v>829</v>
      </c>
      <c r="E252" t="s">
        <v>846</v>
      </c>
      <c r="F252">
        <v>0</v>
      </c>
      <c r="G252">
        <v>0</v>
      </c>
      <c r="H252">
        <v>0</v>
      </c>
      <c r="I252">
        <f t="shared" si="247"/>
        <v>0</v>
      </c>
      <c r="J252">
        <f t="shared" si="248"/>
        <v>0</v>
      </c>
      <c r="K252">
        <v>0</v>
      </c>
      <c r="L252">
        <v>0</v>
      </c>
      <c r="M252">
        <f t="shared" si="249"/>
        <v>0</v>
      </c>
      <c r="N252">
        <v>0</v>
      </c>
      <c r="O252">
        <v>0</v>
      </c>
      <c r="P252">
        <f t="shared" si="250"/>
        <v>0</v>
      </c>
      <c r="Q252">
        <f t="shared" si="251"/>
        <v>0</v>
      </c>
      <c r="R252">
        <v>28900</v>
      </c>
      <c r="S252">
        <f t="shared" si="252"/>
        <v>2890</v>
      </c>
      <c r="T252">
        <f t="shared" si="253"/>
        <v>3468</v>
      </c>
      <c r="U252">
        <v>0</v>
      </c>
      <c r="V252">
        <v>500</v>
      </c>
      <c r="W252">
        <f t="shared" si="254"/>
        <v>35758</v>
      </c>
      <c r="X252">
        <v>0</v>
      </c>
      <c r="Y252">
        <v>0</v>
      </c>
      <c r="Z252">
        <f t="shared" si="255"/>
        <v>150</v>
      </c>
      <c r="AA252">
        <f t="shared" si="256"/>
        <v>35608</v>
      </c>
      <c r="AB252">
        <v>28900</v>
      </c>
      <c r="AC252">
        <f t="shared" si="257"/>
        <v>4046.0000000000005</v>
      </c>
      <c r="AD252">
        <f t="shared" si="258"/>
        <v>3468</v>
      </c>
      <c r="AE252">
        <v>0</v>
      </c>
      <c r="AF252">
        <v>500</v>
      </c>
      <c r="AG252">
        <f t="shared" si="259"/>
        <v>36914</v>
      </c>
      <c r="AH252">
        <v>0</v>
      </c>
      <c r="AI252">
        <v>0</v>
      </c>
      <c r="AJ252">
        <f t="shared" si="260"/>
        <v>150</v>
      </c>
      <c r="AK252">
        <f t="shared" si="261"/>
        <v>36764</v>
      </c>
      <c r="AL252">
        <v>28900</v>
      </c>
      <c r="AM252">
        <f t="shared" si="262"/>
        <v>4046.0000000000005</v>
      </c>
      <c r="AN252">
        <f t="shared" si="263"/>
        <v>3468</v>
      </c>
      <c r="AO252">
        <v>0</v>
      </c>
      <c r="AP252">
        <v>500</v>
      </c>
      <c r="AQ252">
        <f t="shared" si="264"/>
        <v>36914</v>
      </c>
      <c r="AR252">
        <v>0</v>
      </c>
      <c r="AS252">
        <v>0</v>
      </c>
      <c r="AT252">
        <f t="shared" si="265"/>
        <v>150</v>
      </c>
      <c r="AU252">
        <f t="shared" si="266"/>
        <v>36764</v>
      </c>
      <c r="AV252">
        <v>28900</v>
      </c>
      <c r="AW252">
        <f t="shared" si="267"/>
        <v>4046.0000000000005</v>
      </c>
      <c r="AX252">
        <f t="shared" si="268"/>
        <v>1156</v>
      </c>
      <c r="AY252">
        <f t="shared" si="269"/>
        <v>3468</v>
      </c>
      <c r="AZ252">
        <v>0</v>
      </c>
      <c r="BA252">
        <v>500</v>
      </c>
      <c r="BB252">
        <f t="shared" si="270"/>
        <v>38070</v>
      </c>
      <c r="BC252">
        <v>0</v>
      </c>
      <c r="BD252">
        <v>0</v>
      </c>
      <c r="BE252">
        <f t="shared" si="271"/>
        <v>150</v>
      </c>
      <c r="BF252">
        <f t="shared" si="272"/>
        <v>37920</v>
      </c>
      <c r="BG252">
        <v>28900</v>
      </c>
      <c r="BH252">
        <f t="shared" si="273"/>
        <v>4046.0000000000005</v>
      </c>
      <c r="BI252">
        <f t="shared" si="274"/>
        <v>3468</v>
      </c>
      <c r="BJ252">
        <v>0</v>
      </c>
      <c r="BK252">
        <v>500</v>
      </c>
      <c r="BL252">
        <f t="shared" si="275"/>
        <v>36914</v>
      </c>
      <c r="BM252">
        <v>0</v>
      </c>
      <c r="BN252">
        <v>0</v>
      </c>
      <c r="BO252">
        <f t="shared" si="276"/>
        <v>150</v>
      </c>
      <c r="BP252">
        <f t="shared" si="277"/>
        <v>36764</v>
      </c>
      <c r="BQ252">
        <v>28900</v>
      </c>
      <c r="BR252">
        <f t="shared" si="278"/>
        <v>4046.0000000000005</v>
      </c>
      <c r="BS252">
        <f t="shared" si="279"/>
        <v>3468</v>
      </c>
      <c r="BT252">
        <v>0</v>
      </c>
      <c r="BU252">
        <v>500</v>
      </c>
      <c r="BV252">
        <f t="shared" si="280"/>
        <v>36914</v>
      </c>
      <c r="BW252">
        <v>0</v>
      </c>
      <c r="BX252">
        <v>0</v>
      </c>
      <c r="BY252">
        <f t="shared" si="281"/>
        <v>150</v>
      </c>
      <c r="BZ252">
        <f t="shared" si="282"/>
        <v>36764</v>
      </c>
      <c r="CA252">
        <v>28900</v>
      </c>
      <c r="CB252">
        <f t="shared" si="283"/>
        <v>4046.0000000000005</v>
      </c>
      <c r="CC252">
        <f t="shared" si="284"/>
        <v>3468</v>
      </c>
      <c r="CD252">
        <v>0</v>
      </c>
      <c r="CE252">
        <v>500</v>
      </c>
      <c r="CF252">
        <f t="shared" si="285"/>
        <v>36914</v>
      </c>
      <c r="CG252">
        <v>0</v>
      </c>
      <c r="CH252">
        <v>0</v>
      </c>
      <c r="CI252">
        <f t="shared" si="286"/>
        <v>150</v>
      </c>
      <c r="CJ252">
        <f t="shared" si="287"/>
        <v>36764</v>
      </c>
      <c r="CK252">
        <v>28900</v>
      </c>
      <c r="CL252">
        <f t="shared" si="288"/>
        <v>4046.0000000000005</v>
      </c>
      <c r="CM252">
        <f t="shared" si="289"/>
        <v>3468</v>
      </c>
      <c r="CN252">
        <v>0</v>
      </c>
      <c r="CO252">
        <v>500</v>
      </c>
      <c r="CP252">
        <f t="shared" si="290"/>
        <v>36914</v>
      </c>
      <c r="CQ252">
        <v>0</v>
      </c>
      <c r="CR252">
        <v>0</v>
      </c>
      <c r="CS252">
        <f t="shared" si="291"/>
        <v>150</v>
      </c>
      <c r="CT252">
        <f t="shared" si="292"/>
        <v>36764</v>
      </c>
      <c r="CU252">
        <v>28900</v>
      </c>
      <c r="CV252">
        <f t="shared" si="293"/>
        <v>4046.0000000000005</v>
      </c>
      <c r="CW252">
        <f t="shared" si="294"/>
        <v>3468</v>
      </c>
      <c r="CX252">
        <v>0</v>
      </c>
      <c r="CY252">
        <v>500</v>
      </c>
      <c r="CZ252">
        <f t="shared" si="295"/>
        <v>36914</v>
      </c>
      <c r="DA252">
        <v>0</v>
      </c>
      <c r="DB252">
        <v>0</v>
      </c>
      <c r="DC252">
        <f t="shared" si="296"/>
        <v>150</v>
      </c>
      <c r="DD252">
        <f t="shared" si="297"/>
        <v>36764</v>
      </c>
      <c r="DE252">
        <v>28900</v>
      </c>
      <c r="DF252">
        <f t="shared" si="298"/>
        <v>4046.0000000000005</v>
      </c>
      <c r="DG252">
        <f t="shared" si="299"/>
        <v>3468</v>
      </c>
      <c r="DH252">
        <v>0</v>
      </c>
      <c r="DI252">
        <v>500</v>
      </c>
      <c r="DJ252">
        <f t="shared" si="300"/>
        <v>36914</v>
      </c>
      <c r="DK252">
        <v>0</v>
      </c>
      <c r="DL252">
        <v>0</v>
      </c>
      <c r="DM252">
        <f t="shared" si="301"/>
        <v>150</v>
      </c>
      <c r="DN252">
        <f t="shared" si="302"/>
        <v>36764</v>
      </c>
      <c r="DO252">
        <v>28900</v>
      </c>
      <c r="DP252">
        <f t="shared" si="303"/>
        <v>4046.0000000000005</v>
      </c>
      <c r="DQ252">
        <f t="shared" si="304"/>
        <v>3468</v>
      </c>
      <c r="DR252">
        <v>0</v>
      </c>
      <c r="DS252">
        <v>500</v>
      </c>
      <c r="DT252">
        <f t="shared" si="305"/>
        <v>36914</v>
      </c>
      <c r="DU252">
        <v>0</v>
      </c>
      <c r="DV252">
        <v>0</v>
      </c>
      <c r="DW252">
        <f t="shared" si="306"/>
        <v>150</v>
      </c>
      <c r="DX252">
        <f t="shared" si="307"/>
        <v>36764</v>
      </c>
      <c r="DY252">
        <f t="shared" si="308"/>
        <v>406054</v>
      </c>
      <c r="DZ252">
        <f t="shared" si="240"/>
        <v>1650</v>
      </c>
      <c r="EA252">
        <f t="shared" si="241"/>
        <v>50000</v>
      </c>
      <c r="EB252">
        <v>0</v>
      </c>
      <c r="EC252">
        <f t="shared" si="242"/>
        <v>354404</v>
      </c>
      <c r="ED252">
        <f t="shared" si="243"/>
        <v>0</v>
      </c>
      <c r="EE252">
        <f t="shared" si="244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245"/>
        <v>0</v>
      </c>
      <c r="EQ252">
        <f t="shared" si="309"/>
        <v>0</v>
      </c>
      <c r="ER252">
        <f t="shared" si="246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310"/>
        <v>0</v>
      </c>
      <c r="FA252">
        <f t="shared" si="311"/>
        <v>354404</v>
      </c>
      <c r="FB252">
        <f t="shared" si="312"/>
        <v>5220</v>
      </c>
      <c r="FC252">
        <f t="shared" si="313"/>
        <v>0</v>
      </c>
      <c r="FD252">
        <f t="shared" si="314"/>
        <v>5220</v>
      </c>
      <c r="FE252">
        <f t="shared" si="315"/>
        <v>0</v>
      </c>
      <c r="FF252">
        <f t="shared" si="316"/>
        <v>0</v>
      </c>
      <c r="FG252">
        <f t="shared" si="317"/>
        <v>0</v>
      </c>
      <c r="FH252">
        <v>0</v>
      </c>
      <c r="FI252">
        <f t="shared" si="318"/>
        <v>0</v>
      </c>
      <c r="FJ252" t="b">
        <f t="shared" si="319"/>
        <v>0</v>
      </c>
    </row>
    <row r="253" spans="1:166" x14ac:dyDescent="0.25">
      <c r="A253">
        <f>_xlfn.AGGREGATE(3,5,$B$2:B253)</f>
        <v>125</v>
      </c>
      <c r="B253" t="s">
        <v>626</v>
      </c>
      <c r="C253" t="s">
        <v>627</v>
      </c>
      <c r="D253" t="s">
        <v>830</v>
      </c>
      <c r="E253" t="s">
        <v>846</v>
      </c>
      <c r="F253">
        <v>0</v>
      </c>
      <c r="G253">
        <v>6000</v>
      </c>
      <c r="H253">
        <v>32500</v>
      </c>
      <c r="I253">
        <f t="shared" si="247"/>
        <v>3250</v>
      </c>
      <c r="J253">
        <f t="shared" si="248"/>
        <v>3900</v>
      </c>
      <c r="K253">
        <v>400</v>
      </c>
      <c r="L253">
        <v>0</v>
      </c>
      <c r="M253">
        <f t="shared" si="249"/>
        <v>40050</v>
      </c>
      <c r="N253">
        <v>2500</v>
      </c>
      <c r="O253">
        <v>0</v>
      </c>
      <c r="P253">
        <f t="shared" si="250"/>
        <v>200</v>
      </c>
      <c r="Q253">
        <f t="shared" si="251"/>
        <v>37350</v>
      </c>
      <c r="R253">
        <v>32500</v>
      </c>
      <c r="S253">
        <f t="shared" si="252"/>
        <v>3250</v>
      </c>
      <c r="T253">
        <f t="shared" si="253"/>
        <v>3900</v>
      </c>
      <c r="U253">
        <v>400</v>
      </c>
      <c r="V253">
        <v>0</v>
      </c>
      <c r="W253">
        <f t="shared" si="254"/>
        <v>40050</v>
      </c>
      <c r="X253">
        <v>2500</v>
      </c>
      <c r="Y253">
        <v>0</v>
      </c>
      <c r="Z253">
        <f t="shared" si="255"/>
        <v>200</v>
      </c>
      <c r="AA253">
        <f t="shared" si="256"/>
        <v>37350</v>
      </c>
      <c r="AB253">
        <v>32500</v>
      </c>
      <c r="AC253">
        <f t="shared" si="257"/>
        <v>4550</v>
      </c>
      <c r="AD253">
        <f t="shared" si="258"/>
        <v>3900</v>
      </c>
      <c r="AE253">
        <v>400</v>
      </c>
      <c r="AF253">
        <v>0</v>
      </c>
      <c r="AG253">
        <f t="shared" si="259"/>
        <v>41350</v>
      </c>
      <c r="AH253">
        <v>2500</v>
      </c>
      <c r="AI253">
        <v>0</v>
      </c>
      <c r="AJ253">
        <f t="shared" si="260"/>
        <v>200</v>
      </c>
      <c r="AK253">
        <f t="shared" si="261"/>
        <v>38650</v>
      </c>
      <c r="AL253">
        <v>32500</v>
      </c>
      <c r="AM253">
        <f t="shared" si="262"/>
        <v>4550</v>
      </c>
      <c r="AN253">
        <f t="shared" si="263"/>
        <v>3900</v>
      </c>
      <c r="AO253">
        <v>400</v>
      </c>
      <c r="AP253">
        <v>0</v>
      </c>
      <c r="AQ253">
        <f t="shared" si="264"/>
        <v>41350</v>
      </c>
      <c r="AR253">
        <v>2500</v>
      </c>
      <c r="AS253">
        <v>0</v>
      </c>
      <c r="AT253">
        <f t="shared" si="265"/>
        <v>200</v>
      </c>
      <c r="AU253">
        <f t="shared" si="266"/>
        <v>38650</v>
      </c>
      <c r="AV253">
        <v>34500</v>
      </c>
      <c r="AW253">
        <f t="shared" si="267"/>
        <v>4830.0000000000009</v>
      </c>
      <c r="AX253">
        <f t="shared" si="268"/>
        <v>1300</v>
      </c>
      <c r="AY253">
        <f t="shared" si="269"/>
        <v>4140</v>
      </c>
      <c r="AZ253">
        <v>400</v>
      </c>
      <c r="BA253">
        <v>0</v>
      </c>
      <c r="BB253">
        <f t="shared" si="270"/>
        <v>45170</v>
      </c>
      <c r="BC253">
        <v>2500</v>
      </c>
      <c r="BD253">
        <v>0</v>
      </c>
      <c r="BE253">
        <f t="shared" si="271"/>
        <v>200</v>
      </c>
      <c r="BF253">
        <f t="shared" si="272"/>
        <v>42470</v>
      </c>
      <c r="BG253">
        <v>34500</v>
      </c>
      <c r="BH253">
        <f t="shared" si="273"/>
        <v>4830.0000000000009</v>
      </c>
      <c r="BI253">
        <f t="shared" si="274"/>
        <v>4140</v>
      </c>
      <c r="BJ253">
        <v>400</v>
      </c>
      <c r="BK253">
        <v>0</v>
      </c>
      <c r="BL253">
        <f t="shared" si="275"/>
        <v>43870</v>
      </c>
      <c r="BM253">
        <v>2500</v>
      </c>
      <c r="BN253">
        <v>0</v>
      </c>
      <c r="BO253">
        <f t="shared" si="276"/>
        <v>200</v>
      </c>
      <c r="BP253">
        <f t="shared" si="277"/>
        <v>41170</v>
      </c>
      <c r="BQ253">
        <v>34500</v>
      </c>
      <c r="BR253">
        <f t="shared" si="278"/>
        <v>4830.0000000000009</v>
      </c>
      <c r="BS253">
        <f t="shared" si="279"/>
        <v>4140</v>
      </c>
      <c r="BT253">
        <v>400</v>
      </c>
      <c r="BU253">
        <v>0</v>
      </c>
      <c r="BV253">
        <f t="shared" si="280"/>
        <v>43870</v>
      </c>
      <c r="BW253">
        <v>2500</v>
      </c>
      <c r="BX253">
        <v>0</v>
      </c>
      <c r="BY253">
        <f t="shared" si="281"/>
        <v>200</v>
      </c>
      <c r="BZ253">
        <f t="shared" si="282"/>
        <v>41170</v>
      </c>
      <c r="CA253">
        <v>34500</v>
      </c>
      <c r="CB253">
        <f t="shared" si="283"/>
        <v>4830.0000000000009</v>
      </c>
      <c r="CC253">
        <f t="shared" si="284"/>
        <v>4140</v>
      </c>
      <c r="CD253">
        <v>400</v>
      </c>
      <c r="CE253">
        <v>0</v>
      </c>
      <c r="CF253">
        <f t="shared" si="285"/>
        <v>43870</v>
      </c>
      <c r="CG253">
        <v>2500</v>
      </c>
      <c r="CH253">
        <v>0</v>
      </c>
      <c r="CI253">
        <f t="shared" si="286"/>
        <v>200</v>
      </c>
      <c r="CJ253">
        <f t="shared" si="287"/>
        <v>41170</v>
      </c>
      <c r="CK253">
        <v>34500</v>
      </c>
      <c r="CL253">
        <f t="shared" si="288"/>
        <v>4830.0000000000009</v>
      </c>
      <c r="CM253">
        <f t="shared" si="289"/>
        <v>4140</v>
      </c>
      <c r="CN253">
        <v>400</v>
      </c>
      <c r="CO253">
        <v>0</v>
      </c>
      <c r="CP253">
        <f t="shared" si="290"/>
        <v>43870</v>
      </c>
      <c r="CQ253">
        <v>2500</v>
      </c>
      <c r="CR253">
        <v>0</v>
      </c>
      <c r="CS253">
        <f t="shared" si="291"/>
        <v>200</v>
      </c>
      <c r="CT253">
        <f t="shared" si="292"/>
        <v>41170</v>
      </c>
      <c r="CU253">
        <v>34500</v>
      </c>
      <c r="CV253">
        <f t="shared" si="293"/>
        <v>4830.0000000000009</v>
      </c>
      <c r="CW253">
        <f t="shared" si="294"/>
        <v>4140</v>
      </c>
      <c r="CX253">
        <v>400</v>
      </c>
      <c r="CY253">
        <v>0</v>
      </c>
      <c r="CZ253">
        <f t="shared" si="295"/>
        <v>43870</v>
      </c>
      <c r="DA253">
        <v>2500</v>
      </c>
      <c r="DB253">
        <v>0</v>
      </c>
      <c r="DC253">
        <f t="shared" si="296"/>
        <v>200</v>
      </c>
      <c r="DD253">
        <f t="shared" si="297"/>
        <v>41170</v>
      </c>
      <c r="DE253">
        <v>34500</v>
      </c>
      <c r="DF253">
        <f t="shared" si="298"/>
        <v>4830.0000000000009</v>
      </c>
      <c r="DG253">
        <f t="shared" si="299"/>
        <v>4140</v>
      </c>
      <c r="DH253">
        <v>400</v>
      </c>
      <c r="DI253">
        <v>0</v>
      </c>
      <c r="DJ253">
        <f t="shared" si="300"/>
        <v>43870</v>
      </c>
      <c r="DK253">
        <v>2500</v>
      </c>
      <c r="DL253">
        <v>0</v>
      </c>
      <c r="DM253">
        <f t="shared" si="301"/>
        <v>200</v>
      </c>
      <c r="DN253">
        <f t="shared" si="302"/>
        <v>41170</v>
      </c>
      <c r="DO253">
        <v>34500</v>
      </c>
      <c r="DP253">
        <f t="shared" si="303"/>
        <v>4830.0000000000009</v>
      </c>
      <c r="DQ253">
        <f t="shared" si="304"/>
        <v>4140</v>
      </c>
      <c r="DR253">
        <v>400</v>
      </c>
      <c r="DS253">
        <v>0</v>
      </c>
      <c r="DT253">
        <f t="shared" si="305"/>
        <v>43870</v>
      </c>
      <c r="DU253">
        <v>2500</v>
      </c>
      <c r="DV253">
        <v>0</v>
      </c>
      <c r="DW253">
        <f t="shared" si="306"/>
        <v>200</v>
      </c>
      <c r="DX253">
        <f t="shared" si="307"/>
        <v>41170</v>
      </c>
      <c r="DY253">
        <f t="shared" si="308"/>
        <v>521060</v>
      </c>
      <c r="DZ253">
        <f t="shared" si="240"/>
        <v>2400</v>
      </c>
      <c r="EA253">
        <f t="shared" si="241"/>
        <v>50000</v>
      </c>
      <c r="EB253">
        <v>0</v>
      </c>
      <c r="EC253">
        <f t="shared" si="242"/>
        <v>468660</v>
      </c>
      <c r="ED253">
        <f t="shared" si="243"/>
        <v>30000</v>
      </c>
      <c r="EE253">
        <f t="shared" si="244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245"/>
        <v>30000</v>
      </c>
      <c r="EQ253">
        <f t="shared" si="309"/>
        <v>30000</v>
      </c>
      <c r="ER253">
        <f t="shared" si="246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310"/>
        <v>0</v>
      </c>
      <c r="FA253">
        <f t="shared" si="311"/>
        <v>438660</v>
      </c>
      <c r="FB253">
        <f t="shared" si="312"/>
        <v>9433</v>
      </c>
      <c r="FC253">
        <f t="shared" si="313"/>
        <v>0</v>
      </c>
      <c r="FD253">
        <f t="shared" si="314"/>
        <v>9433</v>
      </c>
      <c r="FE253">
        <f t="shared" si="315"/>
        <v>0</v>
      </c>
      <c r="FF253">
        <f t="shared" si="316"/>
        <v>0</v>
      </c>
      <c r="FG253">
        <f t="shared" si="317"/>
        <v>0</v>
      </c>
      <c r="FH253">
        <v>0</v>
      </c>
      <c r="FI253">
        <f t="shared" si="318"/>
        <v>0</v>
      </c>
      <c r="FJ253" t="b">
        <f t="shared" si="319"/>
        <v>1</v>
      </c>
    </row>
    <row r="254" spans="1:166" x14ac:dyDescent="0.25">
      <c r="A254">
        <f>_xlfn.AGGREGATE(3,5,$B$2:B254)</f>
        <v>126</v>
      </c>
      <c r="B254" t="s">
        <v>628</v>
      </c>
      <c r="C254" t="s">
        <v>629</v>
      </c>
      <c r="D254" t="s">
        <v>830</v>
      </c>
      <c r="E254" t="s">
        <v>846</v>
      </c>
      <c r="F254">
        <v>0</v>
      </c>
      <c r="G254">
        <v>6000</v>
      </c>
      <c r="H254">
        <v>32500</v>
      </c>
      <c r="I254">
        <f t="shared" si="247"/>
        <v>3250</v>
      </c>
      <c r="J254">
        <f t="shared" si="248"/>
        <v>3900</v>
      </c>
      <c r="K254">
        <v>0</v>
      </c>
      <c r="L254">
        <v>0</v>
      </c>
      <c r="M254">
        <f t="shared" si="249"/>
        <v>39650</v>
      </c>
      <c r="N254">
        <v>5000</v>
      </c>
      <c r="O254">
        <v>0</v>
      </c>
      <c r="P254">
        <f t="shared" si="250"/>
        <v>150</v>
      </c>
      <c r="Q254">
        <f t="shared" si="251"/>
        <v>34500</v>
      </c>
      <c r="R254">
        <v>32500</v>
      </c>
      <c r="S254">
        <f t="shared" si="252"/>
        <v>3250</v>
      </c>
      <c r="T254">
        <f t="shared" si="253"/>
        <v>3900</v>
      </c>
      <c r="U254">
        <v>0</v>
      </c>
      <c r="V254">
        <v>0</v>
      </c>
      <c r="W254">
        <f t="shared" si="254"/>
        <v>39650</v>
      </c>
      <c r="X254">
        <v>5000</v>
      </c>
      <c r="Y254">
        <v>0</v>
      </c>
      <c r="Z254">
        <f t="shared" si="255"/>
        <v>150</v>
      </c>
      <c r="AA254">
        <f t="shared" si="256"/>
        <v>34500</v>
      </c>
      <c r="AB254">
        <v>32500</v>
      </c>
      <c r="AC254">
        <f t="shared" si="257"/>
        <v>4550</v>
      </c>
      <c r="AD254">
        <f t="shared" si="258"/>
        <v>3900</v>
      </c>
      <c r="AE254">
        <v>0</v>
      </c>
      <c r="AF254">
        <v>0</v>
      </c>
      <c r="AG254">
        <f t="shared" si="259"/>
        <v>40950</v>
      </c>
      <c r="AH254">
        <v>5000</v>
      </c>
      <c r="AI254">
        <v>0</v>
      </c>
      <c r="AJ254">
        <f t="shared" si="260"/>
        <v>200</v>
      </c>
      <c r="AK254">
        <f t="shared" si="261"/>
        <v>35750</v>
      </c>
      <c r="AL254">
        <v>32500</v>
      </c>
      <c r="AM254">
        <f t="shared" si="262"/>
        <v>4550</v>
      </c>
      <c r="AN254">
        <f t="shared" si="263"/>
        <v>3900</v>
      </c>
      <c r="AO254">
        <v>0</v>
      </c>
      <c r="AP254">
        <v>0</v>
      </c>
      <c r="AQ254">
        <f t="shared" si="264"/>
        <v>40950</v>
      </c>
      <c r="AR254">
        <v>5000</v>
      </c>
      <c r="AS254">
        <v>0</v>
      </c>
      <c r="AT254">
        <f t="shared" si="265"/>
        <v>200</v>
      </c>
      <c r="AU254">
        <f t="shared" si="266"/>
        <v>35750</v>
      </c>
      <c r="AV254">
        <v>34500</v>
      </c>
      <c r="AW254">
        <f t="shared" si="267"/>
        <v>4830.0000000000009</v>
      </c>
      <c r="AX254">
        <f t="shared" si="268"/>
        <v>1300</v>
      </c>
      <c r="AY254">
        <f t="shared" si="269"/>
        <v>4140</v>
      </c>
      <c r="AZ254">
        <v>0</v>
      </c>
      <c r="BA254">
        <v>0</v>
      </c>
      <c r="BB254">
        <f t="shared" si="270"/>
        <v>44770</v>
      </c>
      <c r="BC254">
        <v>5000</v>
      </c>
      <c r="BD254">
        <v>0</v>
      </c>
      <c r="BE254">
        <f t="shared" si="271"/>
        <v>200</v>
      </c>
      <c r="BF254">
        <f t="shared" si="272"/>
        <v>39570</v>
      </c>
      <c r="BG254">
        <v>34500</v>
      </c>
      <c r="BH254">
        <f t="shared" si="273"/>
        <v>4830.0000000000009</v>
      </c>
      <c r="BI254">
        <f t="shared" si="274"/>
        <v>4140</v>
      </c>
      <c r="BJ254">
        <v>0</v>
      </c>
      <c r="BK254">
        <v>0</v>
      </c>
      <c r="BL254">
        <f t="shared" si="275"/>
        <v>43470</v>
      </c>
      <c r="BM254">
        <v>5000</v>
      </c>
      <c r="BN254">
        <v>0</v>
      </c>
      <c r="BO254">
        <f t="shared" si="276"/>
        <v>200</v>
      </c>
      <c r="BP254">
        <f t="shared" si="277"/>
        <v>38270</v>
      </c>
      <c r="BQ254">
        <v>34500</v>
      </c>
      <c r="BR254">
        <f t="shared" si="278"/>
        <v>4830.0000000000009</v>
      </c>
      <c r="BS254">
        <f t="shared" si="279"/>
        <v>4140</v>
      </c>
      <c r="BT254">
        <v>0</v>
      </c>
      <c r="BU254">
        <v>0</v>
      </c>
      <c r="BV254">
        <f t="shared" si="280"/>
        <v>43470</v>
      </c>
      <c r="BW254">
        <v>5000</v>
      </c>
      <c r="BX254">
        <v>0</v>
      </c>
      <c r="BY254">
        <f t="shared" si="281"/>
        <v>200</v>
      </c>
      <c r="BZ254">
        <f t="shared" si="282"/>
        <v>38270</v>
      </c>
      <c r="CA254">
        <v>34500</v>
      </c>
      <c r="CB254">
        <f t="shared" si="283"/>
        <v>4830.0000000000009</v>
      </c>
      <c r="CC254">
        <f t="shared" si="284"/>
        <v>4140</v>
      </c>
      <c r="CD254">
        <v>0</v>
      </c>
      <c r="CE254">
        <v>0</v>
      </c>
      <c r="CF254">
        <f t="shared" si="285"/>
        <v>43470</v>
      </c>
      <c r="CG254">
        <v>5000</v>
      </c>
      <c r="CH254">
        <v>0</v>
      </c>
      <c r="CI254">
        <f t="shared" si="286"/>
        <v>200</v>
      </c>
      <c r="CJ254">
        <f t="shared" si="287"/>
        <v>38270</v>
      </c>
      <c r="CK254">
        <v>34500</v>
      </c>
      <c r="CL254">
        <f t="shared" si="288"/>
        <v>4830.0000000000009</v>
      </c>
      <c r="CM254">
        <f t="shared" si="289"/>
        <v>4140</v>
      </c>
      <c r="CN254">
        <v>0</v>
      </c>
      <c r="CO254">
        <v>0</v>
      </c>
      <c r="CP254">
        <f t="shared" si="290"/>
        <v>43470</v>
      </c>
      <c r="CQ254">
        <v>5000</v>
      </c>
      <c r="CR254">
        <v>0</v>
      </c>
      <c r="CS254">
        <f t="shared" si="291"/>
        <v>200</v>
      </c>
      <c r="CT254">
        <f t="shared" si="292"/>
        <v>38270</v>
      </c>
      <c r="CU254">
        <v>34500</v>
      </c>
      <c r="CV254">
        <f t="shared" si="293"/>
        <v>4830.0000000000009</v>
      </c>
      <c r="CW254">
        <f t="shared" si="294"/>
        <v>4140</v>
      </c>
      <c r="CX254">
        <v>0</v>
      </c>
      <c r="CY254">
        <v>0</v>
      </c>
      <c r="CZ254">
        <f t="shared" si="295"/>
        <v>43470</v>
      </c>
      <c r="DA254">
        <v>5000</v>
      </c>
      <c r="DB254">
        <v>0</v>
      </c>
      <c r="DC254">
        <f t="shared" si="296"/>
        <v>200</v>
      </c>
      <c r="DD254">
        <f t="shared" si="297"/>
        <v>38270</v>
      </c>
      <c r="DE254">
        <v>34500</v>
      </c>
      <c r="DF254">
        <f t="shared" si="298"/>
        <v>4830.0000000000009</v>
      </c>
      <c r="DG254">
        <f t="shared" si="299"/>
        <v>4140</v>
      </c>
      <c r="DH254">
        <v>0</v>
      </c>
      <c r="DI254">
        <v>0</v>
      </c>
      <c r="DJ254">
        <f t="shared" si="300"/>
        <v>43470</v>
      </c>
      <c r="DK254">
        <v>5000</v>
      </c>
      <c r="DL254">
        <v>0</v>
      </c>
      <c r="DM254">
        <f t="shared" si="301"/>
        <v>200</v>
      </c>
      <c r="DN254">
        <f t="shared" si="302"/>
        <v>38270</v>
      </c>
      <c r="DO254">
        <v>34500</v>
      </c>
      <c r="DP254">
        <f t="shared" si="303"/>
        <v>4830.0000000000009</v>
      </c>
      <c r="DQ254">
        <f t="shared" si="304"/>
        <v>4140</v>
      </c>
      <c r="DR254">
        <v>0</v>
      </c>
      <c r="DS254">
        <v>0</v>
      </c>
      <c r="DT254">
        <f t="shared" si="305"/>
        <v>43470</v>
      </c>
      <c r="DU254">
        <v>5000</v>
      </c>
      <c r="DV254">
        <v>0</v>
      </c>
      <c r="DW254">
        <f t="shared" si="306"/>
        <v>200</v>
      </c>
      <c r="DX254">
        <f t="shared" si="307"/>
        <v>38270</v>
      </c>
      <c r="DY254">
        <f t="shared" si="308"/>
        <v>516260</v>
      </c>
      <c r="DZ254">
        <f t="shared" si="240"/>
        <v>2300</v>
      </c>
      <c r="EA254">
        <f t="shared" si="241"/>
        <v>50000</v>
      </c>
      <c r="EB254">
        <v>0</v>
      </c>
      <c r="EC254">
        <f t="shared" si="242"/>
        <v>463960</v>
      </c>
      <c r="ED254">
        <f t="shared" si="243"/>
        <v>60000</v>
      </c>
      <c r="EE254">
        <f t="shared" si="244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245"/>
        <v>60000</v>
      </c>
      <c r="EQ254">
        <f t="shared" si="309"/>
        <v>60000</v>
      </c>
      <c r="ER254">
        <f t="shared" si="246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310"/>
        <v>0</v>
      </c>
      <c r="FA254">
        <f t="shared" si="311"/>
        <v>403960</v>
      </c>
      <c r="FB254">
        <f t="shared" si="312"/>
        <v>7698</v>
      </c>
      <c r="FC254">
        <f t="shared" si="313"/>
        <v>0</v>
      </c>
      <c r="FD254">
        <f t="shared" si="314"/>
        <v>7698</v>
      </c>
      <c r="FE254">
        <f t="shared" si="315"/>
        <v>0</v>
      </c>
      <c r="FF254">
        <f t="shared" si="316"/>
        <v>0</v>
      </c>
      <c r="FG254">
        <f t="shared" si="317"/>
        <v>0</v>
      </c>
      <c r="FH254">
        <v>0</v>
      </c>
      <c r="FI254">
        <f t="shared" si="318"/>
        <v>0</v>
      </c>
      <c r="FJ254" t="b">
        <f t="shared" si="319"/>
        <v>1</v>
      </c>
    </row>
    <row r="255" spans="1:166" x14ac:dyDescent="0.25">
      <c r="A255">
        <f>_xlfn.AGGREGATE(3,5,$B$2:B255)</f>
        <v>127</v>
      </c>
      <c r="B255" t="s">
        <v>630</v>
      </c>
      <c r="C255" t="s">
        <v>631</v>
      </c>
      <c r="D255" t="s">
        <v>831</v>
      </c>
      <c r="E255" t="s">
        <v>846</v>
      </c>
      <c r="F255">
        <v>0</v>
      </c>
      <c r="G255">
        <v>0</v>
      </c>
      <c r="H255">
        <v>50200</v>
      </c>
      <c r="I255">
        <f t="shared" si="247"/>
        <v>5020</v>
      </c>
      <c r="J255">
        <f t="shared" si="248"/>
        <v>6024</v>
      </c>
      <c r="K255">
        <v>400</v>
      </c>
      <c r="L255">
        <v>500</v>
      </c>
      <c r="M255">
        <f t="shared" si="249"/>
        <v>62144</v>
      </c>
      <c r="N255">
        <v>5000</v>
      </c>
      <c r="O255">
        <v>0</v>
      </c>
      <c r="P255">
        <f t="shared" si="250"/>
        <v>200</v>
      </c>
      <c r="Q255">
        <f t="shared" si="251"/>
        <v>56944</v>
      </c>
      <c r="R255">
        <v>50200</v>
      </c>
      <c r="S255">
        <f t="shared" si="252"/>
        <v>5020</v>
      </c>
      <c r="T255">
        <f t="shared" si="253"/>
        <v>6024</v>
      </c>
      <c r="U255">
        <v>400</v>
      </c>
      <c r="V255">
        <v>500</v>
      </c>
      <c r="W255">
        <f t="shared" si="254"/>
        <v>62144</v>
      </c>
      <c r="X255">
        <v>5000</v>
      </c>
      <c r="Y255">
        <v>0</v>
      </c>
      <c r="Z255">
        <f t="shared" si="255"/>
        <v>200</v>
      </c>
      <c r="AA255">
        <f t="shared" si="256"/>
        <v>56944</v>
      </c>
      <c r="AB255">
        <v>50200</v>
      </c>
      <c r="AC255">
        <f t="shared" si="257"/>
        <v>7028.0000000000009</v>
      </c>
      <c r="AD255">
        <f t="shared" si="258"/>
        <v>6024</v>
      </c>
      <c r="AE255">
        <v>400</v>
      </c>
      <c r="AF255">
        <v>500</v>
      </c>
      <c r="AG255">
        <f t="shared" si="259"/>
        <v>64152</v>
      </c>
      <c r="AH255">
        <v>5000</v>
      </c>
      <c r="AI255">
        <v>0</v>
      </c>
      <c r="AJ255">
        <f t="shared" si="260"/>
        <v>200</v>
      </c>
      <c r="AK255">
        <f t="shared" si="261"/>
        <v>58952</v>
      </c>
      <c r="AL255">
        <v>50200</v>
      </c>
      <c r="AM255">
        <f t="shared" si="262"/>
        <v>7028.0000000000009</v>
      </c>
      <c r="AN255">
        <f t="shared" si="263"/>
        <v>6024</v>
      </c>
      <c r="AO255">
        <v>400</v>
      </c>
      <c r="AP255">
        <v>500</v>
      </c>
      <c r="AQ255">
        <f t="shared" si="264"/>
        <v>64152</v>
      </c>
      <c r="AR255">
        <v>5000</v>
      </c>
      <c r="AS255">
        <v>0</v>
      </c>
      <c r="AT255">
        <f t="shared" si="265"/>
        <v>200</v>
      </c>
      <c r="AU255">
        <f t="shared" si="266"/>
        <v>58952</v>
      </c>
      <c r="AV255">
        <v>51700</v>
      </c>
      <c r="AW255">
        <f t="shared" si="267"/>
        <v>7238.0000000000009</v>
      </c>
      <c r="AX255">
        <f t="shared" si="268"/>
        <v>2008</v>
      </c>
      <c r="AY255">
        <f t="shared" si="269"/>
        <v>6204</v>
      </c>
      <c r="AZ255">
        <v>400</v>
      </c>
      <c r="BA255">
        <v>500</v>
      </c>
      <c r="BB255">
        <f t="shared" si="270"/>
        <v>68050</v>
      </c>
      <c r="BC255">
        <v>5000</v>
      </c>
      <c r="BD255">
        <v>0</v>
      </c>
      <c r="BE255">
        <f t="shared" si="271"/>
        <v>200</v>
      </c>
      <c r="BF255">
        <f t="shared" si="272"/>
        <v>62850</v>
      </c>
      <c r="BG255">
        <v>51700</v>
      </c>
      <c r="BH255">
        <f t="shared" si="273"/>
        <v>7238.0000000000009</v>
      </c>
      <c r="BI255">
        <f t="shared" si="274"/>
        <v>6204</v>
      </c>
      <c r="BJ255">
        <v>400</v>
      </c>
      <c r="BK255">
        <v>500</v>
      </c>
      <c r="BL255">
        <f t="shared" si="275"/>
        <v>66042</v>
      </c>
      <c r="BM255">
        <v>5000</v>
      </c>
      <c r="BN255">
        <v>0</v>
      </c>
      <c r="BO255">
        <f t="shared" si="276"/>
        <v>200</v>
      </c>
      <c r="BP255">
        <f t="shared" si="277"/>
        <v>60842</v>
      </c>
      <c r="BQ255">
        <v>51700</v>
      </c>
      <c r="BR255">
        <f t="shared" si="278"/>
        <v>7238.0000000000009</v>
      </c>
      <c r="BS255">
        <f t="shared" si="279"/>
        <v>6204</v>
      </c>
      <c r="BT255">
        <v>400</v>
      </c>
      <c r="BU255">
        <v>500</v>
      </c>
      <c r="BV255">
        <f t="shared" si="280"/>
        <v>66042</v>
      </c>
      <c r="BW255">
        <v>5000</v>
      </c>
      <c r="BX255">
        <v>0</v>
      </c>
      <c r="BY255">
        <f t="shared" si="281"/>
        <v>200</v>
      </c>
      <c r="BZ255">
        <f t="shared" si="282"/>
        <v>60842</v>
      </c>
      <c r="CA255">
        <v>51700</v>
      </c>
      <c r="CB255">
        <f t="shared" si="283"/>
        <v>7238.0000000000009</v>
      </c>
      <c r="CC255">
        <f t="shared" si="284"/>
        <v>6204</v>
      </c>
      <c r="CD255">
        <v>400</v>
      </c>
      <c r="CE255">
        <v>500</v>
      </c>
      <c r="CF255">
        <f t="shared" si="285"/>
        <v>66042</v>
      </c>
      <c r="CG255">
        <v>5000</v>
      </c>
      <c r="CH255">
        <v>0</v>
      </c>
      <c r="CI255">
        <f t="shared" si="286"/>
        <v>200</v>
      </c>
      <c r="CJ255">
        <f t="shared" si="287"/>
        <v>60842</v>
      </c>
      <c r="CK255">
        <v>51700</v>
      </c>
      <c r="CL255">
        <f t="shared" si="288"/>
        <v>7238.0000000000009</v>
      </c>
      <c r="CM255">
        <f t="shared" si="289"/>
        <v>6204</v>
      </c>
      <c r="CN255">
        <v>400</v>
      </c>
      <c r="CO255">
        <v>500</v>
      </c>
      <c r="CP255">
        <f t="shared" si="290"/>
        <v>66042</v>
      </c>
      <c r="CQ255">
        <v>5000</v>
      </c>
      <c r="CR255">
        <v>0</v>
      </c>
      <c r="CS255">
        <f t="shared" si="291"/>
        <v>200</v>
      </c>
      <c r="CT255">
        <f t="shared" si="292"/>
        <v>60842</v>
      </c>
      <c r="CU255">
        <v>51700</v>
      </c>
      <c r="CV255">
        <f t="shared" si="293"/>
        <v>7238.0000000000009</v>
      </c>
      <c r="CW255">
        <f t="shared" si="294"/>
        <v>6204</v>
      </c>
      <c r="CX255">
        <v>400</v>
      </c>
      <c r="CY255">
        <v>500</v>
      </c>
      <c r="CZ255">
        <f t="shared" si="295"/>
        <v>66042</v>
      </c>
      <c r="DA255">
        <v>5000</v>
      </c>
      <c r="DB255">
        <v>0</v>
      </c>
      <c r="DC255">
        <f t="shared" si="296"/>
        <v>200</v>
      </c>
      <c r="DD255">
        <f t="shared" si="297"/>
        <v>60842</v>
      </c>
      <c r="DE255">
        <v>51700</v>
      </c>
      <c r="DF255">
        <f t="shared" si="298"/>
        <v>7238.0000000000009</v>
      </c>
      <c r="DG255">
        <f t="shared" si="299"/>
        <v>6204</v>
      </c>
      <c r="DH255">
        <v>400</v>
      </c>
      <c r="DI255">
        <v>500</v>
      </c>
      <c r="DJ255">
        <f t="shared" si="300"/>
        <v>66042</v>
      </c>
      <c r="DK255">
        <v>5000</v>
      </c>
      <c r="DL255">
        <v>0</v>
      </c>
      <c r="DM255">
        <f t="shared" si="301"/>
        <v>200</v>
      </c>
      <c r="DN255">
        <f t="shared" si="302"/>
        <v>60842</v>
      </c>
      <c r="DO255">
        <v>51700</v>
      </c>
      <c r="DP255">
        <f t="shared" si="303"/>
        <v>7238.0000000000009</v>
      </c>
      <c r="DQ255">
        <f t="shared" si="304"/>
        <v>6204</v>
      </c>
      <c r="DR255">
        <v>400</v>
      </c>
      <c r="DS255">
        <v>500</v>
      </c>
      <c r="DT255">
        <f t="shared" si="305"/>
        <v>66042</v>
      </c>
      <c r="DU255">
        <v>5000</v>
      </c>
      <c r="DV255">
        <v>0</v>
      </c>
      <c r="DW255">
        <f t="shared" si="306"/>
        <v>200</v>
      </c>
      <c r="DX255">
        <f t="shared" si="307"/>
        <v>60842</v>
      </c>
      <c r="DY255">
        <f t="shared" si="308"/>
        <v>782936</v>
      </c>
      <c r="DZ255">
        <f t="shared" si="240"/>
        <v>2400</v>
      </c>
      <c r="EA255">
        <f t="shared" si="241"/>
        <v>50000</v>
      </c>
      <c r="EB255">
        <v>0</v>
      </c>
      <c r="EC255">
        <f t="shared" si="242"/>
        <v>730536</v>
      </c>
      <c r="ED255">
        <f t="shared" si="243"/>
        <v>60000</v>
      </c>
      <c r="EE255">
        <f t="shared" si="244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245"/>
        <v>60000</v>
      </c>
      <c r="EQ255">
        <f t="shared" si="309"/>
        <v>60000</v>
      </c>
      <c r="ER255">
        <f t="shared" si="246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310"/>
        <v>0</v>
      </c>
      <c r="FA255">
        <f t="shared" si="311"/>
        <v>670536</v>
      </c>
      <c r="FB255">
        <f t="shared" si="312"/>
        <v>12500</v>
      </c>
      <c r="FC255">
        <f t="shared" si="313"/>
        <v>17054</v>
      </c>
      <c r="FD255">
        <f t="shared" si="314"/>
        <v>29554</v>
      </c>
      <c r="FE255">
        <f t="shared" si="315"/>
        <v>29554</v>
      </c>
      <c r="FF255">
        <f t="shared" si="316"/>
        <v>1182.1600000000001</v>
      </c>
      <c r="FG255">
        <f t="shared" si="317"/>
        <v>30736</v>
      </c>
      <c r="FH255">
        <v>0</v>
      </c>
      <c r="FI255">
        <f t="shared" si="318"/>
        <v>30736</v>
      </c>
      <c r="FJ255" t="b">
        <f t="shared" si="319"/>
        <v>1</v>
      </c>
    </row>
    <row r="256" spans="1:166" x14ac:dyDescent="0.25">
      <c r="A256">
        <f>_xlfn.AGGREGATE(3,5,$B$2:B256)</f>
        <v>128</v>
      </c>
      <c r="B256" t="s">
        <v>632</v>
      </c>
      <c r="C256" t="s">
        <v>633</v>
      </c>
      <c r="D256" t="s">
        <v>831</v>
      </c>
      <c r="E256" t="s">
        <v>846</v>
      </c>
      <c r="F256">
        <v>0</v>
      </c>
      <c r="G256">
        <v>6000</v>
      </c>
      <c r="H256">
        <v>32500</v>
      </c>
      <c r="I256">
        <f t="shared" si="247"/>
        <v>3250</v>
      </c>
      <c r="J256">
        <f t="shared" si="248"/>
        <v>3900</v>
      </c>
      <c r="K256">
        <v>0</v>
      </c>
      <c r="L256">
        <v>500</v>
      </c>
      <c r="M256">
        <f t="shared" si="249"/>
        <v>40150</v>
      </c>
      <c r="N256">
        <v>3000</v>
      </c>
      <c r="O256">
        <v>0</v>
      </c>
      <c r="P256">
        <f t="shared" si="250"/>
        <v>200</v>
      </c>
      <c r="Q256">
        <f t="shared" si="251"/>
        <v>36950</v>
      </c>
      <c r="R256">
        <v>32500</v>
      </c>
      <c r="S256">
        <f t="shared" si="252"/>
        <v>3250</v>
      </c>
      <c r="T256">
        <f t="shared" si="253"/>
        <v>3900</v>
      </c>
      <c r="U256">
        <v>0</v>
      </c>
      <c r="V256">
        <v>500</v>
      </c>
      <c r="W256">
        <f t="shared" si="254"/>
        <v>40150</v>
      </c>
      <c r="X256">
        <v>3000</v>
      </c>
      <c r="Y256">
        <v>0</v>
      </c>
      <c r="Z256">
        <f t="shared" si="255"/>
        <v>200</v>
      </c>
      <c r="AA256">
        <f t="shared" si="256"/>
        <v>36950</v>
      </c>
      <c r="AB256">
        <v>32500</v>
      </c>
      <c r="AC256">
        <f t="shared" si="257"/>
        <v>4550</v>
      </c>
      <c r="AD256">
        <f t="shared" si="258"/>
        <v>3900</v>
      </c>
      <c r="AE256">
        <v>0</v>
      </c>
      <c r="AF256">
        <v>500</v>
      </c>
      <c r="AG256">
        <f t="shared" si="259"/>
        <v>41450</v>
      </c>
      <c r="AH256">
        <v>3000</v>
      </c>
      <c r="AI256">
        <v>0</v>
      </c>
      <c r="AJ256">
        <f t="shared" si="260"/>
        <v>200</v>
      </c>
      <c r="AK256">
        <f t="shared" si="261"/>
        <v>38250</v>
      </c>
      <c r="AL256">
        <v>32500</v>
      </c>
      <c r="AM256">
        <f t="shared" si="262"/>
        <v>4550</v>
      </c>
      <c r="AN256">
        <f t="shared" si="263"/>
        <v>3900</v>
      </c>
      <c r="AO256">
        <v>0</v>
      </c>
      <c r="AP256">
        <v>500</v>
      </c>
      <c r="AQ256">
        <f t="shared" si="264"/>
        <v>41450</v>
      </c>
      <c r="AR256">
        <v>3000</v>
      </c>
      <c r="AS256">
        <v>0</v>
      </c>
      <c r="AT256">
        <f t="shared" si="265"/>
        <v>200</v>
      </c>
      <c r="AU256">
        <f t="shared" si="266"/>
        <v>38250</v>
      </c>
      <c r="AV256">
        <v>34500</v>
      </c>
      <c r="AW256">
        <f t="shared" si="267"/>
        <v>4830.0000000000009</v>
      </c>
      <c r="AX256">
        <f t="shared" si="268"/>
        <v>1300</v>
      </c>
      <c r="AY256">
        <f t="shared" si="269"/>
        <v>4140</v>
      </c>
      <c r="AZ256">
        <v>0</v>
      </c>
      <c r="BA256">
        <v>500</v>
      </c>
      <c r="BB256">
        <f t="shared" si="270"/>
        <v>45270</v>
      </c>
      <c r="BC256">
        <v>3000</v>
      </c>
      <c r="BD256">
        <v>0</v>
      </c>
      <c r="BE256">
        <f t="shared" si="271"/>
        <v>200</v>
      </c>
      <c r="BF256">
        <f t="shared" si="272"/>
        <v>42070</v>
      </c>
      <c r="BG256">
        <v>34500</v>
      </c>
      <c r="BH256">
        <f t="shared" si="273"/>
        <v>4830.0000000000009</v>
      </c>
      <c r="BI256">
        <f t="shared" si="274"/>
        <v>4140</v>
      </c>
      <c r="BJ256">
        <v>0</v>
      </c>
      <c r="BK256">
        <v>500</v>
      </c>
      <c r="BL256">
        <f t="shared" si="275"/>
        <v>43970</v>
      </c>
      <c r="BM256">
        <v>3000</v>
      </c>
      <c r="BN256">
        <v>0</v>
      </c>
      <c r="BO256">
        <f t="shared" si="276"/>
        <v>200</v>
      </c>
      <c r="BP256">
        <f t="shared" si="277"/>
        <v>40770</v>
      </c>
      <c r="BQ256">
        <v>34500</v>
      </c>
      <c r="BR256">
        <f t="shared" si="278"/>
        <v>4830.0000000000009</v>
      </c>
      <c r="BS256">
        <f t="shared" si="279"/>
        <v>4140</v>
      </c>
      <c r="BT256">
        <v>0</v>
      </c>
      <c r="BU256">
        <v>500</v>
      </c>
      <c r="BV256">
        <f t="shared" si="280"/>
        <v>43970</v>
      </c>
      <c r="BW256">
        <v>3000</v>
      </c>
      <c r="BX256">
        <v>0</v>
      </c>
      <c r="BY256">
        <f t="shared" si="281"/>
        <v>200</v>
      </c>
      <c r="BZ256">
        <f t="shared" si="282"/>
        <v>40770</v>
      </c>
      <c r="CA256">
        <v>34500</v>
      </c>
      <c r="CB256">
        <f t="shared" si="283"/>
        <v>4830.0000000000009</v>
      </c>
      <c r="CC256">
        <f t="shared" si="284"/>
        <v>4140</v>
      </c>
      <c r="CD256">
        <v>0</v>
      </c>
      <c r="CE256">
        <v>500</v>
      </c>
      <c r="CF256">
        <f t="shared" si="285"/>
        <v>43970</v>
      </c>
      <c r="CG256">
        <v>3000</v>
      </c>
      <c r="CH256">
        <v>0</v>
      </c>
      <c r="CI256">
        <f t="shared" si="286"/>
        <v>200</v>
      </c>
      <c r="CJ256">
        <f t="shared" si="287"/>
        <v>40770</v>
      </c>
      <c r="CK256">
        <v>34500</v>
      </c>
      <c r="CL256">
        <f t="shared" si="288"/>
        <v>4830.0000000000009</v>
      </c>
      <c r="CM256">
        <f t="shared" si="289"/>
        <v>4140</v>
      </c>
      <c r="CN256">
        <v>0</v>
      </c>
      <c r="CO256">
        <v>500</v>
      </c>
      <c r="CP256">
        <f t="shared" si="290"/>
        <v>43970</v>
      </c>
      <c r="CQ256">
        <v>3000</v>
      </c>
      <c r="CR256">
        <v>0</v>
      </c>
      <c r="CS256">
        <f t="shared" si="291"/>
        <v>200</v>
      </c>
      <c r="CT256">
        <f t="shared" si="292"/>
        <v>40770</v>
      </c>
      <c r="CU256">
        <v>34500</v>
      </c>
      <c r="CV256">
        <f t="shared" si="293"/>
        <v>4830.0000000000009</v>
      </c>
      <c r="CW256">
        <f t="shared" si="294"/>
        <v>4140</v>
      </c>
      <c r="CX256">
        <v>0</v>
      </c>
      <c r="CY256">
        <v>500</v>
      </c>
      <c r="CZ256">
        <f t="shared" si="295"/>
        <v>43970</v>
      </c>
      <c r="DA256">
        <v>3000</v>
      </c>
      <c r="DB256">
        <v>0</v>
      </c>
      <c r="DC256">
        <f t="shared" si="296"/>
        <v>200</v>
      </c>
      <c r="DD256">
        <f t="shared" si="297"/>
        <v>40770</v>
      </c>
      <c r="DE256">
        <v>34500</v>
      </c>
      <c r="DF256">
        <f t="shared" si="298"/>
        <v>4830.0000000000009</v>
      </c>
      <c r="DG256">
        <f t="shared" si="299"/>
        <v>4140</v>
      </c>
      <c r="DH256">
        <v>0</v>
      </c>
      <c r="DI256">
        <v>500</v>
      </c>
      <c r="DJ256">
        <f t="shared" si="300"/>
        <v>43970</v>
      </c>
      <c r="DK256">
        <v>3000</v>
      </c>
      <c r="DL256">
        <v>0</v>
      </c>
      <c r="DM256">
        <f t="shared" si="301"/>
        <v>200</v>
      </c>
      <c r="DN256">
        <f t="shared" si="302"/>
        <v>40770</v>
      </c>
      <c r="DO256">
        <v>34500</v>
      </c>
      <c r="DP256">
        <f t="shared" si="303"/>
        <v>4830.0000000000009</v>
      </c>
      <c r="DQ256">
        <f t="shared" si="304"/>
        <v>4140</v>
      </c>
      <c r="DR256">
        <v>0</v>
      </c>
      <c r="DS256">
        <v>500</v>
      </c>
      <c r="DT256">
        <f t="shared" si="305"/>
        <v>43970</v>
      </c>
      <c r="DU256">
        <v>3000</v>
      </c>
      <c r="DV256">
        <v>0</v>
      </c>
      <c r="DW256">
        <f t="shared" si="306"/>
        <v>200</v>
      </c>
      <c r="DX256">
        <f t="shared" si="307"/>
        <v>40770</v>
      </c>
      <c r="DY256">
        <f t="shared" si="308"/>
        <v>522260</v>
      </c>
      <c r="DZ256">
        <f t="shared" si="240"/>
        <v>2400</v>
      </c>
      <c r="EA256">
        <f t="shared" si="241"/>
        <v>50000</v>
      </c>
      <c r="EB256">
        <v>0</v>
      </c>
      <c r="EC256">
        <f t="shared" si="242"/>
        <v>469860</v>
      </c>
      <c r="ED256">
        <f t="shared" si="243"/>
        <v>36000</v>
      </c>
      <c r="EE256">
        <f t="shared" si="244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245"/>
        <v>36000</v>
      </c>
      <c r="EQ256">
        <f t="shared" si="309"/>
        <v>36000</v>
      </c>
      <c r="ER256">
        <f t="shared" si="246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310"/>
        <v>0</v>
      </c>
      <c r="FA256">
        <f t="shared" si="311"/>
        <v>433860</v>
      </c>
      <c r="FB256">
        <f t="shared" si="312"/>
        <v>9193</v>
      </c>
      <c r="FC256">
        <f t="shared" si="313"/>
        <v>0</v>
      </c>
      <c r="FD256">
        <f t="shared" si="314"/>
        <v>9193</v>
      </c>
      <c r="FE256">
        <f t="shared" si="315"/>
        <v>0</v>
      </c>
      <c r="FF256">
        <f t="shared" si="316"/>
        <v>0</v>
      </c>
      <c r="FG256">
        <f t="shared" si="317"/>
        <v>0</v>
      </c>
      <c r="FH256">
        <v>0</v>
      </c>
      <c r="FI256">
        <f t="shared" si="318"/>
        <v>0</v>
      </c>
      <c r="FJ256" t="b">
        <f t="shared" si="319"/>
        <v>1</v>
      </c>
    </row>
    <row r="257" spans="1:166" hidden="1" x14ac:dyDescent="0.25">
      <c r="A257">
        <f>_xlfn.AGGREGATE(3,5,$B$2:B257)</f>
        <v>128</v>
      </c>
      <c r="B257" t="s">
        <v>634</v>
      </c>
      <c r="C257" t="s">
        <v>635</v>
      </c>
      <c r="D257" t="s">
        <v>831</v>
      </c>
      <c r="E257" t="s">
        <v>846</v>
      </c>
      <c r="F257">
        <v>0</v>
      </c>
      <c r="G257">
        <v>0</v>
      </c>
      <c r="H257">
        <v>0</v>
      </c>
      <c r="I257">
        <f t="shared" si="247"/>
        <v>0</v>
      </c>
      <c r="J257">
        <f t="shared" si="248"/>
        <v>0</v>
      </c>
      <c r="K257">
        <v>0</v>
      </c>
      <c r="L257">
        <v>0</v>
      </c>
      <c r="M257">
        <f t="shared" si="249"/>
        <v>0</v>
      </c>
      <c r="N257">
        <v>0</v>
      </c>
      <c r="O257">
        <v>0</v>
      </c>
      <c r="P257">
        <f t="shared" si="250"/>
        <v>0</v>
      </c>
      <c r="Q257">
        <f t="shared" si="251"/>
        <v>0</v>
      </c>
      <c r="R257">
        <v>28900</v>
      </c>
      <c r="S257">
        <f t="shared" si="252"/>
        <v>2890</v>
      </c>
      <c r="T257">
        <f t="shared" si="253"/>
        <v>3468</v>
      </c>
      <c r="U257">
        <v>0</v>
      </c>
      <c r="V257">
        <v>500</v>
      </c>
      <c r="W257">
        <f t="shared" si="254"/>
        <v>35758</v>
      </c>
      <c r="X257">
        <v>0</v>
      </c>
      <c r="Y257">
        <v>0</v>
      </c>
      <c r="Z257">
        <f t="shared" si="255"/>
        <v>150</v>
      </c>
      <c r="AA257">
        <f t="shared" si="256"/>
        <v>35608</v>
      </c>
      <c r="AB257">
        <v>28900</v>
      </c>
      <c r="AC257">
        <f t="shared" si="257"/>
        <v>4046.0000000000005</v>
      </c>
      <c r="AD257">
        <f t="shared" si="258"/>
        <v>3468</v>
      </c>
      <c r="AE257">
        <v>0</v>
      </c>
      <c r="AF257">
        <v>500</v>
      </c>
      <c r="AG257">
        <f t="shared" si="259"/>
        <v>36914</v>
      </c>
      <c r="AH257">
        <v>0</v>
      </c>
      <c r="AI257">
        <v>0</v>
      </c>
      <c r="AJ257">
        <f t="shared" si="260"/>
        <v>150</v>
      </c>
      <c r="AK257">
        <f t="shared" si="261"/>
        <v>36764</v>
      </c>
      <c r="AL257">
        <v>28900</v>
      </c>
      <c r="AM257">
        <f t="shared" si="262"/>
        <v>4046.0000000000005</v>
      </c>
      <c r="AN257">
        <f t="shared" si="263"/>
        <v>3468</v>
      </c>
      <c r="AO257">
        <v>0</v>
      </c>
      <c r="AP257">
        <v>500</v>
      </c>
      <c r="AQ257">
        <f t="shared" si="264"/>
        <v>36914</v>
      </c>
      <c r="AR257">
        <v>0</v>
      </c>
      <c r="AS257">
        <v>0</v>
      </c>
      <c r="AT257">
        <f t="shared" si="265"/>
        <v>150</v>
      </c>
      <c r="AU257">
        <f t="shared" si="266"/>
        <v>36764</v>
      </c>
      <c r="AV257">
        <v>28900</v>
      </c>
      <c r="AW257">
        <f t="shared" si="267"/>
        <v>4046.0000000000005</v>
      </c>
      <c r="AX257">
        <f t="shared" si="268"/>
        <v>1156</v>
      </c>
      <c r="AY257">
        <f t="shared" si="269"/>
        <v>3468</v>
      </c>
      <c r="AZ257">
        <v>0</v>
      </c>
      <c r="BA257">
        <v>500</v>
      </c>
      <c r="BB257">
        <f t="shared" si="270"/>
        <v>38070</v>
      </c>
      <c r="BC257">
        <v>0</v>
      </c>
      <c r="BD257">
        <v>0</v>
      </c>
      <c r="BE257">
        <f t="shared" si="271"/>
        <v>150</v>
      </c>
      <c r="BF257">
        <f t="shared" si="272"/>
        <v>37920</v>
      </c>
      <c r="BG257">
        <v>28900</v>
      </c>
      <c r="BH257">
        <f t="shared" si="273"/>
        <v>4046.0000000000005</v>
      </c>
      <c r="BI257">
        <f t="shared" si="274"/>
        <v>3468</v>
      </c>
      <c r="BJ257">
        <v>0</v>
      </c>
      <c r="BK257">
        <v>500</v>
      </c>
      <c r="BL257">
        <f t="shared" si="275"/>
        <v>36914</v>
      </c>
      <c r="BM257">
        <v>0</v>
      </c>
      <c r="BN257">
        <v>0</v>
      </c>
      <c r="BO257">
        <f t="shared" si="276"/>
        <v>150</v>
      </c>
      <c r="BP257">
        <f t="shared" si="277"/>
        <v>36764</v>
      </c>
      <c r="BQ257">
        <v>28900</v>
      </c>
      <c r="BR257">
        <f t="shared" si="278"/>
        <v>4046.0000000000005</v>
      </c>
      <c r="BS257">
        <f t="shared" si="279"/>
        <v>3468</v>
      </c>
      <c r="BT257">
        <v>0</v>
      </c>
      <c r="BU257">
        <v>500</v>
      </c>
      <c r="BV257">
        <f t="shared" si="280"/>
        <v>36914</v>
      </c>
      <c r="BW257">
        <v>0</v>
      </c>
      <c r="BX257">
        <v>0</v>
      </c>
      <c r="BY257">
        <f t="shared" si="281"/>
        <v>150</v>
      </c>
      <c r="BZ257">
        <f t="shared" si="282"/>
        <v>36764</v>
      </c>
      <c r="CA257">
        <v>28900</v>
      </c>
      <c r="CB257">
        <f t="shared" si="283"/>
        <v>4046.0000000000005</v>
      </c>
      <c r="CC257">
        <f t="shared" si="284"/>
        <v>3468</v>
      </c>
      <c r="CD257">
        <v>0</v>
      </c>
      <c r="CE257">
        <v>500</v>
      </c>
      <c r="CF257">
        <f t="shared" si="285"/>
        <v>36914</v>
      </c>
      <c r="CG257">
        <v>0</v>
      </c>
      <c r="CH257">
        <v>0</v>
      </c>
      <c r="CI257">
        <f t="shared" si="286"/>
        <v>150</v>
      </c>
      <c r="CJ257">
        <f t="shared" si="287"/>
        <v>36764</v>
      </c>
      <c r="CK257">
        <v>28900</v>
      </c>
      <c r="CL257">
        <f t="shared" si="288"/>
        <v>4046.0000000000005</v>
      </c>
      <c r="CM257">
        <f t="shared" si="289"/>
        <v>3468</v>
      </c>
      <c r="CN257">
        <v>0</v>
      </c>
      <c r="CO257">
        <v>500</v>
      </c>
      <c r="CP257">
        <f t="shared" si="290"/>
        <v>36914</v>
      </c>
      <c r="CQ257">
        <v>0</v>
      </c>
      <c r="CR257">
        <v>0</v>
      </c>
      <c r="CS257">
        <f t="shared" si="291"/>
        <v>150</v>
      </c>
      <c r="CT257">
        <f t="shared" si="292"/>
        <v>36764</v>
      </c>
      <c r="CU257">
        <v>28900</v>
      </c>
      <c r="CV257">
        <f t="shared" si="293"/>
        <v>4046.0000000000005</v>
      </c>
      <c r="CW257">
        <f t="shared" si="294"/>
        <v>3468</v>
      </c>
      <c r="CX257">
        <v>0</v>
      </c>
      <c r="CY257">
        <v>500</v>
      </c>
      <c r="CZ257">
        <f t="shared" si="295"/>
        <v>36914</v>
      </c>
      <c r="DA257">
        <v>0</v>
      </c>
      <c r="DB257">
        <v>0</v>
      </c>
      <c r="DC257">
        <f t="shared" si="296"/>
        <v>150</v>
      </c>
      <c r="DD257">
        <f t="shared" si="297"/>
        <v>36764</v>
      </c>
      <c r="DE257">
        <v>28900</v>
      </c>
      <c r="DF257">
        <f t="shared" si="298"/>
        <v>4046.0000000000005</v>
      </c>
      <c r="DG257">
        <f t="shared" si="299"/>
        <v>3468</v>
      </c>
      <c r="DH257">
        <v>0</v>
      </c>
      <c r="DI257">
        <v>500</v>
      </c>
      <c r="DJ257">
        <f t="shared" si="300"/>
        <v>36914</v>
      </c>
      <c r="DK257">
        <v>0</v>
      </c>
      <c r="DL257">
        <v>0</v>
      </c>
      <c r="DM257">
        <f t="shared" si="301"/>
        <v>150</v>
      </c>
      <c r="DN257">
        <f t="shared" si="302"/>
        <v>36764</v>
      </c>
      <c r="DO257">
        <v>28900</v>
      </c>
      <c r="DP257">
        <f t="shared" si="303"/>
        <v>4046.0000000000005</v>
      </c>
      <c r="DQ257">
        <f t="shared" si="304"/>
        <v>3468</v>
      </c>
      <c r="DR257">
        <v>0</v>
      </c>
      <c r="DS257">
        <v>500</v>
      </c>
      <c r="DT257">
        <f t="shared" si="305"/>
        <v>36914</v>
      </c>
      <c r="DU257">
        <v>0</v>
      </c>
      <c r="DV257">
        <v>0</v>
      </c>
      <c r="DW257">
        <f t="shared" si="306"/>
        <v>150</v>
      </c>
      <c r="DX257">
        <f t="shared" si="307"/>
        <v>36764</v>
      </c>
      <c r="DY257">
        <f t="shared" si="308"/>
        <v>406054</v>
      </c>
      <c r="DZ257">
        <f t="shared" si="240"/>
        <v>1650</v>
      </c>
      <c r="EA257">
        <f t="shared" si="241"/>
        <v>50000</v>
      </c>
      <c r="EB257">
        <v>0</v>
      </c>
      <c r="EC257">
        <f t="shared" si="242"/>
        <v>354404</v>
      </c>
      <c r="ED257">
        <f t="shared" si="243"/>
        <v>0</v>
      </c>
      <c r="EE257">
        <f t="shared" si="244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245"/>
        <v>0</v>
      </c>
      <c r="EQ257">
        <f t="shared" si="309"/>
        <v>0</v>
      </c>
      <c r="ER257">
        <f t="shared" si="246"/>
        <v>354404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310"/>
        <v>0</v>
      </c>
      <c r="FA257">
        <f t="shared" si="311"/>
        <v>354404</v>
      </c>
      <c r="FB257">
        <f t="shared" si="312"/>
        <v>5220</v>
      </c>
      <c r="FC257">
        <f t="shared" si="313"/>
        <v>0</v>
      </c>
      <c r="FD257">
        <f t="shared" si="314"/>
        <v>5220</v>
      </c>
      <c r="FE257">
        <f t="shared" si="315"/>
        <v>0</v>
      </c>
      <c r="FF257">
        <f t="shared" si="316"/>
        <v>0</v>
      </c>
      <c r="FG257">
        <f t="shared" si="317"/>
        <v>0</v>
      </c>
      <c r="FH257">
        <v>0</v>
      </c>
      <c r="FI257">
        <f t="shared" si="318"/>
        <v>0</v>
      </c>
      <c r="FJ257" t="b">
        <f t="shared" si="319"/>
        <v>0</v>
      </c>
    </row>
    <row r="258" spans="1:166" hidden="1" x14ac:dyDescent="0.25">
      <c r="A258">
        <f>_xlfn.AGGREGATE(3,5,$B$2:B258)</f>
        <v>128</v>
      </c>
      <c r="B258" t="s">
        <v>636</v>
      </c>
      <c r="C258" t="s">
        <v>637</v>
      </c>
      <c r="D258" t="s">
        <v>832</v>
      </c>
      <c r="E258" t="s">
        <v>846</v>
      </c>
      <c r="F258">
        <v>0</v>
      </c>
      <c r="G258">
        <v>6000</v>
      </c>
      <c r="H258">
        <v>0</v>
      </c>
      <c r="I258">
        <f t="shared" si="247"/>
        <v>0</v>
      </c>
      <c r="J258">
        <f t="shared" si="248"/>
        <v>0</v>
      </c>
      <c r="K258">
        <v>0</v>
      </c>
      <c r="L258">
        <v>0</v>
      </c>
      <c r="M258">
        <f t="shared" si="249"/>
        <v>0</v>
      </c>
      <c r="N258">
        <v>0</v>
      </c>
      <c r="O258">
        <v>0</v>
      </c>
      <c r="P258">
        <f t="shared" si="250"/>
        <v>0</v>
      </c>
      <c r="Q258">
        <f t="shared" si="251"/>
        <v>0</v>
      </c>
      <c r="R258">
        <v>0</v>
      </c>
      <c r="S258">
        <f t="shared" si="252"/>
        <v>0</v>
      </c>
      <c r="T258">
        <f t="shared" si="253"/>
        <v>0</v>
      </c>
      <c r="U258">
        <v>0</v>
      </c>
      <c r="V258">
        <v>0</v>
      </c>
      <c r="W258">
        <f t="shared" si="254"/>
        <v>0</v>
      </c>
      <c r="X258">
        <v>0</v>
      </c>
      <c r="Y258">
        <v>0</v>
      </c>
      <c r="Z258">
        <f t="shared" si="255"/>
        <v>0</v>
      </c>
      <c r="AA258">
        <f t="shared" si="256"/>
        <v>0</v>
      </c>
      <c r="AB258">
        <v>0</v>
      </c>
      <c r="AC258">
        <f t="shared" si="257"/>
        <v>0</v>
      </c>
      <c r="AD258">
        <f t="shared" si="258"/>
        <v>0</v>
      </c>
      <c r="AE258">
        <v>0</v>
      </c>
      <c r="AF258">
        <v>0</v>
      </c>
      <c r="AG258">
        <f t="shared" si="259"/>
        <v>0</v>
      </c>
      <c r="AH258">
        <v>0</v>
      </c>
      <c r="AI258">
        <v>0</v>
      </c>
      <c r="AJ258">
        <f t="shared" si="260"/>
        <v>0</v>
      </c>
      <c r="AK258">
        <f t="shared" si="261"/>
        <v>0</v>
      </c>
      <c r="AL258">
        <v>32500</v>
      </c>
      <c r="AM258">
        <f t="shared" si="262"/>
        <v>4550</v>
      </c>
      <c r="AN258">
        <f t="shared" si="263"/>
        <v>3900</v>
      </c>
      <c r="AO258">
        <v>0</v>
      </c>
      <c r="AP258">
        <v>500</v>
      </c>
      <c r="AQ258">
        <f t="shared" si="264"/>
        <v>41450</v>
      </c>
      <c r="AR258">
        <v>3000</v>
      </c>
      <c r="AS258">
        <v>0</v>
      </c>
      <c r="AT258">
        <f t="shared" si="265"/>
        <v>200</v>
      </c>
      <c r="AU258">
        <f t="shared" si="266"/>
        <v>38250</v>
      </c>
      <c r="AV258">
        <v>34500</v>
      </c>
      <c r="AW258">
        <f t="shared" si="267"/>
        <v>4830.0000000000009</v>
      </c>
      <c r="AX258">
        <f t="shared" si="268"/>
        <v>0</v>
      </c>
      <c r="AY258">
        <f t="shared" si="269"/>
        <v>4140</v>
      </c>
      <c r="AZ258">
        <v>0</v>
      </c>
      <c r="BA258">
        <v>500</v>
      </c>
      <c r="BB258">
        <f t="shared" si="270"/>
        <v>43970</v>
      </c>
      <c r="BC258">
        <v>3000</v>
      </c>
      <c r="BD258">
        <v>0</v>
      </c>
      <c r="BE258">
        <f t="shared" si="271"/>
        <v>200</v>
      </c>
      <c r="BF258">
        <f t="shared" si="272"/>
        <v>40770</v>
      </c>
      <c r="BG258">
        <v>34500</v>
      </c>
      <c r="BH258">
        <f t="shared" si="273"/>
        <v>4830.0000000000009</v>
      </c>
      <c r="BI258">
        <f t="shared" si="274"/>
        <v>4140</v>
      </c>
      <c r="BJ258">
        <v>0</v>
      </c>
      <c r="BK258">
        <v>500</v>
      </c>
      <c r="BL258">
        <f t="shared" si="275"/>
        <v>43970</v>
      </c>
      <c r="BM258">
        <v>3000</v>
      </c>
      <c r="BN258">
        <v>0</v>
      </c>
      <c r="BO258">
        <f t="shared" si="276"/>
        <v>200</v>
      </c>
      <c r="BP258">
        <f t="shared" si="277"/>
        <v>40770</v>
      </c>
      <c r="BQ258">
        <v>34500</v>
      </c>
      <c r="BR258">
        <f t="shared" si="278"/>
        <v>4830.0000000000009</v>
      </c>
      <c r="BS258">
        <f t="shared" si="279"/>
        <v>4140</v>
      </c>
      <c r="BT258">
        <v>0</v>
      </c>
      <c r="BU258">
        <v>500</v>
      </c>
      <c r="BV258">
        <f t="shared" si="280"/>
        <v>43970</v>
      </c>
      <c r="BW258">
        <v>3000</v>
      </c>
      <c r="BX258">
        <v>0</v>
      </c>
      <c r="BY258">
        <f t="shared" si="281"/>
        <v>200</v>
      </c>
      <c r="BZ258">
        <f t="shared" si="282"/>
        <v>40770</v>
      </c>
      <c r="CA258">
        <v>34500</v>
      </c>
      <c r="CB258">
        <f t="shared" si="283"/>
        <v>4830.0000000000009</v>
      </c>
      <c r="CC258">
        <f t="shared" si="284"/>
        <v>4140</v>
      </c>
      <c r="CD258">
        <v>0</v>
      </c>
      <c r="CE258">
        <v>500</v>
      </c>
      <c r="CF258">
        <f t="shared" si="285"/>
        <v>43970</v>
      </c>
      <c r="CG258">
        <v>3000</v>
      </c>
      <c r="CH258">
        <v>0</v>
      </c>
      <c r="CI258">
        <f t="shared" si="286"/>
        <v>200</v>
      </c>
      <c r="CJ258">
        <f t="shared" si="287"/>
        <v>40770</v>
      </c>
      <c r="CK258">
        <v>34500</v>
      </c>
      <c r="CL258">
        <f t="shared" si="288"/>
        <v>4830.0000000000009</v>
      </c>
      <c r="CM258">
        <f t="shared" si="289"/>
        <v>4140</v>
      </c>
      <c r="CN258">
        <v>0</v>
      </c>
      <c r="CO258">
        <v>500</v>
      </c>
      <c r="CP258">
        <f t="shared" si="290"/>
        <v>43970</v>
      </c>
      <c r="CQ258">
        <v>3000</v>
      </c>
      <c r="CR258">
        <v>0</v>
      </c>
      <c r="CS258">
        <f t="shared" si="291"/>
        <v>200</v>
      </c>
      <c r="CT258">
        <f t="shared" si="292"/>
        <v>40770</v>
      </c>
      <c r="CU258">
        <v>34500</v>
      </c>
      <c r="CV258">
        <f t="shared" si="293"/>
        <v>4830.0000000000009</v>
      </c>
      <c r="CW258">
        <f t="shared" si="294"/>
        <v>4140</v>
      </c>
      <c r="CX258">
        <v>0</v>
      </c>
      <c r="CY258">
        <v>500</v>
      </c>
      <c r="CZ258">
        <f t="shared" si="295"/>
        <v>43970</v>
      </c>
      <c r="DA258">
        <v>3000</v>
      </c>
      <c r="DB258">
        <v>0</v>
      </c>
      <c r="DC258">
        <f t="shared" si="296"/>
        <v>200</v>
      </c>
      <c r="DD258">
        <f t="shared" si="297"/>
        <v>40770</v>
      </c>
      <c r="DE258">
        <v>34500</v>
      </c>
      <c r="DF258">
        <f t="shared" si="298"/>
        <v>4830.0000000000009</v>
      </c>
      <c r="DG258">
        <f t="shared" si="299"/>
        <v>4140</v>
      </c>
      <c r="DH258">
        <v>0</v>
      </c>
      <c r="DI258">
        <v>500</v>
      </c>
      <c r="DJ258">
        <f t="shared" si="300"/>
        <v>43970</v>
      </c>
      <c r="DK258">
        <v>3000</v>
      </c>
      <c r="DL258">
        <v>0</v>
      </c>
      <c r="DM258">
        <f t="shared" si="301"/>
        <v>200</v>
      </c>
      <c r="DN258">
        <f t="shared" si="302"/>
        <v>40770</v>
      </c>
      <c r="DO258">
        <v>34500</v>
      </c>
      <c r="DP258">
        <f t="shared" si="303"/>
        <v>4830.0000000000009</v>
      </c>
      <c r="DQ258">
        <f t="shared" si="304"/>
        <v>4140</v>
      </c>
      <c r="DR258">
        <v>0</v>
      </c>
      <c r="DS258">
        <v>500</v>
      </c>
      <c r="DT258">
        <f t="shared" si="305"/>
        <v>43970</v>
      </c>
      <c r="DU258">
        <v>3000</v>
      </c>
      <c r="DV258">
        <v>0</v>
      </c>
      <c r="DW258">
        <f t="shared" si="306"/>
        <v>200</v>
      </c>
      <c r="DX258">
        <f t="shared" si="307"/>
        <v>40770</v>
      </c>
      <c r="DY258">
        <f t="shared" si="308"/>
        <v>399210</v>
      </c>
      <c r="DZ258">
        <f t="shared" ref="DZ258:DZ299" si="320">DW258+DM258+DC258+CS258+CI258+BY258+BO258+BE258+AT258+AJ258+Z258+P258</f>
        <v>1800</v>
      </c>
      <c r="EA258">
        <f t="shared" ref="EA258:EA299" si="321">IF(DY258&gt;0,50000,0)</f>
        <v>50000</v>
      </c>
      <c r="EB258">
        <v>0</v>
      </c>
      <c r="EC258">
        <f t="shared" ref="EC258:EC299" si="322">DY258-DZ258-EA258</f>
        <v>347410</v>
      </c>
      <c r="ED258">
        <f t="shared" ref="ED258:ED299" si="323">DU258+DK258+DA258+CQ258+CG258+BW258+BM258+BC258+AR258+AH258+X258+N258</f>
        <v>27000</v>
      </c>
      <c r="EE258">
        <f t="shared" ref="EE258:EE299" si="324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321" si="325">SUM(ED258:EO258)</f>
        <v>27000</v>
      </c>
      <c r="EQ258">
        <f t="shared" si="309"/>
        <v>27000</v>
      </c>
      <c r="ER258">
        <f t="shared" ref="ER258:ER321" si="326">EC258-EQ258</f>
        <v>320410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310"/>
        <v>0</v>
      </c>
      <c r="FA258">
        <f t="shared" si="311"/>
        <v>320410</v>
      </c>
      <c r="FB258">
        <f t="shared" si="312"/>
        <v>3521</v>
      </c>
      <c r="FC258">
        <f t="shared" si="313"/>
        <v>0</v>
      </c>
      <c r="FD258">
        <f t="shared" si="314"/>
        <v>3521</v>
      </c>
      <c r="FE258">
        <f t="shared" si="315"/>
        <v>0</v>
      </c>
      <c r="FF258">
        <f t="shared" si="316"/>
        <v>0</v>
      </c>
      <c r="FG258">
        <f t="shared" si="317"/>
        <v>0</v>
      </c>
      <c r="FH258">
        <v>0</v>
      </c>
      <c r="FI258">
        <f t="shared" si="318"/>
        <v>0</v>
      </c>
      <c r="FJ258" t="b">
        <f t="shared" si="319"/>
        <v>0</v>
      </c>
    </row>
    <row r="259" spans="1:166" hidden="1" x14ac:dyDescent="0.25">
      <c r="A259">
        <f>_xlfn.AGGREGATE(3,5,$B$2:B259)</f>
        <v>128</v>
      </c>
      <c r="B259" t="s">
        <v>638</v>
      </c>
      <c r="C259" t="s">
        <v>639</v>
      </c>
      <c r="D259" t="s">
        <v>832</v>
      </c>
      <c r="E259" t="s">
        <v>846</v>
      </c>
      <c r="F259">
        <v>0</v>
      </c>
      <c r="G259">
        <v>6000</v>
      </c>
      <c r="H259">
        <v>30700</v>
      </c>
      <c r="I259">
        <f t="shared" ref="I259:I299" si="327">H259*0.1</f>
        <v>3070</v>
      </c>
      <c r="J259">
        <f t="shared" ref="J259:J299" si="328">H259*0.12</f>
        <v>3684</v>
      </c>
      <c r="K259">
        <v>0</v>
      </c>
      <c r="L259">
        <v>0</v>
      </c>
      <c r="M259">
        <f t="shared" ref="M259:M299" si="329">SUM(H259:L259)</f>
        <v>37454</v>
      </c>
      <c r="N259">
        <v>2000</v>
      </c>
      <c r="O259">
        <v>0</v>
      </c>
      <c r="P259">
        <f t="shared" ref="P259:P299" si="330">IF($F259=50000,0,IF(M259&gt;40000,200,IF(M259&gt;25000,150,IF(M259&gt;15000,130,IF(M259&gt;10000,110,0)))))</f>
        <v>150</v>
      </c>
      <c r="Q259">
        <f t="shared" ref="Q259:Q299" si="331">M259-N259-O259-P259</f>
        <v>35304</v>
      </c>
      <c r="R259">
        <v>30700</v>
      </c>
      <c r="S259">
        <f t="shared" ref="S259:S299" si="332">R259*0.1</f>
        <v>3070</v>
      </c>
      <c r="T259">
        <f t="shared" ref="T259:T299" si="333">R259*0.12</f>
        <v>3684</v>
      </c>
      <c r="U259">
        <v>0</v>
      </c>
      <c r="V259">
        <v>0</v>
      </c>
      <c r="W259">
        <f t="shared" ref="W259:W299" si="334">SUM(R259:V259)</f>
        <v>37454</v>
      </c>
      <c r="X259">
        <v>2000</v>
      </c>
      <c r="Y259">
        <v>0</v>
      </c>
      <c r="Z259">
        <f t="shared" ref="Z259:Z299" si="335">IF($F259=50000,0,IF(W259&gt;40000,200,IF(W259&gt;25000,150,IF(W259&gt;15000,130,IF(W259&gt;10000,110,0)))))</f>
        <v>150</v>
      </c>
      <c r="AA259">
        <f t="shared" ref="AA259:AA299" si="336">W259-X259-Y259-Z259</f>
        <v>35304</v>
      </c>
      <c r="AB259">
        <v>30700</v>
      </c>
      <c r="AC259">
        <f t="shared" ref="AC259:AC299" si="337">AB259*0.14</f>
        <v>4298</v>
      </c>
      <c r="AD259">
        <f t="shared" ref="AD259:AD299" si="338">AB259*0.12</f>
        <v>3684</v>
      </c>
      <c r="AE259">
        <v>0</v>
      </c>
      <c r="AF259">
        <v>0</v>
      </c>
      <c r="AG259">
        <f t="shared" ref="AG259:AG299" si="339">SUM(AB259:AF259)</f>
        <v>38682</v>
      </c>
      <c r="AH259">
        <v>2000</v>
      </c>
      <c r="AI259">
        <v>0</v>
      </c>
      <c r="AJ259">
        <f t="shared" ref="AJ259:AJ299" si="340">IF($F259=50000,0,IF(AG259&gt;40000,200,IF(AG259&gt;25000,150,IF(AG259&gt;15000,130,IF(AG259&gt;10000,110,0)))))</f>
        <v>150</v>
      </c>
      <c r="AK259">
        <f t="shared" ref="AK259:AK299" si="341">AG259-AH259-AI259-AJ259</f>
        <v>36532</v>
      </c>
      <c r="AL259">
        <v>30700</v>
      </c>
      <c r="AM259">
        <f t="shared" ref="AM259:AM299" si="342">AL259*0.14</f>
        <v>4298</v>
      </c>
      <c r="AN259">
        <f t="shared" ref="AN259:AN299" si="343">AL259*0.12</f>
        <v>3684</v>
      </c>
      <c r="AO259">
        <v>0</v>
      </c>
      <c r="AP259">
        <v>0</v>
      </c>
      <c r="AQ259">
        <f t="shared" ref="AQ259:AQ299" si="344">SUM(AL259:AP259)</f>
        <v>38682</v>
      </c>
      <c r="AR259">
        <v>2000</v>
      </c>
      <c r="AS259">
        <v>0</v>
      </c>
      <c r="AT259">
        <f t="shared" ref="AT259:AT299" si="345">IF($F259=50000,0,IF(AQ259&gt;40000,200,IF(AQ259&gt;25000,150,IF(AQ259&gt;15000,130,IF(AQ259&gt;10000,110,0)))))</f>
        <v>150</v>
      </c>
      <c r="AU259">
        <f t="shared" ref="AU259:AU299" si="346">AQ259-AR259-AS259-AT259</f>
        <v>36532</v>
      </c>
      <c r="AV259">
        <v>31600</v>
      </c>
      <c r="AW259">
        <f t="shared" ref="AW259:AW299" si="347">AV259*0.14</f>
        <v>4424</v>
      </c>
      <c r="AX259">
        <f t="shared" ref="AX259:AX299" si="348">R259*0.04</f>
        <v>1228</v>
      </c>
      <c r="AY259">
        <f t="shared" ref="AY259:AY299" si="349">AV259*0.12</f>
        <v>3792</v>
      </c>
      <c r="AZ259">
        <v>0</v>
      </c>
      <c r="BA259">
        <v>0</v>
      </c>
      <c r="BB259">
        <f t="shared" ref="BB259:BB299" si="350">SUM(AV259:BA259)</f>
        <v>41044</v>
      </c>
      <c r="BC259">
        <v>2000</v>
      </c>
      <c r="BD259">
        <v>0</v>
      </c>
      <c r="BE259">
        <f t="shared" ref="BE259:BE299" si="351">IF($F259=50000,0,IF(BB259&gt;40000,200,IF(BB259&gt;25000,150,IF(BB259&gt;15000,130,IF(BB259&gt;10000,110,0)))))</f>
        <v>200</v>
      </c>
      <c r="BF259">
        <f t="shared" ref="BF259:BF299" si="352">BB259-BC259-BD259-BE259</f>
        <v>38844</v>
      </c>
      <c r="BG259">
        <v>31600</v>
      </c>
      <c r="BH259">
        <f t="shared" ref="BH259:BH299" si="353">BG259*0.14</f>
        <v>4424</v>
      </c>
      <c r="BI259">
        <f t="shared" ref="BI259:BI299" si="354">BG259*0.12</f>
        <v>3792</v>
      </c>
      <c r="BJ259">
        <v>0</v>
      </c>
      <c r="BK259">
        <v>0</v>
      </c>
      <c r="BL259">
        <f t="shared" ref="BL259:BL299" si="355">SUM(BG259:BK259)</f>
        <v>39816</v>
      </c>
      <c r="BM259">
        <v>2000</v>
      </c>
      <c r="BN259">
        <v>0</v>
      </c>
      <c r="BO259">
        <f t="shared" ref="BO259:BO299" si="356">IF($F259=50000,0,IF(BL259&gt;40000,200,IF(BL259&gt;25000,150,IF(BL259&gt;15000,130,IF(BL259&gt;10000,110,0)))))</f>
        <v>150</v>
      </c>
      <c r="BP259">
        <f t="shared" ref="BP259:BP299" si="357">BL259-BM259-BN259-BO259</f>
        <v>37666</v>
      </c>
      <c r="BQ259">
        <v>31600</v>
      </c>
      <c r="BR259">
        <f t="shared" ref="BR259:BR299" si="358">BQ259*0.14</f>
        <v>4424</v>
      </c>
      <c r="BS259">
        <f t="shared" ref="BS259:BS299" si="359">BQ259*0.12</f>
        <v>3792</v>
      </c>
      <c r="BT259">
        <v>0</v>
      </c>
      <c r="BU259">
        <v>0</v>
      </c>
      <c r="BV259">
        <f t="shared" ref="BV259:BV299" si="360">SUM(BQ259:BU259)</f>
        <v>39816</v>
      </c>
      <c r="BW259">
        <v>2000</v>
      </c>
      <c r="BX259">
        <v>0</v>
      </c>
      <c r="BY259">
        <f t="shared" ref="BY259:BY299" si="361">IF($F259=50000,0,IF(BV259&gt;40000,200,IF(BV259&gt;25000,150,IF(BV259&gt;15000,130,IF(BV259&gt;10000,110,0)))))</f>
        <v>150</v>
      </c>
      <c r="BZ259">
        <f t="shared" ref="BZ259:BZ299" si="362">BV259-BW259-BX259-BY259</f>
        <v>37666</v>
      </c>
      <c r="CA259">
        <v>31600</v>
      </c>
      <c r="CB259">
        <f t="shared" ref="CB259:CB299" si="363">CA259*0.14</f>
        <v>4424</v>
      </c>
      <c r="CC259">
        <f t="shared" ref="CC259:CC299" si="364">CA259*0.12</f>
        <v>3792</v>
      </c>
      <c r="CD259">
        <v>0</v>
      </c>
      <c r="CE259">
        <v>0</v>
      </c>
      <c r="CF259">
        <f t="shared" ref="CF259:CF299" si="365">SUM(CA259:CE259)</f>
        <v>39816</v>
      </c>
      <c r="CG259">
        <v>2000</v>
      </c>
      <c r="CH259">
        <v>0</v>
      </c>
      <c r="CI259">
        <f t="shared" ref="CI259:CI299" si="366">IF($F259=50000,0,IF(CF259&gt;40000,200,IF(CF259&gt;25000,150,IF(CF259&gt;15000,130,IF(CF259&gt;10000,110,0)))))</f>
        <v>150</v>
      </c>
      <c r="CJ259">
        <f t="shared" ref="CJ259:CJ299" si="367">CF259-CG259-CH259-CI259</f>
        <v>37666</v>
      </c>
      <c r="CK259">
        <v>31600</v>
      </c>
      <c r="CL259">
        <f t="shared" ref="CL259:CL299" si="368">CK259*0.14</f>
        <v>4424</v>
      </c>
      <c r="CM259">
        <f t="shared" ref="CM259:CM299" si="369">CK259*0.12</f>
        <v>3792</v>
      </c>
      <c r="CN259">
        <v>0</v>
      </c>
      <c r="CO259">
        <v>0</v>
      </c>
      <c r="CP259">
        <f t="shared" ref="CP259:CP299" si="370">SUM(CK259:CO259)</f>
        <v>39816</v>
      </c>
      <c r="CQ259">
        <v>2000</v>
      </c>
      <c r="CR259">
        <v>0</v>
      </c>
      <c r="CS259">
        <f t="shared" ref="CS259:CS299" si="371">IF($F259=50000,0,IF(CP259&gt;40000,200,IF(CP259&gt;25000,150,IF(CP259&gt;15000,130,IF(CP259&gt;10000,110,0)))))</f>
        <v>150</v>
      </c>
      <c r="CT259">
        <f t="shared" ref="CT259:CT299" si="372">CP259-CQ259-CR259-CS259</f>
        <v>37666</v>
      </c>
      <c r="CU259">
        <v>31600</v>
      </c>
      <c r="CV259">
        <f t="shared" ref="CV259:CV299" si="373">CU259*0.14</f>
        <v>4424</v>
      </c>
      <c r="CW259">
        <f t="shared" ref="CW259:CW299" si="374">CU259*0.12</f>
        <v>3792</v>
      </c>
      <c r="CX259">
        <v>0</v>
      </c>
      <c r="CY259">
        <v>0</v>
      </c>
      <c r="CZ259">
        <f t="shared" ref="CZ259:CZ299" si="375">SUM(CU259:CY259)</f>
        <v>39816</v>
      </c>
      <c r="DA259">
        <v>2000</v>
      </c>
      <c r="DB259">
        <v>0</v>
      </c>
      <c r="DC259">
        <f t="shared" ref="DC259:DC299" si="376">IF($F259=50000,0,IF(CZ259&gt;40000,200,IF(CZ259&gt;25000,150,IF(CZ259&gt;15000,130,IF(CZ259&gt;10000,110,0)))))</f>
        <v>150</v>
      </c>
      <c r="DD259">
        <f t="shared" ref="DD259:DD299" si="377">CZ259-DA259-DB259-DC259</f>
        <v>37666</v>
      </c>
      <c r="DE259">
        <v>31600</v>
      </c>
      <c r="DF259">
        <f t="shared" ref="DF259:DF299" si="378">DE259*0.14</f>
        <v>4424</v>
      </c>
      <c r="DG259">
        <f t="shared" ref="DG259:DG299" si="379">DE259*0.12</f>
        <v>3792</v>
      </c>
      <c r="DH259">
        <v>0</v>
      </c>
      <c r="DI259">
        <v>0</v>
      </c>
      <c r="DJ259">
        <f t="shared" ref="DJ259:DJ299" si="380">SUM(DE259:DI259)</f>
        <v>39816</v>
      </c>
      <c r="DK259">
        <v>2000</v>
      </c>
      <c r="DL259">
        <v>0</v>
      </c>
      <c r="DM259">
        <f t="shared" ref="DM259:DM299" si="381">IF($F259=50000,0,IF(DJ259&gt;40000,200,IF(DJ259&gt;25000,150,IF(DJ259&gt;15000,130,IF(DJ259&gt;10000,110,0)))))</f>
        <v>150</v>
      </c>
      <c r="DN259">
        <f t="shared" ref="DN259:DN299" si="382">DJ259-DK259-DL259-DM259</f>
        <v>37666</v>
      </c>
      <c r="DO259">
        <v>31600</v>
      </c>
      <c r="DP259">
        <f t="shared" ref="DP259:DP299" si="383">DO259*0.14</f>
        <v>4424</v>
      </c>
      <c r="DQ259">
        <f t="shared" ref="DQ259:DQ299" si="384">DO259*0.12</f>
        <v>3792</v>
      </c>
      <c r="DR259">
        <v>0</v>
      </c>
      <c r="DS259">
        <v>0</v>
      </c>
      <c r="DT259">
        <f t="shared" ref="DT259:DT299" si="385">SUM(DO259:DS259)</f>
        <v>39816</v>
      </c>
      <c r="DU259">
        <v>2000</v>
      </c>
      <c r="DV259">
        <v>0</v>
      </c>
      <c r="DW259">
        <f t="shared" ref="DW259:DW299" si="386">IF($F259=50000,0,IF(DT259&gt;40000,200,IF(DT259&gt;25000,150,IF(DT259&gt;15000,130,IF(DT259&gt;10000,110,0)))))</f>
        <v>150</v>
      </c>
      <c r="DX259">
        <f t="shared" ref="DX259:DX299" si="387">DT259-DU259-DV259-DW259</f>
        <v>37666</v>
      </c>
      <c r="DY259">
        <f t="shared" ref="DY259:DY299" si="388">DT259+DJ259+CZ259+CP259+CF259+BV259+BL259+BB259+AQ259+AG259+W259+M259+G259</f>
        <v>478028</v>
      </c>
      <c r="DZ259">
        <f t="shared" si="320"/>
        <v>1850</v>
      </c>
      <c r="EA259">
        <f t="shared" si="321"/>
        <v>50000</v>
      </c>
      <c r="EB259">
        <v>0</v>
      </c>
      <c r="EC259">
        <f t="shared" si="322"/>
        <v>426178</v>
      </c>
      <c r="ED259">
        <f t="shared" si="323"/>
        <v>24000</v>
      </c>
      <c r="EE259">
        <f t="shared" si="324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325"/>
        <v>24000</v>
      </c>
      <c r="EQ259">
        <f t="shared" ref="EQ259:EQ299" si="389">IF(EP259&gt;=150000,150000,EP259)</f>
        <v>24000</v>
      </c>
      <c r="ER259">
        <f t="shared" si="326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390">SUM(ES259:EY259)+F259</f>
        <v>0</v>
      </c>
      <c r="FA259">
        <f t="shared" ref="FA259:FA299" si="391">ER259-EZ259</f>
        <v>402178</v>
      </c>
      <c r="FB259">
        <f t="shared" ref="FB259:FB299" si="392">ROUND(IF(FA259&gt;0,IF(FA259&gt;500000,12500,(FA259-250000)*0.05),0),0)</f>
        <v>7609</v>
      </c>
      <c r="FC259">
        <f t="shared" ref="FC259:FC299" si="393">IF(ROUND(IF(FA259&gt;0,IF(FA259&gt;1000000,25000,(FA259-500000)*0.1),0),0)&lt;0,0,ROUND(IF(FA259&gt;0,IF(FA259&gt;1000000,25000,(FA259-500000)*0.1),0),0))</f>
        <v>0</v>
      </c>
      <c r="FD259">
        <f t="shared" ref="FD259:FD299" si="394">FB259+FC259</f>
        <v>7609</v>
      </c>
      <c r="FE259">
        <f t="shared" ref="FE259:FE299" si="395">IF(FD259&lt;12500,0,FD259)</f>
        <v>0</v>
      </c>
      <c r="FF259">
        <f t="shared" ref="FF259:FF299" si="396">FE259*0.04</f>
        <v>0</v>
      </c>
      <c r="FG259">
        <f t="shared" ref="FG259:FG299" si="397">ROUND(FF259+FE259,0)</f>
        <v>0</v>
      </c>
      <c r="FH259">
        <v>0</v>
      </c>
      <c r="FI259">
        <f t="shared" ref="FI259:FI299" si="398">FG259-FH259</f>
        <v>0</v>
      </c>
      <c r="FJ259" t="b">
        <f t="shared" ref="FJ259:FJ299" si="399">IF(DY259&gt;500000,TRUE,FALSE)</f>
        <v>0</v>
      </c>
    </row>
    <row r="260" spans="1:166" hidden="1" x14ac:dyDescent="0.25">
      <c r="A260">
        <f>_xlfn.AGGREGATE(3,5,$B$2:B260)</f>
        <v>128</v>
      </c>
      <c r="B260" t="s">
        <v>640</v>
      </c>
      <c r="C260" t="s">
        <v>641</v>
      </c>
      <c r="D260" t="s">
        <v>832</v>
      </c>
      <c r="E260" t="s">
        <v>846</v>
      </c>
      <c r="F260">
        <v>0</v>
      </c>
      <c r="G260">
        <v>6000</v>
      </c>
      <c r="H260">
        <v>26200</v>
      </c>
      <c r="I260">
        <f t="shared" si="327"/>
        <v>2620</v>
      </c>
      <c r="J260">
        <f t="shared" si="328"/>
        <v>3144</v>
      </c>
      <c r="K260">
        <v>0</v>
      </c>
      <c r="L260">
        <v>500</v>
      </c>
      <c r="M260">
        <f t="shared" si="329"/>
        <v>32464</v>
      </c>
      <c r="N260">
        <v>2000</v>
      </c>
      <c r="O260">
        <v>0</v>
      </c>
      <c r="P260">
        <f t="shared" si="330"/>
        <v>150</v>
      </c>
      <c r="Q260">
        <f t="shared" si="331"/>
        <v>30314</v>
      </c>
      <c r="R260">
        <v>26200</v>
      </c>
      <c r="S260">
        <f t="shared" si="332"/>
        <v>2620</v>
      </c>
      <c r="T260">
        <f t="shared" si="333"/>
        <v>3144</v>
      </c>
      <c r="U260">
        <v>0</v>
      </c>
      <c r="V260">
        <v>500</v>
      </c>
      <c r="W260">
        <f t="shared" si="334"/>
        <v>32464</v>
      </c>
      <c r="X260">
        <v>2000</v>
      </c>
      <c r="Y260">
        <v>0</v>
      </c>
      <c r="Z260">
        <f t="shared" si="335"/>
        <v>150</v>
      </c>
      <c r="AA260">
        <f t="shared" si="336"/>
        <v>30314</v>
      </c>
      <c r="AB260">
        <v>26200</v>
      </c>
      <c r="AC260">
        <f t="shared" si="337"/>
        <v>3668.0000000000005</v>
      </c>
      <c r="AD260">
        <f t="shared" si="338"/>
        <v>3144</v>
      </c>
      <c r="AE260">
        <v>0</v>
      </c>
      <c r="AF260">
        <v>500</v>
      </c>
      <c r="AG260">
        <f t="shared" si="339"/>
        <v>33512</v>
      </c>
      <c r="AH260">
        <v>2000</v>
      </c>
      <c r="AI260">
        <v>0</v>
      </c>
      <c r="AJ260">
        <f t="shared" si="340"/>
        <v>150</v>
      </c>
      <c r="AK260">
        <f t="shared" si="341"/>
        <v>31362</v>
      </c>
      <c r="AL260">
        <v>26200</v>
      </c>
      <c r="AM260">
        <f t="shared" si="342"/>
        <v>3668.0000000000005</v>
      </c>
      <c r="AN260">
        <f t="shared" si="343"/>
        <v>3144</v>
      </c>
      <c r="AO260">
        <v>0</v>
      </c>
      <c r="AP260">
        <v>500</v>
      </c>
      <c r="AQ260">
        <f t="shared" si="344"/>
        <v>33512</v>
      </c>
      <c r="AR260">
        <v>2000</v>
      </c>
      <c r="AS260">
        <v>0</v>
      </c>
      <c r="AT260">
        <f t="shared" si="345"/>
        <v>150</v>
      </c>
      <c r="AU260">
        <f t="shared" si="346"/>
        <v>31362</v>
      </c>
      <c r="AV260">
        <v>27000</v>
      </c>
      <c r="AW260">
        <f t="shared" si="347"/>
        <v>3780.0000000000005</v>
      </c>
      <c r="AX260">
        <f t="shared" si="348"/>
        <v>1048</v>
      </c>
      <c r="AY260">
        <f t="shared" si="349"/>
        <v>3240</v>
      </c>
      <c r="AZ260">
        <v>0</v>
      </c>
      <c r="BA260">
        <v>500</v>
      </c>
      <c r="BB260">
        <f t="shared" si="350"/>
        <v>35568</v>
      </c>
      <c r="BC260">
        <v>2000</v>
      </c>
      <c r="BD260">
        <v>0</v>
      </c>
      <c r="BE260">
        <f t="shared" si="351"/>
        <v>150</v>
      </c>
      <c r="BF260">
        <f t="shared" si="352"/>
        <v>33418</v>
      </c>
      <c r="BG260">
        <v>27000</v>
      </c>
      <c r="BH260">
        <f t="shared" si="353"/>
        <v>3780.0000000000005</v>
      </c>
      <c r="BI260">
        <f t="shared" si="354"/>
        <v>3240</v>
      </c>
      <c r="BJ260">
        <v>0</v>
      </c>
      <c r="BK260">
        <v>500</v>
      </c>
      <c r="BL260">
        <f t="shared" si="355"/>
        <v>34520</v>
      </c>
      <c r="BM260">
        <v>2000</v>
      </c>
      <c r="BN260">
        <v>0</v>
      </c>
      <c r="BO260">
        <f t="shared" si="356"/>
        <v>150</v>
      </c>
      <c r="BP260">
        <f t="shared" si="357"/>
        <v>32370</v>
      </c>
      <c r="BQ260">
        <v>27000</v>
      </c>
      <c r="BR260">
        <f t="shared" si="358"/>
        <v>3780.0000000000005</v>
      </c>
      <c r="BS260">
        <f t="shared" si="359"/>
        <v>3240</v>
      </c>
      <c r="BT260">
        <v>0</v>
      </c>
      <c r="BU260">
        <v>500</v>
      </c>
      <c r="BV260">
        <f t="shared" si="360"/>
        <v>34520</v>
      </c>
      <c r="BW260">
        <v>2000</v>
      </c>
      <c r="BX260">
        <v>0</v>
      </c>
      <c r="BY260">
        <f t="shared" si="361"/>
        <v>150</v>
      </c>
      <c r="BZ260">
        <f t="shared" si="362"/>
        <v>32370</v>
      </c>
      <c r="CA260">
        <v>27000</v>
      </c>
      <c r="CB260">
        <f t="shared" si="363"/>
        <v>3780.0000000000005</v>
      </c>
      <c r="CC260">
        <f t="shared" si="364"/>
        <v>3240</v>
      </c>
      <c r="CD260">
        <v>0</v>
      </c>
      <c r="CE260">
        <v>500</v>
      </c>
      <c r="CF260">
        <f t="shared" si="365"/>
        <v>34520</v>
      </c>
      <c r="CG260">
        <v>2000</v>
      </c>
      <c r="CH260">
        <v>0</v>
      </c>
      <c r="CI260">
        <f t="shared" si="366"/>
        <v>150</v>
      </c>
      <c r="CJ260">
        <f t="shared" si="367"/>
        <v>32370</v>
      </c>
      <c r="CK260">
        <v>27000</v>
      </c>
      <c r="CL260">
        <f t="shared" si="368"/>
        <v>3780.0000000000005</v>
      </c>
      <c r="CM260">
        <f t="shared" si="369"/>
        <v>3240</v>
      </c>
      <c r="CN260">
        <v>0</v>
      </c>
      <c r="CO260">
        <v>500</v>
      </c>
      <c r="CP260">
        <f t="shared" si="370"/>
        <v>34520</v>
      </c>
      <c r="CQ260">
        <v>2000</v>
      </c>
      <c r="CR260">
        <v>0</v>
      </c>
      <c r="CS260">
        <f t="shared" si="371"/>
        <v>150</v>
      </c>
      <c r="CT260">
        <f t="shared" si="372"/>
        <v>32370</v>
      </c>
      <c r="CU260">
        <v>27000</v>
      </c>
      <c r="CV260">
        <f t="shared" si="373"/>
        <v>3780.0000000000005</v>
      </c>
      <c r="CW260">
        <f t="shared" si="374"/>
        <v>3240</v>
      </c>
      <c r="CX260">
        <v>0</v>
      </c>
      <c r="CY260">
        <v>500</v>
      </c>
      <c r="CZ260">
        <f t="shared" si="375"/>
        <v>34520</v>
      </c>
      <c r="DA260">
        <v>2000</v>
      </c>
      <c r="DB260">
        <v>0</v>
      </c>
      <c r="DC260">
        <f t="shared" si="376"/>
        <v>150</v>
      </c>
      <c r="DD260">
        <f t="shared" si="377"/>
        <v>32370</v>
      </c>
      <c r="DE260">
        <v>27000</v>
      </c>
      <c r="DF260">
        <f t="shared" si="378"/>
        <v>3780.0000000000005</v>
      </c>
      <c r="DG260">
        <f t="shared" si="379"/>
        <v>3240</v>
      </c>
      <c r="DH260">
        <v>0</v>
      </c>
      <c r="DI260">
        <v>500</v>
      </c>
      <c r="DJ260">
        <f t="shared" si="380"/>
        <v>34520</v>
      </c>
      <c r="DK260">
        <v>2000</v>
      </c>
      <c r="DL260">
        <v>0</v>
      </c>
      <c r="DM260">
        <f t="shared" si="381"/>
        <v>150</v>
      </c>
      <c r="DN260">
        <f t="shared" si="382"/>
        <v>32370</v>
      </c>
      <c r="DO260">
        <v>27000</v>
      </c>
      <c r="DP260">
        <f t="shared" si="383"/>
        <v>3780.0000000000005</v>
      </c>
      <c r="DQ260">
        <f t="shared" si="384"/>
        <v>3240</v>
      </c>
      <c r="DR260">
        <v>0</v>
      </c>
      <c r="DS260">
        <v>500</v>
      </c>
      <c r="DT260">
        <f t="shared" si="385"/>
        <v>34520</v>
      </c>
      <c r="DU260">
        <v>2000</v>
      </c>
      <c r="DV260">
        <v>0</v>
      </c>
      <c r="DW260">
        <f t="shared" si="386"/>
        <v>150</v>
      </c>
      <c r="DX260">
        <f t="shared" si="387"/>
        <v>32370</v>
      </c>
      <c r="DY260">
        <f t="shared" si="388"/>
        <v>415160</v>
      </c>
      <c r="DZ260">
        <f t="shared" si="320"/>
        <v>1800</v>
      </c>
      <c r="EA260">
        <f t="shared" si="321"/>
        <v>50000</v>
      </c>
      <c r="EB260">
        <v>0</v>
      </c>
      <c r="EC260">
        <f t="shared" si="322"/>
        <v>363360</v>
      </c>
      <c r="ED260">
        <f t="shared" si="323"/>
        <v>24000</v>
      </c>
      <c r="EE260">
        <f t="shared" si="324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325"/>
        <v>24000</v>
      </c>
      <c r="EQ260">
        <f t="shared" si="389"/>
        <v>24000</v>
      </c>
      <c r="ER260">
        <f t="shared" si="326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390"/>
        <v>0</v>
      </c>
      <c r="FA260">
        <f t="shared" si="391"/>
        <v>339360</v>
      </c>
      <c r="FB260">
        <f t="shared" si="392"/>
        <v>4468</v>
      </c>
      <c r="FC260">
        <f t="shared" si="393"/>
        <v>0</v>
      </c>
      <c r="FD260">
        <f t="shared" si="394"/>
        <v>4468</v>
      </c>
      <c r="FE260">
        <f t="shared" si="395"/>
        <v>0</v>
      </c>
      <c r="FF260">
        <f t="shared" si="396"/>
        <v>0</v>
      </c>
      <c r="FG260">
        <f t="shared" si="397"/>
        <v>0</v>
      </c>
      <c r="FH260">
        <v>0</v>
      </c>
      <c r="FI260">
        <f t="shared" si="398"/>
        <v>0</v>
      </c>
      <c r="FJ260" t="b">
        <f t="shared" si="399"/>
        <v>0</v>
      </c>
    </row>
    <row r="261" spans="1:166" hidden="1" x14ac:dyDescent="0.25">
      <c r="A261">
        <f>_xlfn.AGGREGATE(3,5,$B$2:B261)</f>
        <v>128</v>
      </c>
      <c r="B261" t="s">
        <v>642</v>
      </c>
      <c r="C261" t="s">
        <v>643</v>
      </c>
      <c r="D261" t="s">
        <v>833</v>
      </c>
      <c r="E261" t="s">
        <v>847</v>
      </c>
      <c r="F261">
        <v>0</v>
      </c>
      <c r="G261">
        <v>0</v>
      </c>
      <c r="H261">
        <v>0</v>
      </c>
      <c r="I261">
        <f t="shared" si="327"/>
        <v>0</v>
      </c>
      <c r="J261">
        <f t="shared" si="328"/>
        <v>0</v>
      </c>
      <c r="K261">
        <v>0</v>
      </c>
      <c r="L261">
        <v>0</v>
      </c>
      <c r="M261">
        <f t="shared" si="329"/>
        <v>0</v>
      </c>
      <c r="N261">
        <v>0</v>
      </c>
      <c r="O261">
        <v>0</v>
      </c>
      <c r="P261">
        <f t="shared" si="330"/>
        <v>0</v>
      </c>
      <c r="Q261">
        <f t="shared" si="331"/>
        <v>0</v>
      </c>
      <c r="R261">
        <v>0</v>
      </c>
      <c r="S261">
        <f t="shared" si="332"/>
        <v>0</v>
      </c>
      <c r="T261">
        <f t="shared" si="333"/>
        <v>0</v>
      </c>
      <c r="U261">
        <v>0</v>
      </c>
      <c r="V261">
        <v>0</v>
      </c>
      <c r="W261">
        <f t="shared" si="334"/>
        <v>0</v>
      </c>
      <c r="X261">
        <v>0</v>
      </c>
      <c r="Y261">
        <v>0</v>
      </c>
      <c r="Z261">
        <f t="shared" si="335"/>
        <v>0</v>
      </c>
      <c r="AA261">
        <f t="shared" si="336"/>
        <v>0</v>
      </c>
      <c r="AB261">
        <v>0</v>
      </c>
      <c r="AC261">
        <f t="shared" si="337"/>
        <v>0</v>
      </c>
      <c r="AD261">
        <f t="shared" si="338"/>
        <v>0</v>
      </c>
      <c r="AE261">
        <v>0</v>
      </c>
      <c r="AF261">
        <v>0</v>
      </c>
      <c r="AG261">
        <f t="shared" si="339"/>
        <v>0</v>
      </c>
      <c r="AH261">
        <v>0</v>
      </c>
      <c r="AI261">
        <v>0</v>
      </c>
      <c r="AJ261">
        <f t="shared" si="340"/>
        <v>0</v>
      </c>
      <c r="AK261">
        <f t="shared" si="341"/>
        <v>0</v>
      </c>
      <c r="AL261">
        <v>0</v>
      </c>
      <c r="AM261">
        <f t="shared" si="342"/>
        <v>0</v>
      </c>
      <c r="AN261">
        <f t="shared" si="343"/>
        <v>0</v>
      </c>
      <c r="AO261">
        <v>0</v>
      </c>
      <c r="AP261">
        <v>0</v>
      </c>
      <c r="AQ261">
        <f t="shared" si="344"/>
        <v>0</v>
      </c>
      <c r="AR261">
        <v>0</v>
      </c>
      <c r="AS261">
        <v>0</v>
      </c>
      <c r="AT261">
        <f t="shared" si="345"/>
        <v>0</v>
      </c>
      <c r="AU261">
        <f t="shared" si="346"/>
        <v>0</v>
      </c>
      <c r="AV261">
        <v>0</v>
      </c>
      <c r="AW261">
        <f t="shared" si="347"/>
        <v>0</v>
      </c>
      <c r="AX261">
        <f t="shared" si="348"/>
        <v>0</v>
      </c>
      <c r="AY261">
        <f t="shared" si="349"/>
        <v>0</v>
      </c>
      <c r="AZ261">
        <v>0</v>
      </c>
      <c r="BA261">
        <v>0</v>
      </c>
      <c r="BB261">
        <f t="shared" si="350"/>
        <v>0</v>
      </c>
      <c r="BC261">
        <v>0</v>
      </c>
      <c r="BD261">
        <v>0</v>
      </c>
      <c r="BE261">
        <f t="shared" si="351"/>
        <v>0</v>
      </c>
      <c r="BF261">
        <f t="shared" si="352"/>
        <v>0</v>
      </c>
      <c r="BG261">
        <v>0</v>
      </c>
      <c r="BH261">
        <f t="shared" si="353"/>
        <v>0</v>
      </c>
      <c r="BI261">
        <f t="shared" si="354"/>
        <v>0</v>
      </c>
      <c r="BJ261">
        <v>0</v>
      </c>
      <c r="BK261">
        <v>0</v>
      </c>
      <c r="BL261">
        <f t="shared" si="355"/>
        <v>0</v>
      </c>
      <c r="BM261">
        <v>0</v>
      </c>
      <c r="BN261">
        <v>0</v>
      </c>
      <c r="BO261">
        <f t="shared" si="356"/>
        <v>0</v>
      </c>
      <c r="BP261">
        <f t="shared" si="357"/>
        <v>0</v>
      </c>
      <c r="BQ261">
        <v>0</v>
      </c>
      <c r="BR261">
        <f t="shared" si="358"/>
        <v>0</v>
      </c>
      <c r="BS261">
        <f t="shared" si="359"/>
        <v>0</v>
      </c>
      <c r="BT261">
        <v>0</v>
      </c>
      <c r="BU261">
        <v>0</v>
      </c>
      <c r="BV261">
        <f t="shared" si="360"/>
        <v>0</v>
      </c>
      <c r="BW261">
        <v>0</v>
      </c>
      <c r="BX261">
        <v>0</v>
      </c>
      <c r="BY261">
        <f t="shared" si="361"/>
        <v>0</v>
      </c>
      <c r="BZ261">
        <f t="shared" si="362"/>
        <v>0</v>
      </c>
      <c r="CA261">
        <v>0</v>
      </c>
      <c r="CB261">
        <f t="shared" si="363"/>
        <v>0</v>
      </c>
      <c r="CC261">
        <f t="shared" si="364"/>
        <v>0</v>
      </c>
      <c r="CD261">
        <v>0</v>
      </c>
      <c r="CE261">
        <v>0</v>
      </c>
      <c r="CF261">
        <f t="shared" si="365"/>
        <v>0</v>
      </c>
      <c r="CG261">
        <v>0</v>
      </c>
      <c r="CH261">
        <v>0</v>
      </c>
      <c r="CI261">
        <f t="shared" si="366"/>
        <v>0</v>
      </c>
      <c r="CJ261">
        <f t="shared" si="367"/>
        <v>0</v>
      </c>
      <c r="CK261">
        <v>0</v>
      </c>
      <c r="CL261">
        <f t="shared" si="368"/>
        <v>0</v>
      </c>
      <c r="CM261">
        <f t="shared" si="369"/>
        <v>0</v>
      </c>
      <c r="CN261">
        <v>0</v>
      </c>
      <c r="CO261">
        <v>0</v>
      </c>
      <c r="CP261">
        <f t="shared" si="370"/>
        <v>0</v>
      </c>
      <c r="CQ261">
        <v>0</v>
      </c>
      <c r="CR261">
        <v>0</v>
      </c>
      <c r="CS261">
        <f t="shared" si="371"/>
        <v>0</v>
      </c>
      <c r="CT261">
        <f t="shared" si="372"/>
        <v>0</v>
      </c>
      <c r="CU261">
        <v>0</v>
      </c>
      <c r="CV261">
        <f t="shared" si="373"/>
        <v>0</v>
      </c>
      <c r="CW261">
        <f t="shared" si="374"/>
        <v>0</v>
      </c>
      <c r="CX261">
        <v>0</v>
      </c>
      <c r="CY261">
        <v>0</v>
      </c>
      <c r="CZ261">
        <f t="shared" si="375"/>
        <v>0</v>
      </c>
      <c r="DA261">
        <v>0</v>
      </c>
      <c r="DB261">
        <v>0</v>
      </c>
      <c r="DC261">
        <f t="shared" si="376"/>
        <v>0</v>
      </c>
      <c r="DD261">
        <f t="shared" si="377"/>
        <v>0</v>
      </c>
      <c r="DE261">
        <v>0</v>
      </c>
      <c r="DF261">
        <f t="shared" si="378"/>
        <v>0</v>
      </c>
      <c r="DG261">
        <f t="shared" si="379"/>
        <v>0</v>
      </c>
      <c r="DH261">
        <v>0</v>
      </c>
      <c r="DI261">
        <v>0</v>
      </c>
      <c r="DJ261">
        <f t="shared" si="380"/>
        <v>0</v>
      </c>
      <c r="DK261">
        <v>0</v>
      </c>
      <c r="DL261">
        <v>0</v>
      </c>
      <c r="DM261">
        <f t="shared" si="381"/>
        <v>0</v>
      </c>
      <c r="DN261">
        <f t="shared" si="382"/>
        <v>0</v>
      </c>
      <c r="DO261">
        <v>0</v>
      </c>
      <c r="DP261">
        <f t="shared" si="383"/>
        <v>0</v>
      </c>
      <c r="DQ261">
        <f t="shared" si="384"/>
        <v>0</v>
      </c>
      <c r="DR261">
        <v>0</v>
      </c>
      <c r="DS261">
        <v>0</v>
      </c>
      <c r="DT261">
        <f t="shared" si="385"/>
        <v>0</v>
      </c>
      <c r="DU261">
        <v>0</v>
      </c>
      <c r="DV261">
        <v>0</v>
      </c>
      <c r="DW261">
        <f t="shared" si="386"/>
        <v>0</v>
      </c>
      <c r="DX261">
        <f t="shared" si="387"/>
        <v>0</v>
      </c>
      <c r="DY261">
        <f t="shared" si="388"/>
        <v>0</v>
      </c>
      <c r="DZ261">
        <f t="shared" si="320"/>
        <v>0</v>
      </c>
      <c r="EA261">
        <f t="shared" si="321"/>
        <v>0</v>
      </c>
      <c r="EB261">
        <v>0</v>
      </c>
      <c r="EC261">
        <f t="shared" si="322"/>
        <v>0</v>
      </c>
      <c r="ED261">
        <f t="shared" si="323"/>
        <v>0</v>
      </c>
      <c r="EE261">
        <f t="shared" si="324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325"/>
        <v>0</v>
      </c>
      <c r="EQ261">
        <f t="shared" si="389"/>
        <v>0</v>
      </c>
      <c r="ER261">
        <f t="shared" si="326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390"/>
        <v>0</v>
      </c>
      <c r="FA261">
        <f t="shared" si="391"/>
        <v>0</v>
      </c>
      <c r="FB261">
        <f t="shared" si="392"/>
        <v>0</v>
      </c>
      <c r="FC261">
        <f t="shared" si="393"/>
        <v>0</v>
      </c>
      <c r="FD261">
        <f t="shared" si="394"/>
        <v>0</v>
      </c>
      <c r="FE261">
        <f t="shared" si="395"/>
        <v>0</v>
      </c>
      <c r="FF261">
        <f t="shared" si="396"/>
        <v>0</v>
      </c>
      <c r="FG261">
        <f t="shared" si="397"/>
        <v>0</v>
      </c>
      <c r="FH261">
        <v>0</v>
      </c>
      <c r="FI261">
        <f t="shared" si="398"/>
        <v>0</v>
      </c>
      <c r="FJ261" t="b">
        <f t="shared" si="399"/>
        <v>0</v>
      </c>
    </row>
    <row r="262" spans="1:166" hidden="1" x14ac:dyDescent="0.25">
      <c r="A262">
        <f>_xlfn.AGGREGATE(3,5,$B$2:B262)</f>
        <v>128</v>
      </c>
      <c r="B262" t="s">
        <v>644</v>
      </c>
      <c r="C262" t="s">
        <v>645</v>
      </c>
      <c r="D262" t="s">
        <v>833</v>
      </c>
      <c r="E262" t="s">
        <v>846</v>
      </c>
      <c r="F262">
        <v>0</v>
      </c>
      <c r="G262">
        <v>6000</v>
      </c>
      <c r="H262">
        <v>26200</v>
      </c>
      <c r="I262">
        <f t="shared" si="327"/>
        <v>2620</v>
      </c>
      <c r="J262">
        <f t="shared" si="328"/>
        <v>3144</v>
      </c>
      <c r="K262">
        <v>0</v>
      </c>
      <c r="L262">
        <v>0</v>
      </c>
      <c r="M262">
        <f t="shared" si="329"/>
        <v>31964</v>
      </c>
      <c r="N262">
        <v>3000</v>
      </c>
      <c r="O262">
        <v>0</v>
      </c>
      <c r="P262">
        <f t="shared" si="330"/>
        <v>150</v>
      </c>
      <c r="Q262">
        <f t="shared" si="331"/>
        <v>28814</v>
      </c>
      <c r="R262">
        <v>26200</v>
      </c>
      <c r="S262">
        <f t="shared" si="332"/>
        <v>2620</v>
      </c>
      <c r="T262">
        <f t="shared" si="333"/>
        <v>3144</v>
      </c>
      <c r="U262">
        <v>0</v>
      </c>
      <c r="V262">
        <v>0</v>
      </c>
      <c r="W262">
        <f t="shared" si="334"/>
        <v>31964</v>
      </c>
      <c r="X262">
        <v>3000</v>
      </c>
      <c r="Y262">
        <v>0</v>
      </c>
      <c r="Z262">
        <f t="shared" si="335"/>
        <v>150</v>
      </c>
      <c r="AA262">
        <f t="shared" si="336"/>
        <v>28814</v>
      </c>
      <c r="AB262">
        <v>26200</v>
      </c>
      <c r="AC262">
        <f t="shared" si="337"/>
        <v>3668.0000000000005</v>
      </c>
      <c r="AD262">
        <f t="shared" si="338"/>
        <v>3144</v>
      </c>
      <c r="AE262">
        <v>0</v>
      </c>
      <c r="AF262">
        <v>0</v>
      </c>
      <c r="AG262">
        <f t="shared" si="339"/>
        <v>33012</v>
      </c>
      <c r="AH262">
        <v>3000</v>
      </c>
      <c r="AI262">
        <v>0</v>
      </c>
      <c r="AJ262">
        <f t="shared" si="340"/>
        <v>150</v>
      </c>
      <c r="AK262">
        <f t="shared" si="341"/>
        <v>29862</v>
      </c>
      <c r="AL262">
        <v>26200</v>
      </c>
      <c r="AM262">
        <f t="shared" si="342"/>
        <v>3668.0000000000005</v>
      </c>
      <c r="AN262">
        <f t="shared" si="343"/>
        <v>3144</v>
      </c>
      <c r="AO262">
        <v>0</v>
      </c>
      <c r="AP262">
        <v>0</v>
      </c>
      <c r="AQ262">
        <f t="shared" si="344"/>
        <v>33012</v>
      </c>
      <c r="AR262">
        <v>3000</v>
      </c>
      <c r="AS262">
        <v>0</v>
      </c>
      <c r="AT262">
        <f t="shared" si="345"/>
        <v>150</v>
      </c>
      <c r="AU262">
        <f t="shared" si="346"/>
        <v>29862</v>
      </c>
      <c r="AV262">
        <v>27000</v>
      </c>
      <c r="AW262">
        <f t="shared" si="347"/>
        <v>3780.0000000000005</v>
      </c>
      <c r="AX262">
        <f t="shared" si="348"/>
        <v>1048</v>
      </c>
      <c r="AY262">
        <f t="shared" si="349"/>
        <v>3240</v>
      </c>
      <c r="AZ262">
        <v>0</v>
      </c>
      <c r="BA262">
        <v>0</v>
      </c>
      <c r="BB262">
        <f t="shared" si="350"/>
        <v>35068</v>
      </c>
      <c r="BC262">
        <v>3000</v>
      </c>
      <c r="BD262">
        <v>0</v>
      </c>
      <c r="BE262">
        <f t="shared" si="351"/>
        <v>150</v>
      </c>
      <c r="BF262">
        <f t="shared" si="352"/>
        <v>31918</v>
      </c>
      <c r="BG262">
        <v>27000</v>
      </c>
      <c r="BH262">
        <f t="shared" si="353"/>
        <v>3780.0000000000005</v>
      </c>
      <c r="BI262">
        <f t="shared" si="354"/>
        <v>3240</v>
      </c>
      <c r="BJ262">
        <v>0</v>
      </c>
      <c r="BK262">
        <v>0</v>
      </c>
      <c r="BL262">
        <f t="shared" si="355"/>
        <v>34020</v>
      </c>
      <c r="BM262">
        <v>3000</v>
      </c>
      <c r="BN262">
        <v>0</v>
      </c>
      <c r="BO262">
        <f t="shared" si="356"/>
        <v>150</v>
      </c>
      <c r="BP262">
        <f t="shared" si="357"/>
        <v>30870</v>
      </c>
      <c r="BQ262">
        <v>27000</v>
      </c>
      <c r="BR262">
        <f t="shared" si="358"/>
        <v>3780.0000000000005</v>
      </c>
      <c r="BS262">
        <f t="shared" si="359"/>
        <v>3240</v>
      </c>
      <c r="BT262">
        <v>0</v>
      </c>
      <c r="BU262">
        <v>0</v>
      </c>
      <c r="BV262">
        <f t="shared" si="360"/>
        <v>34020</v>
      </c>
      <c r="BW262">
        <v>3000</v>
      </c>
      <c r="BX262">
        <v>0</v>
      </c>
      <c r="BY262">
        <f t="shared" si="361"/>
        <v>150</v>
      </c>
      <c r="BZ262">
        <f t="shared" si="362"/>
        <v>30870</v>
      </c>
      <c r="CA262">
        <v>27000</v>
      </c>
      <c r="CB262">
        <f t="shared" si="363"/>
        <v>3780.0000000000005</v>
      </c>
      <c r="CC262">
        <f t="shared" si="364"/>
        <v>3240</v>
      </c>
      <c r="CD262">
        <v>0</v>
      </c>
      <c r="CE262">
        <v>0</v>
      </c>
      <c r="CF262">
        <f t="shared" si="365"/>
        <v>34020</v>
      </c>
      <c r="CG262">
        <v>3000</v>
      </c>
      <c r="CH262">
        <v>0</v>
      </c>
      <c r="CI262">
        <f t="shared" si="366"/>
        <v>150</v>
      </c>
      <c r="CJ262">
        <f t="shared" si="367"/>
        <v>30870</v>
      </c>
      <c r="CK262">
        <v>27000</v>
      </c>
      <c r="CL262">
        <f t="shared" si="368"/>
        <v>3780.0000000000005</v>
      </c>
      <c r="CM262">
        <f t="shared" si="369"/>
        <v>3240</v>
      </c>
      <c r="CN262">
        <v>0</v>
      </c>
      <c r="CO262">
        <v>0</v>
      </c>
      <c r="CP262">
        <f t="shared" si="370"/>
        <v>34020</v>
      </c>
      <c r="CQ262">
        <v>3000</v>
      </c>
      <c r="CR262">
        <v>0</v>
      </c>
      <c r="CS262">
        <f t="shared" si="371"/>
        <v>150</v>
      </c>
      <c r="CT262">
        <f t="shared" si="372"/>
        <v>30870</v>
      </c>
      <c r="CU262">
        <v>27000</v>
      </c>
      <c r="CV262">
        <f t="shared" si="373"/>
        <v>3780.0000000000005</v>
      </c>
      <c r="CW262">
        <f t="shared" si="374"/>
        <v>3240</v>
      </c>
      <c r="CX262">
        <v>0</v>
      </c>
      <c r="CY262">
        <v>0</v>
      </c>
      <c r="CZ262">
        <f t="shared" si="375"/>
        <v>34020</v>
      </c>
      <c r="DA262">
        <v>3000</v>
      </c>
      <c r="DB262">
        <v>0</v>
      </c>
      <c r="DC262">
        <f t="shared" si="376"/>
        <v>150</v>
      </c>
      <c r="DD262">
        <f t="shared" si="377"/>
        <v>30870</v>
      </c>
      <c r="DE262">
        <v>27000</v>
      </c>
      <c r="DF262">
        <f t="shared" si="378"/>
        <v>3780.0000000000005</v>
      </c>
      <c r="DG262">
        <f t="shared" si="379"/>
        <v>3240</v>
      </c>
      <c r="DH262">
        <v>0</v>
      </c>
      <c r="DI262">
        <v>0</v>
      </c>
      <c r="DJ262">
        <f t="shared" si="380"/>
        <v>34020</v>
      </c>
      <c r="DK262">
        <v>3000</v>
      </c>
      <c r="DL262">
        <v>0</v>
      </c>
      <c r="DM262">
        <f t="shared" si="381"/>
        <v>150</v>
      </c>
      <c r="DN262">
        <f t="shared" si="382"/>
        <v>30870</v>
      </c>
      <c r="DO262">
        <v>27000</v>
      </c>
      <c r="DP262">
        <f t="shared" si="383"/>
        <v>3780.0000000000005</v>
      </c>
      <c r="DQ262">
        <f t="shared" si="384"/>
        <v>3240</v>
      </c>
      <c r="DR262">
        <v>0</v>
      </c>
      <c r="DS262">
        <v>0</v>
      </c>
      <c r="DT262">
        <f t="shared" si="385"/>
        <v>34020</v>
      </c>
      <c r="DU262">
        <v>3000</v>
      </c>
      <c r="DV262">
        <v>0</v>
      </c>
      <c r="DW262">
        <f t="shared" si="386"/>
        <v>150</v>
      </c>
      <c r="DX262">
        <f t="shared" si="387"/>
        <v>30870</v>
      </c>
      <c r="DY262">
        <f t="shared" si="388"/>
        <v>409160</v>
      </c>
      <c r="DZ262">
        <f t="shared" si="320"/>
        <v>1800</v>
      </c>
      <c r="EA262">
        <f t="shared" si="321"/>
        <v>50000</v>
      </c>
      <c r="EB262">
        <v>0</v>
      </c>
      <c r="EC262">
        <f t="shared" si="322"/>
        <v>357360</v>
      </c>
      <c r="ED262">
        <f t="shared" si="323"/>
        <v>36000</v>
      </c>
      <c r="EE262">
        <f t="shared" si="324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325"/>
        <v>36000</v>
      </c>
      <c r="EQ262">
        <f t="shared" si="389"/>
        <v>36000</v>
      </c>
      <c r="ER262">
        <f t="shared" si="326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390"/>
        <v>0</v>
      </c>
      <c r="FA262">
        <f t="shared" si="391"/>
        <v>321360</v>
      </c>
      <c r="FB262">
        <f t="shared" si="392"/>
        <v>3568</v>
      </c>
      <c r="FC262">
        <f t="shared" si="393"/>
        <v>0</v>
      </c>
      <c r="FD262">
        <f t="shared" si="394"/>
        <v>3568</v>
      </c>
      <c r="FE262">
        <f t="shared" si="395"/>
        <v>0</v>
      </c>
      <c r="FF262">
        <f t="shared" si="396"/>
        <v>0</v>
      </c>
      <c r="FG262">
        <f t="shared" si="397"/>
        <v>0</v>
      </c>
      <c r="FH262">
        <v>0</v>
      </c>
      <c r="FI262">
        <f t="shared" si="398"/>
        <v>0</v>
      </c>
      <c r="FJ262" t="b">
        <f t="shared" si="399"/>
        <v>0</v>
      </c>
    </row>
    <row r="263" spans="1:166" hidden="1" x14ac:dyDescent="0.25">
      <c r="A263">
        <f>_xlfn.AGGREGATE(3,5,$B$2:B263)</f>
        <v>128</v>
      </c>
      <c r="B263" t="s">
        <v>646</v>
      </c>
      <c r="C263" t="s">
        <v>647</v>
      </c>
      <c r="D263" t="s">
        <v>833</v>
      </c>
      <c r="E263" t="s">
        <v>846</v>
      </c>
      <c r="F263">
        <v>0</v>
      </c>
      <c r="G263">
        <v>0</v>
      </c>
      <c r="H263">
        <v>0</v>
      </c>
      <c r="I263">
        <f t="shared" si="327"/>
        <v>0</v>
      </c>
      <c r="J263">
        <f t="shared" si="328"/>
        <v>0</v>
      </c>
      <c r="K263">
        <v>0</v>
      </c>
      <c r="L263">
        <v>0</v>
      </c>
      <c r="M263">
        <f t="shared" si="329"/>
        <v>0</v>
      </c>
      <c r="N263">
        <v>0</v>
      </c>
      <c r="O263">
        <v>0</v>
      </c>
      <c r="P263">
        <f t="shared" si="330"/>
        <v>0</v>
      </c>
      <c r="Q263">
        <f t="shared" si="331"/>
        <v>0</v>
      </c>
      <c r="R263">
        <v>28900</v>
      </c>
      <c r="S263">
        <f t="shared" si="332"/>
        <v>2890</v>
      </c>
      <c r="T263">
        <f t="shared" si="333"/>
        <v>3468</v>
      </c>
      <c r="U263">
        <v>0</v>
      </c>
      <c r="V263">
        <v>500</v>
      </c>
      <c r="W263">
        <f t="shared" si="334"/>
        <v>35758</v>
      </c>
      <c r="X263">
        <v>0</v>
      </c>
      <c r="Y263">
        <v>0</v>
      </c>
      <c r="Z263">
        <f t="shared" si="335"/>
        <v>150</v>
      </c>
      <c r="AA263">
        <f t="shared" si="336"/>
        <v>35608</v>
      </c>
      <c r="AB263">
        <v>28900</v>
      </c>
      <c r="AC263">
        <f t="shared" si="337"/>
        <v>4046.0000000000005</v>
      </c>
      <c r="AD263">
        <f t="shared" si="338"/>
        <v>3468</v>
      </c>
      <c r="AE263">
        <v>0</v>
      </c>
      <c r="AF263">
        <v>500</v>
      </c>
      <c r="AG263">
        <f t="shared" si="339"/>
        <v>36914</v>
      </c>
      <c r="AH263">
        <v>0</v>
      </c>
      <c r="AI263">
        <v>0</v>
      </c>
      <c r="AJ263">
        <f t="shared" si="340"/>
        <v>150</v>
      </c>
      <c r="AK263">
        <f t="shared" si="341"/>
        <v>36764</v>
      </c>
      <c r="AL263">
        <v>28900</v>
      </c>
      <c r="AM263">
        <f t="shared" si="342"/>
        <v>4046.0000000000005</v>
      </c>
      <c r="AN263">
        <f t="shared" si="343"/>
        <v>3468</v>
      </c>
      <c r="AO263">
        <v>0</v>
      </c>
      <c r="AP263">
        <v>500</v>
      </c>
      <c r="AQ263">
        <f t="shared" si="344"/>
        <v>36914</v>
      </c>
      <c r="AR263">
        <v>0</v>
      </c>
      <c r="AS263">
        <v>0</v>
      </c>
      <c r="AT263">
        <f t="shared" si="345"/>
        <v>150</v>
      </c>
      <c r="AU263">
        <f t="shared" si="346"/>
        <v>36764</v>
      </c>
      <c r="AV263">
        <v>28900</v>
      </c>
      <c r="AW263">
        <f t="shared" si="347"/>
        <v>4046.0000000000005</v>
      </c>
      <c r="AX263">
        <f t="shared" si="348"/>
        <v>1156</v>
      </c>
      <c r="AY263">
        <f t="shared" si="349"/>
        <v>3468</v>
      </c>
      <c r="AZ263">
        <v>0</v>
      </c>
      <c r="BA263">
        <v>500</v>
      </c>
      <c r="BB263">
        <f t="shared" si="350"/>
        <v>38070</v>
      </c>
      <c r="BC263">
        <v>0</v>
      </c>
      <c r="BD263">
        <v>0</v>
      </c>
      <c r="BE263">
        <f t="shared" si="351"/>
        <v>150</v>
      </c>
      <c r="BF263">
        <f t="shared" si="352"/>
        <v>37920</v>
      </c>
      <c r="BG263">
        <v>28900</v>
      </c>
      <c r="BH263">
        <f t="shared" si="353"/>
        <v>4046.0000000000005</v>
      </c>
      <c r="BI263">
        <f t="shared" si="354"/>
        <v>3468</v>
      </c>
      <c r="BJ263">
        <v>0</v>
      </c>
      <c r="BK263">
        <v>500</v>
      </c>
      <c r="BL263">
        <f t="shared" si="355"/>
        <v>36914</v>
      </c>
      <c r="BM263">
        <v>0</v>
      </c>
      <c r="BN263">
        <v>0</v>
      </c>
      <c r="BO263">
        <f t="shared" si="356"/>
        <v>150</v>
      </c>
      <c r="BP263">
        <f t="shared" si="357"/>
        <v>36764</v>
      </c>
      <c r="BQ263">
        <v>28900</v>
      </c>
      <c r="BR263">
        <f t="shared" si="358"/>
        <v>4046.0000000000005</v>
      </c>
      <c r="BS263">
        <f t="shared" si="359"/>
        <v>3468</v>
      </c>
      <c r="BT263">
        <v>0</v>
      </c>
      <c r="BU263">
        <v>500</v>
      </c>
      <c r="BV263">
        <f t="shared" si="360"/>
        <v>36914</v>
      </c>
      <c r="BW263">
        <v>0</v>
      </c>
      <c r="BX263">
        <v>0</v>
      </c>
      <c r="BY263">
        <f t="shared" si="361"/>
        <v>150</v>
      </c>
      <c r="BZ263">
        <f t="shared" si="362"/>
        <v>36764</v>
      </c>
      <c r="CA263">
        <v>28900</v>
      </c>
      <c r="CB263">
        <f t="shared" si="363"/>
        <v>4046.0000000000005</v>
      </c>
      <c r="CC263">
        <f t="shared" si="364"/>
        <v>3468</v>
      </c>
      <c r="CD263">
        <v>0</v>
      </c>
      <c r="CE263">
        <v>500</v>
      </c>
      <c r="CF263">
        <f t="shared" si="365"/>
        <v>36914</v>
      </c>
      <c r="CG263">
        <v>0</v>
      </c>
      <c r="CH263">
        <v>0</v>
      </c>
      <c r="CI263">
        <f t="shared" si="366"/>
        <v>150</v>
      </c>
      <c r="CJ263">
        <f t="shared" si="367"/>
        <v>36764</v>
      </c>
      <c r="CK263">
        <v>28900</v>
      </c>
      <c r="CL263">
        <f t="shared" si="368"/>
        <v>4046.0000000000005</v>
      </c>
      <c r="CM263">
        <f t="shared" si="369"/>
        <v>3468</v>
      </c>
      <c r="CN263">
        <v>0</v>
      </c>
      <c r="CO263">
        <v>500</v>
      </c>
      <c r="CP263">
        <f t="shared" si="370"/>
        <v>36914</v>
      </c>
      <c r="CQ263">
        <v>0</v>
      </c>
      <c r="CR263">
        <v>0</v>
      </c>
      <c r="CS263">
        <f t="shared" si="371"/>
        <v>150</v>
      </c>
      <c r="CT263">
        <f t="shared" si="372"/>
        <v>36764</v>
      </c>
      <c r="CU263">
        <v>28900</v>
      </c>
      <c r="CV263">
        <f t="shared" si="373"/>
        <v>4046.0000000000005</v>
      </c>
      <c r="CW263">
        <f t="shared" si="374"/>
        <v>3468</v>
      </c>
      <c r="CX263">
        <v>0</v>
      </c>
      <c r="CY263">
        <v>500</v>
      </c>
      <c r="CZ263">
        <f t="shared" si="375"/>
        <v>36914</v>
      </c>
      <c r="DA263">
        <v>0</v>
      </c>
      <c r="DB263">
        <v>0</v>
      </c>
      <c r="DC263">
        <f t="shared" si="376"/>
        <v>150</v>
      </c>
      <c r="DD263">
        <f t="shared" si="377"/>
        <v>36764</v>
      </c>
      <c r="DE263">
        <v>28900</v>
      </c>
      <c r="DF263">
        <f t="shared" si="378"/>
        <v>4046.0000000000005</v>
      </c>
      <c r="DG263">
        <f t="shared" si="379"/>
        <v>3468</v>
      </c>
      <c r="DH263">
        <v>0</v>
      </c>
      <c r="DI263">
        <v>500</v>
      </c>
      <c r="DJ263">
        <f t="shared" si="380"/>
        <v>36914</v>
      </c>
      <c r="DK263">
        <v>0</v>
      </c>
      <c r="DL263">
        <v>0</v>
      </c>
      <c r="DM263">
        <f t="shared" si="381"/>
        <v>150</v>
      </c>
      <c r="DN263">
        <f t="shared" si="382"/>
        <v>36764</v>
      </c>
      <c r="DO263">
        <v>28900</v>
      </c>
      <c r="DP263">
        <f t="shared" si="383"/>
        <v>4046.0000000000005</v>
      </c>
      <c r="DQ263">
        <f t="shared" si="384"/>
        <v>3468</v>
      </c>
      <c r="DR263">
        <v>0</v>
      </c>
      <c r="DS263">
        <v>500</v>
      </c>
      <c r="DT263">
        <f t="shared" si="385"/>
        <v>36914</v>
      </c>
      <c r="DU263">
        <v>0</v>
      </c>
      <c r="DV263">
        <v>0</v>
      </c>
      <c r="DW263">
        <f t="shared" si="386"/>
        <v>150</v>
      </c>
      <c r="DX263">
        <f t="shared" si="387"/>
        <v>36764</v>
      </c>
      <c r="DY263">
        <f t="shared" si="388"/>
        <v>406054</v>
      </c>
      <c r="DZ263">
        <f t="shared" si="320"/>
        <v>1650</v>
      </c>
      <c r="EA263">
        <f t="shared" si="321"/>
        <v>50000</v>
      </c>
      <c r="EB263">
        <v>0</v>
      </c>
      <c r="EC263">
        <f t="shared" si="322"/>
        <v>354404</v>
      </c>
      <c r="ED263">
        <f t="shared" si="323"/>
        <v>0</v>
      </c>
      <c r="EE263">
        <f t="shared" si="324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325"/>
        <v>0</v>
      </c>
      <c r="EQ263">
        <f t="shared" si="389"/>
        <v>0</v>
      </c>
      <c r="ER263">
        <f t="shared" si="326"/>
        <v>354404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390"/>
        <v>0</v>
      </c>
      <c r="FA263">
        <f t="shared" si="391"/>
        <v>354404</v>
      </c>
      <c r="FB263">
        <f t="shared" si="392"/>
        <v>5220</v>
      </c>
      <c r="FC263">
        <f t="shared" si="393"/>
        <v>0</v>
      </c>
      <c r="FD263">
        <f t="shared" si="394"/>
        <v>5220</v>
      </c>
      <c r="FE263">
        <f t="shared" si="395"/>
        <v>0</v>
      </c>
      <c r="FF263">
        <f t="shared" si="396"/>
        <v>0</v>
      </c>
      <c r="FG263">
        <f t="shared" si="397"/>
        <v>0</v>
      </c>
      <c r="FH263">
        <v>0</v>
      </c>
      <c r="FI263">
        <f t="shared" si="398"/>
        <v>0</v>
      </c>
      <c r="FJ263" t="b">
        <f t="shared" si="399"/>
        <v>0</v>
      </c>
    </row>
    <row r="264" spans="1:166" x14ac:dyDescent="0.25">
      <c r="A264">
        <f>_xlfn.AGGREGATE(3,5,$B$2:B264)</f>
        <v>129</v>
      </c>
      <c r="B264" t="s">
        <v>648</v>
      </c>
      <c r="C264" t="s">
        <v>649</v>
      </c>
      <c r="D264" t="s">
        <v>834</v>
      </c>
      <c r="E264" t="s">
        <v>846</v>
      </c>
      <c r="F264">
        <v>0</v>
      </c>
      <c r="G264">
        <v>0</v>
      </c>
      <c r="H264">
        <v>45900</v>
      </c>
      <c r="I264">
        <f t="shared" si="327"/>
        <v>4590</v>
      </c>
      <c r="J264">
        <f t="shared" si="328"/>
        <v>5508</v>
      </c>
      <c r="K264">
        <v>400</v>
      </c>
      <c r="L264">
        <v>500</v>
      </c>
      <c r="M264">
        <f t="shared" si="329"/>
        <v>56898</v>
      </c>
      <c r="N264">
        <v>4000</v>
      </c>
      <c r="O264">
        <v>60</v>
      </c>
      <c r="P264">
        <f t="shared" si="330"/>
        <v>200</v>
      </c>
      <c r="Q264">
        <f t="shared" si="331"/>
        <v>52638</v>
      </c>
      <c r="R264">
        <v>45900</v>
      </c>
      <c r="S264">
        <f t="shared" si="332"/>
        <v>4590</v>
      </c>
      <c r="T264">
        <f t="shared" si="333"/>
        <v>5508</v>
      </c>
      <c r="U264">
        <v>400</v>
      </c>
      <c r="V264">
        <v>500</v>
      </c>
      <c r="W264">
        <f t="shared" si="334"/>
        <v>56898</v>
      </c>
      <c r="X264">
        <v>4000</v>
      </c>
      <c r="Y264">
        <v>60</v>
      </c>
      <c r="Z264">
        <f t="shared" si="335"/>
        <v>200</v>
      </c>
      <c r="AA264">
        <f t="shared" si="336"/>
        <v>52638</v>
      </c>
      <c r="AB264">
        <v>45900</v>
      </c>
      <c r="AC264">
        <f t="shared" si="337"/>
        <v>6426.0000000000009</v>
      </c>
      <c r="AD264">
        <f t="shared" si="338"/>
        <v>5508</v>
      </c>
      <c r="AE264">
        <v>400</v>
      </c>
      <c r="AF264">
        <v>500</v>
      </c>
      <c r="AG264">
        <f t="shared" si="339"/>
        <v>58734</v>
      </c>
      <c r="AH264">
        <v>4000</v>
      </c>
      <c r="AI264">
        <v>60</v>
      </c>
      <c r="AJ264">
        <f t="shared" si="340"/>
        <v>200</v>
      </c>
      <c r="AK264">
        <f t="shared" si="341"/>
        <v>54474</v>
      </c>
      <c r="AL264">
        <v>45900</v>
      </c>
      <c r="AM264">
        <f t="shared" si="342"/>
        <v>6426.0000000000009</v>
      </c>
      <c r="AN264">
        <f t="shared" si="343"/>
        <v>5508</v>
      </c>
      <c r="AO264">
        <v>400</v>
      </c>
      <c r="AP264">
        <v>500</v>
      </c>
      <c r="AQ264">
        <f t="shared" si="344"/>
        <v>58734</v>
      </c>
      <c r="AR264">
        <v>4000</v>
      </c>
      <c r="AS264">
        <v>60</v>
      </c>
      <c r="AT264">
        <f t="shared" si="345"/>
        <v>200</v>
      </c>
      <c r="AU264">
        <f t="shared" si="346"/>
        <v>54474</v>
      </c>
      <c r="AV264">
        <v>47300</v>
      </c>
      <c r="AW264">
        <f t="shared" si="347"/>
        <v>6622.0000000000009</v>
      </c>
      <c r="AX264">
        <f t="shared" si="348"/>
        <v>1836</v>
      </c>
      <c r="AY264">
        <f t="shared" si="349"/>
        <v>5676</v>
      </c>
      <c r="AZ264">
        <v>400</v>
      </c>
      <c r="BA264">
        <v>500</v>
      </c>
      <c r="BB264">
        <f t="shared" si="350"/>
        <v>62334</v>
      </c>
      <c r="BC264">
        <v>4000</v>
      </c>
      <c r="BD264">
        <v>60</v>
      </c>
      <c r="BE264">
        <f t="shared" si="351"/>
        <v>200</v>
      </c>
      <c r="BF264">
        <f t="shared" si="352"/>
        <v>58074</v>
      </c>
      <c r="BG264">
        <v>47300</v>
      </c>
      <c r="BH264">
        <f t="shared" si="353"/>
        <v>6622.0000000000009</v>
      </c>
      <c r="BI264">
        <f t="shared" si="354"/>
        <v>5676</v>
      </c>
      <c r="BJ264">
        <v>400</v>
      </c>
      <c r="BK264">
        <v>500</v>
      </c>
      <c r="BL264">
        <f t="shared" si="355"/>
        <v>60498</v>
      </c>
      <c r="BM264">
        <v>4000</v>
      </c>
      <c r="BN264">
        <v>60</v>
      </c>
      <c r="BO264">
        <f t="shared" si="356"/>
        <v>200</v>
      </c>
      <c r="BP264">
        <f t="shared" si="357"/>
        <v>56238</v>
      </c>
      <c r="BQ264">
        <v>47300</v>
      </c>
      <c r="BR264">
        <f t="shared" si="358"/>
        <v>6622.0000000000009</v>
      </c>
      <c r="BS264">
        <f t="shared" si="359"/>
        <v>5676</v>
      </c>
      <c r="BT264">
        <v>400</v>
      </c>
      <c r="BU264">
        <v>500</v>
      </c>
      <c r="BV264">
        <f t="shared" si="360"/>
        <v>60498</v>
      </c>
      <c r="BW264">
        <v>4000</v>
      </c>
      <c r="BX264">
        <v>60</v>
      </c>
      <c r="BY264">
        <f t="shared" si="361"/>
        <v>200</v>
      </c>
      <c r="BZ264">
        <f t="shared" si="362"/>
        <v>56238</v>
      </c>
      <c r="CA264">
        <v>47300</v>
      </c>
      <c r="CB264">
        <f t="shared" si="363"/>
        <v>6622.0000000000009</v>
      </c>
      <c r="CC264">
        <f t="shared" si="364"/>
        <v>5676</v>
      </c>
      <c r="CD264">
        <v>400</v>
      </c>
      <c r="CE264">
        <v>500</v>
      </c>
      <c r="CF264">
        <f t="shared" si="365"/>
        <v>60498</v>
      </c>
      <c r="CG264">
        <v>4000</v>
      </c>
      <c r="CH264">
        <v>60</v>
      </c>
      <c r="CI264">
        <f t="shared" si="366"/>
        <v>200</v>
      </c>
      <c r="CJ264">
        <f t="shared" si="367"/>
        <v>56238</v>
      </c>
      <c r="CK264">
        <v>47300</v>
      </c>
      <c r="CL264">
        <f t="shared" si="368"/>
        <v>6622.0000000000009</v>
      </c>
      <c r="CM264">
        <f t="shared" si="369"/>
        <v>5676</v>
      </c>
      <c r="CN264">
        <v>400</v>
      </c>
      <c r="CO264">
        <v>500</v>
      </c>
      <c r="CP264">
        <f t="shared" si="370"/>
        <v>60498</v>
      </c>
      <c r="CQ264">
        <v>4000</v>
      </c>
      <c r="CR264">
        <v>60</v>
      </c>
      <c r="CS264">
        <f t="shared" si="371"/>
        <v>200</v>
      </c>
      <c r="CT264">
        <f t="shared" si="372"/>
        <v>56238</v>
      </c>
      <c r="CU264">
        <v>47300</v>
      </c>
      <c r="CV264">
        <f t="shared" si="373"/>
        <v>6622.0000000000009</v>
      </c>
      <c r="CW264">
        <f t="shared" si="374"/>
        <v>5676</v>
      </c>
      <c r="CX264">
        <v>400</v>
      </c>
      <c r="CY264">
        <v>500</v>
      </c>
      <c r="CZ264">
        <f t="shared" si="375"/>
        <v>60498</v>
      </c>
      <c r="DA264">
        <v>4000</v>
      </c>
      <c r="DB264">
        <v>60</v>
      </c>
      <c r="DC264">
        <f t="shared" si="376"/>
        <v>200</v>
      </c>
      <c r="DD264">
        <f t="shared" si="377"/>
        <v>56238</v>
      </c>
      <c r="DE264">
        <v>47300</v>
      </c>
      <c r="DF264">
        <f t="shared" si="378"/>
        <v>6622.0000000000009</v>
      </c>
      <c r="DG264">
        <f t="shared" si="379"/>
        <v>5676</v>
      </c>
      <c r="DH264">
        <v>400</v>
      </c>
      <c r="DI264">
        <v>500</v>
      </c>
      <c r="DJ264">
        <f t="shared" si="380"/>
        <v>60498</v>
      </c>
      <c r="DK264">
        <v>4000</v>
      </c>
      <c r="DL264">
        <v>60</v>
      </c>
      <c r="DM264">
        <f t="shared" si="381"/>
        <v>200</v>
      </c>
      <c r="DN264">
        <f t="shared" si="382"/>
        <v>56238</v>
      </c>
      <c r="DO264">
        <v>47300</v>
      </c>
      <c r="DP264">
        <f t="shared" si="383"/>
        <v>6622.0000000000009</v>
      </c>
      <c r="DQ264">
        <f t="shared" si="384"/>
        <v>5676</v>
      </c>
      <c r="DR264">
        <v>400</v>
      </c>
      <c r="DS264">
        <v>500</v>
      </c>
      <c r="DT264">
        <f t="shared" si="385"/>
        <v>60498</v>
      </c>
      <c r="DU264">
        <v>4000</v>
      </c>
      <c r="DV264">
        <v>60</v>
      </c>
      <c r="DW264">
        <f t="shared" si="386"/>
        <v>200</v>
      </c>
      <c r="DX264">
        <f t="shared" si="387"/>
        <v>56238</v>
      </c>
      <c r="DY264">
        <f t="shared" si="388"/>
        <v>717084</v>
      </c>
      <c r="DZ264">
        <f t="shared" si="320"/>
        <v>2400</v>
      </c>
      <c r="EA264">
        <f t="shared" si="321"/>
        <v>50000</v>
      </c>
      <c r="EB264">
        <v>0</v>
      </c>
      <c r="EC264">
        <f t="shared" si="322"/>
        <v>664684</v>
      </c>
      <c r="ED264">
        <f t="shared" si="323"/>
        <v>48000</v>
      </c>
      <c r="EE264">
        <f t="shared" si="324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325"/>
        <v>48720</v>
      </c>
      <c r="EQ264">
        <f t="shared" si="389"/>
        <v>48720</v>
      </c>
      <c r="ER264">
        <f t="shared" si="326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390"/>
        <v>0</v>
      </c>
      <c r="FA264">
        <f t="shared" si="391"/>
        <v>615964</v>
      </c>
      <c r="FB264">
        <f t="shared" si="392"/>
        <v>12500</v>
      </c>
      <c r="FC264">
        <f t="shared" si="393"/>
        <v>11596</v>
      </c>
      <c r="FD264">
        <f t="shared" si="394"/>
        <v>24096</v>
      </c>
      <c r="FE264">
        <f t="shared" si="395"/>
        <v>24096</v>
      </c>
      <c r="FF264">
        <f t="shared" si="396"/>
        <v>963.84</v>
      </c>
      <c r="FG264">
        <f t="shared" si="397"/>
        <v>25060</v>
      </c>
      <c r="FH264">
        <v>0</v>
      </c>
      <c r="FI264">
        <f t="shared" si="398"/>
        <v>25060</v>
      </c>
      <c r="FJ264" t="b">
        <f t="shared" si="399"/>
        <v>1</v>
      </c>
    </row>
    <row r="265" spans="1:166" hidden="1" x14ac:dyDescent="0.25">
      <c r="A265">
        <f>_xlfn.AGGREGATE(3,5,$B$2:B265)</f>
        <v>129</v>
      </c>
      <c r="B265" t="s">
        <v>650</v>
      </c>
      <c r="C265" t="s">
        <v>651</v>
      </c>
      <c r="D265" t="s">
        <v>834</v>
      </c>
      <c r="E265" t="s">
        <v>846</v>
      </c>
      <c r="F265">
        <v>0</v>
      </c>
      <c r="G265">
        <v>6000</v>
      </c>
      <c r="H265">
        <v>26200</v>
      </c>
      <c r="I265">
        <f t="shared" si="327"/>
        <v>2620</v>
      </c>
      <c r="J265">
        <f t="shared" si="328"/>
        <v>3144</v>
      </c>
      <c r="K265">
        <v>0</v>
      </c>
      <c r="L265">
        <v>500</v>
      </c>
      <c r="M265">
        <f t="shared" si="329"/>
        <v>32464</v>
      </c>
      <c r="N265">
        <v>2000</v>
      </c>
      <c r="O265">
        <v>0</v>
      </c>
      <c r="P265">
        <f t="shared" si="330"/>
        <v>150</v>
      </c>
      <c r="Q265">
        <f t="shared" si="331"/>
        <v>30314</v>
      </c>
      <c r="R265">
        <v>26200</v>
      </c>
      <c r="S265">
        <f t="shared" si="332"/>
        <v>2620</v>
      </c>
      <c r="T265">
        <f t="shared" si="333"/>
        <v>3144</v>
      </c>
      <c r="U265">
        <v>0</v>
      </c>
      <c r="V265">
        <v>500</v>
      </c>
      <c r="W265">
        <f t="shared" si="334"/>
        <v>32464</v>
      </c>
      <c r="X265">
        <v>2000</v>
      </c>
      <c r="Y265">
        <v>0</v>
      </c>
      <c r="Z265">
        <f t="shared" si="335"/>
        <v>150</v>
      </c>
      <c r="AA265">
        <f t="shared" si="336"/>
        <v>30314</v>
      </c>
      <c r="AB265">
        <v>26200</v>
      </c>
      <c r="AC265">
        <f t="shared" si="337"/>
        <v>3668.0000000000005</v>
      </c>
      <c r="AD265">
        <f t="shared" si="338"/>
        <v>3144</v>
      </c>
      <c r="AE265">
        <v>0</v>
      </c>
      <c r="AF265">
        <v>500</v>
      </c>
      <c r="AG265">
        <f t="shared" si="339"/>
        <v>33512</v>
      </c>
      <c r="AH265">
        <v>2000</v>
      </c>
      <c r="AI265">
        <v>0</v>
      </c>
      <c r="AJ265">
        <f t="shared" si="340"/>
        <v>150</v>
      </c>
      <c r="AK265">
        <f t="shared" si="341"/>
        <v>31362</v>
      </c>
      <c r="AL265">
        <v>26200</v>
      </c>
      <c r="AM265">
        <f t="shared" si="342"/>
        <v>3668.0000000000005</v>
      </c>
      <c r="AN265">
        <f t="shared" si="343"/>
        <v>3144</v>
      </c>
      <c r="AO265">
        <v>0</v>
      </c>
      <c r="AP265">
        <v>500</v>
      </c>
      <c r="AQ265">
        <f t="shared" si="344"/>
        <v>33512</v>
      </c>
      <c r="AR265">
        <v>2000</v>
      </c>
      <c r="AS265">
        <v>0</v>
      </c>
      <c r="AT265">
        <f t="shared" si="345"/>
        <v>150</v>
      </c>
      <c r="AU265">
        <f t="shared" si="346"/>
        <v>31362</v>
      </c>
      <c r="AV265">
        <v>27000</v>
      </c>
      <c r="AW265">
        <f t="shared" si="347"/>
        <v>3780.0000000000005</v>
      </c>
      <c r="AX265">
        <f t="shared" si="348"/>
        <v>1048</v>
      </c>
      <c r="AY265">
        <f t="shared" si="349"/>
        <v>3240</v>
      </c>
      <c r="AZ265">
        <v>0</v>
      </c>
      <c r="BA265">
        <v>500</v>
      </c>
      <c r="BB265">
        <f t="shared" si="350"/>
        <v>35568</v>
      </c>
      <c r="BC265">
        <v>2000</v>
      </c>
      <c r="BD265">
        <v>0</v>
      </c>
      <c r="BE265">
        <f t="shared" si="351"/>
        <v>150</v>
      </c>
      <c r="BF265">
        <f t="shared" si="352"/>
        <v>33418</v>
      </c>
      <c r="BG265">
        <v>27000</v>
      </c>
      <c r="BH265">
        <f t="shared" si="353"/>
        <v>3780.0000000000005</v>
      </c>
      <c r="BI265">
        <f t="shared" si="354"/>
        <v>3240</v>
      </c>
      <c r="BJ265">
        <v>0</v>
      </c>
      <c r="BK265">
        <v>500</v>
      </c>
      <c r="BL265">
        <f t="shared" si="355"/>
        <v>34520</v>
      </c>
      <c r="BM265">
        <v>2000</v>
      </c>
      <c r="BN265">
        <v>0</v>
      </c>
      <c r="BO265">
        <f t="shared" si="356"/>
        <v>150</v>
      </c>
      <c r="BP265">
        <f t="shared" si="357"/>
        <v>32370</v>
      </c>
      <c r="BQ265">
        <v>27000</v>
      </c>
      <c r="BR265">
        <f t="shared" si="358"/>
        <v>3780.0000000000005</v>
      </c>
      <c r="BS265">
        <f t="shared" si="359"/>
        <v>3240</v>
      </c>
      <c r="BT265">
        <v>0</v>
      </c>
      <c r="BU265">
        <v>500</v>
      </c>
      <c r="BV265">
        <f t="shared" si="360"/>
        <v>34520</v>
      </c>
      <c r="BW265">
        <v>2000</v>
      </c>
      <c r="BX265">
        <v>0</v>
      </c>
      <c r="BY265">
        <f t="shared" si="361"/>
        <v>150</v>
      </c>
      <c r="BZ265">
        <f t="shared" si="362"/>
        <v>32370</v>
      </c>
      <c r="CA265">
        <v>27000</v>
      </c>
      <c r="CB265">
        <f t="shared" si="363"/>
        <v>3780.0000000000005</v>
      </c>
      <c r="CC265">
        <f t="shared" si="364"/>
        <v>3240</v>
      </c>
      <c r="CD265">
        <v>0</v>
      </c>
      <c r="CE265">
        <v>500</v>
      </c>
      <c r="CF265">
        <f t="shared" si="365"/>
        <v>34520</v>
      </c>
      <c r="CG265">
        <v>2000</v>
      </c>
      <c r="CH265">
        <v>0</v>
      </c>
      <c r="CI265">
        <f t="shared" si="366"/>
        <v>150</v>
      </c>
      <c r="CJ265">
        <f t="shared" si="367"/>
        <v>32370</v>
      </c>
      <c r="CK265">
        <v>27000</v>
      </c>
      <c r="CL265">
        <f t="shared" si="368"/>
        <v>3780.0000000000005</v>
      </c>
      <c r="CM265">
        <f t="shared" si="369"/>
        <v>3240</v>
      </c>
      <c r="CN265">
        <v>0</v>
      </c>
      <c r="CO265">
        <v>500</v>
      </c>
      <c r="CP265">
        <f t="shared" si="370"/>
        <v>34520</v>
      </c>
      <c r="CQ265">
        <v>2000</v>
      </c>
      <c r="CR265">
        <v>0</v>
      </c>
      <c r="CS265">
        <f t="shared" si="371"/>
        <v>150</v>
      </c>
      <c r="CT265">
        <f t="shared" si="372"/>
        <v>32370</v>
      </c>
      <c r="CU265">
        <v>27000</v>
      </c>
      <c r="CV265">
        <f t="shared" si="373"/>
        <v>3780.0000000000005</v>
      </c>
      <c r="CW265">
        <f t="shared" si="374"/>
        <v>3240</v>
      </c>
      <c r="CX265">
        <v>0</v>
      </c>
      <c r="CY265">
        <v>500</v>
      </c>
      <c r="CZ265">
        <f t="shared" si="375"/>
        <v>34520</v>
      </c>
      <c r="DA265">
        <v>2000</v>
      </c>
      <c r="DB265">
        <v>0</v>
      </c>
      <c r="DC265">
        <f t="shared" si="376"/>
        <v>150</v>
      </c>
      <c r="DD265">
        <f t="shared" si="377"/>
        <v>32370</v>
      </c>
      <c r="DE265">
        <v>27000</v>
      </c>
      <c r="DF265">
        <f t="shared" si="378"/>
        <v>3780.0000000000005</v>
      </c>
      <c r="DG265">
        <f t="shared" si="379"/>
        <v>3240</v>
      </c>
      <c r="DH265">
        <v>0</v>
      </c>
      <c r="DI265">
        <v>500</v>
      </c>
      <c r="DJ265">
        <f t="shared" si="380"/>
        <v>34520</v>
      </c>
      <c r="DK265">
        <v>2000</v>
      </c>
      <c r="DL265">
        <v>0</v>
      </c>
      <c r="DM265">
        <f t="shared" si="381"/>
        <v>150</v>
      </c>
      <c r="DN265">
        <f t="shared" si="382"/>
        <v>32370</v>
      </c>
      <c r="DO265">
        <v>27000</v>
      </c>
      <c r="DP265">
        <f t="shared" si="383"/>
        <v>3780.0000000000005</v>
      </c>
      <c r="DQ265">
        <f t="shared" si="384"/>
        <v>3240</v>
      </c>
      <c r="DR265">
        <v>0</v>
      </c>
      <c r="DS265">
        <v>500</v>
      </c>
      <c r="DT265">
        <f t="shared" si="385"/>
        <v>34520</v>
      </c>
      <c r="DU265">
        <v>2000</v>
      </c>
      <c r="DV265">
        <v>0</v>
      </c>
      <c r="DW265">
        <f t="shared" si="386"/>
        <v>150</v>
      </c>
      <c r="DX265">
        <f t="shared" si="387"/>
        <v>32370</v>
      </c>
      <c r="DY265">
        <f t="shared" si="388"/>
        <v>415160</v>
      </c>
      <c r="DZ265">
        <f t="shared" si="320"/>
        <v>1800</v>
      </c>
      <c r="EA265">
        <f t="shared" si="321"/>
        <v>50000</v>
      </c>
      <c r="EB265">
        <v>0</v>
      </c>
      <c r="EC265">
        <f t="shared" si="322"/>
        <v>363360</v>
      </c>
      <c r="ED265">
        <f t="shared" si="323"/>
        <v>24000</v>
      </c>
      <c r="EE265">
        <f t="shared" si="324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325"/>
        <v>24000</v>
      </c>
      <c r="EQ265">
        <f t="shared" si="389"/>
        <v>24000</v>
      </c>
      <c r="ER265">
        <f t="shared" si="326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390"/>
        <v>0</v>
      </c>
      <c r="FA265">
        <f t="shared" si="391"/>
        <v>339360</v>
      </c>
      <c r="FB265">
        <f t="shared" si="392"/>
        <v>4468</v>
      </c>
      <c r="FC265">
        <f t="shared" si="393"/>
        <v>0</v>
      </c>
      <c r="FD265">
        <f t="shared" si="394"/>
        <v>4468</v>
      </c>
      <c r="FE265">
        <f t="shared" si="395"/>
        <v>0</v>
      </c>
      <c r="FF265">
        <f t="shared" si="396"/>
        <v>0</v>
      </c>
      <c r="FG265">
        <f t="shared" si="397"/>
        <v>0</v>
      </c>
      <c r="FH265">
        <v>0</v>
      </c>
      <c r="FI265">
        <f t="shared" si="398"/>
        <v>0</v>
      </c>
      <c r="FJ265" t="b">
        <f t="shared" si="399"/>
        <v>0</v>
      </c>
    </row>
    <row r="266" spans="1:166" hidden="1" x14ac:dyDescent="0.25">
      <c r="A266">
        <f>_xlfn.AGGREGATE(3,5,$B$2:B266)</f>
        <v>129</v>
      </c>
      <c r="B266" t="s">
        <v>652</v>
      </c>
      <c r="C266" t="s">
        <v>653</v>
      </c>
      <c r="D266" t="s">
        <v>834</v>
      </c>
      <c r="E266" t="s">
        <v>846</v>
      </c>
      <c r="F266">
        <v>0</v>
      </c>
      <c r="G266">
        <v>0</v>
      </c>
      <c r="H266">
        <v>0</v>
      </c>
      <c r="I266">
        <f t="shared" si="327"/>
        <v>0</v>
      </c>
      <c r="J266">
        <f t="shared" si="328"/>
        <v>0</v>
      </c>
      <c r="K266">
        <v>0</v>
      </c>
      <c r="L266">
        <v>0</v>
      </c>
      <c r="M266">
        <f t="shared" si="329"/>
        <v>0</v>
      </c>
      <c r="N266">
        <v>0</v>
      </c>
      <c r="O266">
        <v>0</v>
      </c>
      <c r="P266">
        <f t="shared" si="330"/>
        <v>0</v>
      </c>
      <c r="Q266">
        <f t="shared" si="331"/>
        <v>0</v>
      </c>
      <c r="R266">
        <v>28900</v>
      </c>
      <c r="S266">
        <f t="shared" si="332"/>
        <v>2890</v>
      </c>
      <c r="T266">
        <f t="shared" si="333"/>
        <v>3468</v>
      </c>
      <c r="U266">
        <v>0</v>
      </c>
      <c r="V266">
        <v>500</v>
      </c>
      <c r="W266">
        <f t="shared" si="334"/>
        <v>35758</v>
      </c>
      <c r="X266">
        <v>0</v>
      </c>
      <c r="Y266">
        <v>0</v>
      </c>
      <c r="Z266">
        <f t="shared" si="335"/>
        <v>150</v>
      </c>
      <c r="AA266">
        <f t="shared" si="336"/>
        <v>35608</v>
      </c>
      <c r="AB266">
        <v>28900</v>
      </c>
      <c r="AC266">
        <f t="shared" si="337"/>
        <v>4046.0000000000005</v>
      </c>
      <c r="AD266">
        <f t="shared" si="338"/>
        <v>3468</v>
      </c>
      <c r="AE266">
        <v>0</v>
      </c>
      <c r="AF266">
        <v>500</v>
      </c>
      <c r="AG266">
        <f t="shared" si="339"/>
        <v>36914</v>
      </c>
      <c r="AH266">
        <v>0</v>
      </c>
      <c r="AI266">
        <v>0</v>
      </c>
      <c r="AJ266">
        <f t="shared" si="340"/>
        <v>150</v>
      </c>
      <c r="AK266">
        <f t="shared" si="341"/>
        <v>36764</v>
      </c>
      <c r="AL266">
        <v>28900</v>
      </c>
      <c r="AM266">
        <f t="shared" si="342"/>
        <v>4046.0000000000005</v>
      </c>
      <c r="AN266">
        <f t="shared" si="343"/>
        <v>3468</v>
      </c>
      <c r="AO266">
        <v>0</v>
      </c>
      <c r="AP266">
        <v>500</v>
      </c>
      <c r="AQ266">
        <f t="shared" si="344"/>
        <v>36914</v>
      </c>
      <c r="AR266">
        <v>0</v>
      </c>
      <c r="AS266">
        <v>0</v>
      </c>
      <c r="AT266">
        <f t="shared" si="345"/>
        <v>150</v>
      </c>
      <c r="AU266">
        <f t="shared" si="346"/>
        <v>36764</v>
      </c>
      <c r="AV266">
        <v>28900</v>
      </c>
      <c r="AW266">
        <f t="shared" si="347"/>
        <v>4046.0000000000005</v>
      </c>
      <c r="AX266">
        <f t="shared" si="348"/>
        <v>1156</v>
      </c>
      <c r="AY266">
        <f t="shared" si="349"/>
        <v>3468</v>
      </c>
      <c r="AZ266">
        <v>0</v>
      </c>
      <c r="BA266">
        <v>500</v>
      </c>
      <c r="BB266">
        <f t="shared" si="350"/>
        <v>38070</v>
      </c>
      <c r="BC266">
        <v>0</v>
      </c>
      <c r="BD266">
        <v>0</v>
      </c>
      <c r="BE266">
        <f t="shared" si="351"/>
        <v>150</v>
      </c>
      <c r="BF266">
        <f t="shared" si="352"/>
        <v>37920</v>
      </c>
      <c r="BG266">
        <v>28900</v>
      </c>
      <c r="BH266">
        <f t="shared" si="353"/>
        <v>4046.0000000000005</v>
      </c>
      <c r="BI266">
        <f t="shared" si="354"/>
        <v>3468</v>
      </c>
      <c r="BJ266">
        <v>0</v>
      </c>
      <c r="BK266">
        <v>500</v>
      </c>
      <c r="BL266">
        <f t="shared" si="355"/>
        <v>36914</v>
      </c>
      <c r="BM266">
        <v>0</v>
      </c>
      <c r="BN266">
        <v>0</v>
      </c>
      <c r="BO266">
        <f t="shared" si="356"/>
        <v>150</v>
      </c>
      <c r="BP266">
        <f t="shared" si="357"/>
        <v>36764</v>
      </c>
      <c r="BQ266">
        <v>28900</v>
      </c>
      <c r="BR266">
        <f t="shared" si="358"/>
        <v>4046.0000000000005</v>
      </c>
      <c r="BS266">
        <f t="shared" si="359"/>
        <v>3468</v>
      </c>
      <c r="BT266">
        <v>0</v>
      </c>
      <c r="BU266">
        <v>500</v>
      </c>
      <c r="BV266">
        <f t="shared" si="360"/>
        <v>36914</v>
      </c>
      <c r="BW266">
        <v>0</v>
      </c>
      <c r="BX266">
        <v>0</v>
      </c>
      <c r="BY266">
        <f t="shared" si="361"/>
        <v>150</v>
      </c>
      <c r="BZ266">
        <f t="shared" si="362"/>
        <v>36764</v>
      </c>
      <c r="CA266">
        <v>28900</v>
      </c>
      <c r="CB266">
        <f t="shared" si="363"/>
        <v>4046.0000000000005</v>
      </c>
      <c r="CC266">
        <f t="shared" si="364"/>
        <v>3468</v>
      </c>
      <c r="CD266">
        <v>0</v>
      </c>
      <c r="CE266">
        <v>500</v>
      </c>
      <c r="CF266">
        <f t="shared" si="365"/>
        <v>36914</v>
      </c>
      <c r="CG266">
        <v>0</v>
      </c>
      <c r="CH266">
        <v>0</v>
      </c>
      <c r="CI266">
        <f t="shared" si="366"/>
        <v>150</v>
      </c>
      <c r="CJ266">
        <f t="shared" si="367"/>
        <v>36764</v>
      </c>
      <c r="CK266">
        <v>28900</v>
      </c>
      <c r="CL266">
        <f t="shared" si="368"/>
        <v>4046.0000000000005</v>
      </c>
      <c r="CM266">
        <f t="shared" si="369"/>
        <v>3468</v>
      </c>
      <c r="CN266">
        <v>0</v>
      </c>
      <c r="CO266">
        <v>500</v>
      </c>
      <c r="CP266">
        <f t="shared" si="370"/>
        <v>36914</v>
      </c>
      <c r="CQ266">
        <v>0</v>
      </c>
      <c r="CR266">
        <v>0</v>
      </c>
      <c r="CS266">
        <f t="shared" si="371"/>
        <v>150</v>
      </c>
      <c r="CT266">
        <f t="shared" si="372"/>
        <v>36764</v>
      </c>
      <c r="CU266">
        <v>28900</v>
      </c>
      <c r="CV266">
        <f t="shared" si="373"/>
        <v>4046.0000000000005</v>
      </c>
      <c r="CW266">
        <f t="shared" si="374"/>
        <v>3468</v>
      </c>
      <c r="CX266">
        <v>0</v>
      </c>
      <c r="CY266">
        <v>500</v>
      </c>
      <c r="CZ266">
        <f t="shared" si="375"/>
        <v>36914</v>
      </c>
      <c r="DA266">
        <v>0</v>
      </c>
      <c r="DB266">
        <v>0</v>
      </c>
      <c r="DC266">
        <f t="shared" si="376"/>
        <v>150</v>
      </c>
      <c r="DD266">
        <f t="shared" si="377"/>
        <v>36764</v>
      </c>
      <c r="DE266">
        <v>28900</v>
      </c>
      <c r="DF266">
        <f t="shared" si="378"/>
        <v>4046.0000000000005</v>
      </c>
      <c r="DG266">
        <f t="shared" si="379"/>
        <v>3468</v>
      </c>
      <c r="DH266">
        <v>0</v>
      </c>
      <c r="DI266">
        <v>500</v>
      </c>
      <c r="DJ266">
        <f t="shared" si="380"/>
        <v>36914</v>
      </c>
      <c r="DK266">
        <v>0</v>
      </c>
      <c r="DL266">
        <v>0</v>
      </c>
      <c r="DM266">
        <f t="shared" si="381"/>
        <v>150</v>
      </c>
      <c r="DN266">
        <f t="shared" si="382"/>
        <v>36764</v>
      </c>
      <c r="DO266">
        <v>28900</v>
      </c>
      <c r="DP266">
        <f t="shared" si="383"/>
        <v>4046.0000000000005</v>
      </c>
      <c r="DQ266">
        <f t="shared" si="384"/>
        <v>3468</v>
      </c>
      <c r="DR266">
        <v>0</v>
      </c>
      <c r="DS266">
        <v>500</v>
      </c>
      <c r="DT266">
        <f t="shared" si="385"/>
        <v>36914</v>
      </c>
      <c r="DU266">
        <v>0</v>
      </c>
      <c r="DV266">
        <v>0</v>
      </c>
      <c r="DW266">
        <f t="shared" si="386"/>
        <v>150</v>
      </c>
      <c r="DX266">
        <f t="shared" si="387"/>
        <v>36764</v>
      </c>
      <c r="DY266">
        <f t="shared" si="388"/>
        <v>406054</v>
      </c>
      <c r="DZ266">
        <f t="shared" si="320"/>
        <v>1650</v>
      </c>
      <c r="EA266">
        <f t="shared" si="321"/>
        <v>50000</v>
      </c>
      <c r="EB266">
        <v>0</v>
      </c>
      <c r="EC266">
        <f t="shared" si="322"/>
        <v>354404</v>
      </c>
      <c r="ED266">
        <f t="shared" si="323"/>
        <v>0</v>
      </c>
      <c r="EE266">
        <f t="shared" si="324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325"/>
        <v>0</v>
      </c>
      <c r="EQ266">
        <f t="shared" si="389"/>
        <v>0</v>
      </c>
      <c r="ER266">
        <f t="shared" si="326"/>
        <v>354404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390"/>
        <v>0</v>
      </c>
      <c r="FA266">
        <f t="shared" si="391"/>
        <v>354404</v>
      </c>
      <c r="FB266">
        <f t="shared" si="392"/>
        <v>5220</v>
      </c>
      <c r="FC266">
        <f t="shared" si="393"/>
        <v>0</v>
      </c>
      <c r="FD266">
        <f t="shared" si="394"/>
        <v>5220</v>
      </c>
      <c r="FE266">
        <f t="shared" si="395"/>
        <v>0</v>
      </c>
      <c r="FF266">
        <f t="shared" si="396"/>
        <v>0</v>
      </c>
      <c r="FG266">
        <f t="shared" si="397"/>
        <v>0</v>
      </c>
      <c r="FH266">
        <v>0</v>
      </c>
      <c r="FI266">
        <f t="shared" si="398"/>
        <v>0</v>
      </c>
      <c r="FJ266" t="b">
        <f t="shared" si="399"/>
        <v>0</v>
      </c>
    </row>
    <row r="267" spans="1:166" hidden="1" x14ac:dyDescent="0.25">
      <c r="A267">
        <f>_xlfn.AGGREGATE(3,5,$B$2:B267)</f>
        <v>129</v>
      </c>
      <c r="B267" t="s">
        <v>654</v>
      </c>
      <c r="C267" t="s">
        <v>655</v>
      </c>
      <c r="D267" t="s">
        <v>835</v>
      </c>
      <c r="E267" t="s">
        <v>847</v>
      </c>
      <c r="F267">
        <v>0</v>
      </c>
      <c r="G267">
        <v>0</v>
      </c>
      <c r="H267">
        <v>47300</v>
      </c>
      <c r="I267">
        <f t="shared" si="327"/>
        <v>4730</v>
      </c>
      <c r="J267">
        <f t="shared" si="328"/>
        <v>5676</v>
      </c>
      <c r="K267">
        <v>400</v>
      </c>
      <c r="L267">
        <v>0</v>
      </c>
      <c r="M267">
        <f t="shared" si="329"/>
        <v>58106</v>
      </c>
      <c r="N267">
        <v>5000</v>
      </c>
      <c r="O267">
        <v>60</v>
      </c>
      <c r="P267">
        <f t="shared" si="330"/>
        <v>200</v>
      </c>
      <c r="Q267">
        <f t="shared" si="331"/>
        <v>52846</v>
      </c>
      <c r="R267">
        <v>47300</v>
      </c>
      <c r="S267">
        <f t="shared" si="332"/>
        <v>4730</v>
      </c>
      <c r="T267">
        <f t="shared" si="333"/>
        <v>5676</v>
      </c>
      <c r="U267">
        <v>400</v>
      </c>
      <c r="V267">
        <v>0</v>
      </c>
      <c r="W267">
        <f t="shared" si="334"/>
        <v>58106</v>
      </c>
      <c r="X267">
        <v>5000</v>
      </c>
      <c r="Y267">
        <v>60</v>
      </c>
      <c r="Z267">
        <f t="shared" si="335"/>
        <v>200</v>
      </c>
      <c r="AA267">
        <f t="shared" si="336"/>
        <v>52846</v>
      </c>
      <c r="AB267">
        <v>47300</v>
      </c>
      <c r="AC267">
        <f t="shared" si="337"/>
        <v>6622.0000000000009</v>
      </c>
      <c r="AD267">
        <f t="shared" si="338"/>
        <v>5676</v>
      </c>
      <c r="AE267">
        <v>400</v>
      </c>
      <c r="AF267">
        <v>0</v>
      </c>
      <c r="AG267">
        <f t="shared" si="339"/>
        <v>59998</v>
      </c>
      <c r="AH267">
        <v>5000</v>
      </c>
      <c r="AI267">
        <v>60</v>
      </c>
      <c r="AJ267">
        <f t="shared" si="340"/>
        <v>200</v>
      </c>
      <c r="AK267">
        <f t="shared" si="341"/>
        <v>54738</v>
      </c>
      <c r="AL267">
        <v>47300</v>
      </c>
      <c r="AM267">
        <f t="shared" si="342"/>
        <v>6622.0000000000009</v>
      </c>
      <c r="AN267">
        <f t="shared" si="343"/>
        <v>5676</v>
      </c>
      <c r="AO267">
        <v>400</v>
      </c>
      <c r="AP267">
        <v>0</v>
      </c>
      <c r="AQ267">
        <f t="shared" si="344"/>
        <v>59998</v>
      </c>
      <c r="AR267">
        <v>5000</v>
      </c>
      <c r="AS267">
        <v>60</v>
      </c>
      <c r="AT267">
        <f t="shared" si="345"/>
        <v>200</v>
      </c>
      <c r="AU267">
        <f t="shared" si="346"/>
        <v>54738</v>
      </c>
      <c r="AV267">
        <v>48700</v>
      </c>
      <c r="AW267">
        <f t="shared" si="347"/>
        <v>6818.0000000000009</v>
      </c>
      <c r="AX267">
        <f t="shared" si="348"/>
        <v>1892</v>
      </c>
      <c r="AY267">
        <f t="shared" si="349"/>
        <v>5844</v>
      </c>
      <c r="AZ267">
        <v>400</v>
      </c>
      <c r="BA267">
        <v>0</v>
      </c>
      <c r="BB267">
        <f t="shared" si="350"/>
        <v>63654</v>
      </c>
      <c r="BC267">
        <v>5000</v>
      </c>
      <c r="BD267">
        <v>60</v>
      </c>
      <c r="BE267">
        <f t="shared" si="351"/>
        <v>200</v>
      </c>
      <c r="BF267">
        <f t="shared" si="352"/>
        <v>58394</v>
      </c>
      <c r="BG267">
        <v>48700</v>
      </c>
      <c r="BH267">
        <f t="shared" si="353"/>
        <v>6818.0000000000009</v>
      </c>
      <c r="BI267">
        <f t="shared" si="354"/>
        <v>5844</v>
      </c>
      <c r="BJ267">
        <v>400</v>
      </c>
      <c r="BK267">
        <v>0</v>
      </c>
      <c r="BL267">
        <f t="shared" si="355"/>
        <v>61762</v>
      </c>
      <c r="BM267">
        <v>5000</v>
      </c>
      <c r="BN267">
        <v>60</v>
      </c>
      <c r="BO267">
        <f t="shared" si="356"/>
        <v>200</v>
      </c>
      <c r="BP267">
        <f t="shared" si="357"/>
        <v>56502</v>
      </c>
      <c r="BQ267">
        <v>48700</v>
      </c>
      <c r="BR267">
        <f t="shared" si="358"/>
        <v>6818.0000000000009</v>
      </c>
      <c r="BS267">
        <f t="shared" si="359"/>
        <v>5844</v>
      </c>
      <c r="BT267">
        <v>400</v>
      </c>
      <c r="BU267">
        <v>0</v>
      </c>
      <c r="BV267">
        <f t="shared" si="360"/>
        <v>61762</v>
      </c>
      <c r="BW267">
        <v>5000</v>
      </c>
      <c r="BX267">
        <v>60</v>
      </c>
      <c r="BY267">
        <f t="shared" si="361"/>
        <v>200</v>
      </c>
      <c r="BZ267">
        <f t="shared" si="362"/>
        <v>56502</v>
      </c>
      <c r="CA267">
        <v>48700</v>
      </c>
      <c r="CB267">
        <f t="shared" si="363"/>
        <v>6818.0000000000009</v>
      </c>
      <c r="CC267">
        <f t="shared" si="364"/>
        <v>5844</v>
      </c>
      <c r="CD267">
        <v>400</v>
      </c>
      <c r="CE267">
        <v>0</v>
      </c>
      <c r="CF267">
        <f t="shared" si="365"/>
        <v>61762</v>
      </c>
      <c r="CG267">
        <v>5000</v>
      </c>
      <c r="CH267">
        <v>60</v>
      </c>
      <c r="CI267">
        <f t="shared" si="366"/>
        <v>200</v>
      </c>
      <c r="CJ267">
        <f t="shared" si="367"/>
        <v>56502</v>
      </c>
      <c r="CK267">
        <v>48700</v>
      </c>
      <c r="CL267">
        <f t="shared" si="368"/>
        <v>6818.0000000000009</v>
      </c>
      <c r="CM267">
        <f t="shared" si="369"/>
        <v>5844</v>
      </c>
      <c r="CN267">
        <v>400</v>
      </c>
      <c r="CO267">
        <v>0</v>
      </c>
      <c r="CP267">
        <f t="shared" si="370"/>
        <v>61762</v>
      </c>
      <c r="CQ267">
        <v>5000</v>
      </c>
      <c r="CR267">
        <v>60</v>
      </c>
      <c r="CS267">
        <f t="shared" si="371"/>
        <v>200</v>
      </c>
      <c r="CT267">
        <f t="shared" si="372"/>
        <v>56502</v>
      </c>
      <c r="CU267">
        <v>48700</v>
      </c>
      <c r="CV267">
        <f t="shared" si="373"/>
        <v>6818.0000000000009</v>
      </c>
      <c r="CW267">
        <f t="shared" si="374"/>
        <v>5844</v>
      </c>
      <c r="CX267">
        <v>400</v>
      </c>
      <c r="CY267">
        <v>0</v>
      </c>
      <c r="CZ267">
        <f t="shared" si="375"/>
        <v>61762</v>
      </c>
      <c r="DA267">
        <v>5000</v>
      </c>
      <c r="DB267">
        <v>60</v>
      </c>
      <c r="DC267">
        <f t="shared" si="376"/>
        <v>200</v>
      </c>
      <c r="DD267">
        <f t="shared" si="377"/>
        <v>56502</v>
      </c>
      <c r="DE267">
        <v>48700</v>
      </c>
      <c r="DF267">
        <f t="shared" si="378"/>
        <v>6818.0000000000009</v>
      </c>
      <c r="DG267">
        <f t="shared" si="379"/>
        <v>5844</v>
      </c>
      <c r="DH267">
        <v>400</v>
      </c>
      <c r="DI267">
        <v>0</v>
      </c>
      <c r="DJ267">
        <f t="shared" si="380"/>
        <v>61762</v>
      </c>
      <c r="DK267">
        <v>5000</v>
      </c>
      <c r="DL267">
        <v>60</v>
      </c>
      <c r="DM267">
        <f t="shared" si="381"/>
        <v>200</v>
      </c>
      <c r="DN267">
        <f t="shared" si="382"/>
        <v>56502</v>
      </c>
      <c r="DO267">
        <v>48700</v>
      </c>
      <c r="DP267">
        <f t="shared" si="383"/>
        <v>6818.0000000000009</v>
      </c>
      <c r="DQ267">
        <f t="shared" si="384"/>
        <v>5844</v>
      </c>
      <c r="DR267">
        <v>400</v>
      </c>
      <c r="DS267">
        <v>0</v>
      </c>
      <c r="DT267">
        <f t="shared" si="385"/>
        <v>61762</v>
      </c>
      <c r="DU267">
        <v>5000</v>
      </c>
      <c r="DV267">
        <v>60</v>
      </c>
      <c r="DW267">
        <f t="shared" si="386"/>
        <v>200</v>
      </c>
      <c r="DX267">
        <f t="shared" si="387"/>
        <v>56502</v>
      </c>
      <c r="DY267">
        <f t="shared" si="388"/>
        <v>732196</v>
      </c>
      <c r="DZ267">
        <f t="shared" si="320"/>
        <v>2400</v>
      </c>
      <c r="EA267">
        <f t="shared" si="321"/>
        <v>50000</v>
      </c>
      <c r="EB267">
        <v>0</v>
      </c>
      <c r="EC267">
        <f t="shared" si="322"/>
        <v>679796</v>
      </c>
      <c r="ED267">
        <f t="shared" si="323"/>
        <v>60000</v>
      </c>
      <c r="EE267">
        <f t="shared" si="324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325"/>
        <v>60720</v>
      </c>
      <c r="EQ267">
        <f t="shared" si="389"/>
        <v>60720</v>
      </c>
      <c r="ER267">
        <f t="shared" si="326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390"/>
        <v>0</v>
      </c>
      <c r="FA267">
        <f t="shared" si="391"/>
        <v>619076</v>
      </c>
      <c r="FB267">
        <f t="shared" si="392"/>
        <v>12500</v>
      </c>
      <c r="FC267">
        <f t="shared" si="393"/>
        <v>11908</v>
      </c>
      <c r="FD267">
        <f t="shared" si="394"/>
        <v>24408</v>
      </c>
      <c r="FE267">
        <f t="shared" si="395"/>
        <v>24408</v>
      </c>
      <c r="FF267">
        <f t="shared" si="396"/>
        <v>976.32</v>
      </c>
      <c r="FG267">
        <f t="shared" si="397"/>
        <v>25384</v>
      </c>
      <c r="FH267">
        <v>0</v>
      </c>
      <c r="FI267">
        <f t="shared" si="398"/>
        <v>25384</v>
      </c>
      <c r="FJ267" t="b">
        <f t="shared" si="399"/>
        <v>1</v>
      </c>
    </row>
    <row r="268" spans="1:166" x14ac:dyDescent="0.25">
      <c r="A268">
        <f>_xlfn.AGGREGATE(3,5,$B$2:B268)</f>
        <v>130</v>
      </c>
      <c r="B268" t="s">
        <v>656</v>
      </c>
      <c r="C268" t="s">
        <v>657</v>
      </c>
      <c r="D268" t="s">
        <v>835</v>
      </c>
      <c r="E268" t="s">
        <v>846</v>
      </c>
      <c r="F268">
        <v>0</v>
      </c>
      <c r="G268">
        <v>0</v>
      </c>
      <c r="H268">
        <v>45900</v>
      </c>
      <c r="I268">
        <f t="shared" si="327"/>
        <v>4590</v>
      </c>
      <c r="J268">
        <f t="shared" si="328"/>
        <v>5508</v>
      </c>
      <c r="K268">
        <v>0</v>
      </c>
      <c r="L268">
        <v>500</v>
      </c>
      <c r="M268">
        <f t="shared" si="329"/>
        <v>56498</v>
      </c>
      <c r="N268">
        <v>12000</v>
      </c>
      <c r="O268">
        <v>0</v>
      </c>
      <c r="P268">
        <f t="shared" si="330"/>
        <v>200</v>
      </c>
      <c r="Q268">
        <f t="shared" si="331"/>
        <v>44298</v>
      </c>
      <c r="R268">
        <v>45900</v>
      </c>
      <c r="S268">
        <f t="shared" si="332"/>
        <v>4590</v>
      </c>
      <c r="T268">
        <f t="shared" si="333"/>
        <v>5508</v>
      </c>
      <c r="U268">
        <v>0</v>
      </c>
      <c r="V268">
        <v>500</v>
      </c>
      <c r="W268">
        <f t="shared" si="334"/>
        <v>56498</v>
      </c>
      <c r="X268">
        <v>12000</v>
      </c>
      <c r="Y268">
        <v>0</v>
      </c>
      <c r="Z268">
        <f t="shared" si="335"/>
        <v>200</v>
      </c>
      <c r="AA268">
        <f t="shared" si="336"/>
        <v>44298</v>
      </c>
      <c r="AB268">
        <v>45900</v>
      </c>
      <c r="AC268">
        <f t="shared" si="337"/>
        <v>6426.0000000000009</v>
      </c>
      <c r="AD268">
        <f t="shared" si="338"/>
        <v>5508</v>
      </c>
      <c r="AE268">
        <v>0</v>
      </c>
      <c r="AF268">
        <v>500</v>
      </c>
      <c r="AG268">
        <f t="shared" si="339"/>
        <v>58334</v>
      </c>
      <c r="AH268">
        <v>12000</v>
      </c>
      <c r="AI268">
        <v>0</v>
      </c>
      <c r="AJ268">
        <f t="shared" si="340"/>
        <v>200</v>
      </c>
      <c r="AK268">
        <f t="shared" si="341"/>
        <v>46134</v>
      </c>
      <c r="AL268">
        <v>45900</v>
      </c>
      <c r="AM268">
        <f t="shared" si="342"/>
        <v>6426.0000000000009</v>
      </c>
      <c r="AN268">
        <f t="shared" si="343"/>
        <v>5508</v>
      </c>
      <c r="AO268">
        <v>0</v>
      </c>
      <c r="AP268">
        <v>500</v>
      </c>
      <c r="AQ268">
        <f t="shared" si="344"/>
        <v>58334</v>
      </c>
      <c r="AR268">
        <v>12000</v>
      </c>
      <c r="AS268">
        <v>0</v>
      </c>
      <c r="AT268">
        <f t="shared" si="345"/>
        <v>200</v>
      </c>
      <c r="AU268">
        <f t="shared" si="346"/>
        <v>46134</v>
      </c>
      <c r="AV268">
        <v>47300</v>
      </c>
      <c r="AW268">
        <f t="shared" si="347"/>
        <v>6622.0000000000009</v>
      </c>
      <c r="AX268">
        <f t="shared" si="348"/>
        <v>1836</v>
      </c>
      <c r="AY268">
        <f t="shared" si="349"/>
        <v>5676</v>
      </c>
      <c r="AZ268">
        <v>0</v>
      </c>
      <c r="BA268">
        <v>500</v>
      </c>
      <c r="BB268">
        <f t="shared" si="350"/>
        <v>61934</v>
      </c>
      <c r="BC268">
        <v>12000</v>
      </c>
      <c r="BD268">
        <v>0</v>
      </c>
      <c r="BE268">
        <f t="shared" si="351"/>
        <v>200</v>
      </c>
      <c r="BF268">
        <f t="shared" si="352"/>
        <v>49734</v>
      </c>
      <c r="BG268">
        <v>47300</v>
      </c>
      <c r="BH268">
        <f t="shared" si="353"/>
        <v>6622.0000000000009</v>
      </c>
      <c r="BI268">
        <f t="shared" si="354"/>
        <v>5676</v>
      </c>
      <c r="BJ268">
        <v>0</v>
      </c>
      <c r="BK268">
        <v>500</v>
      </c>
      <c r="BL268">
        <f t="shared" si="355"/>
        <v>60098</v>
      </c>
      <c r="BM268">
        <v>12000</v>
      </c>
      <c r="BN268">
        <v>0</v>
      </c>
      <c r="BO268">
        <f t="shared" si="356"/>
        <v>200</v>
      </c>
      <c r="BP268">
        <f t="shared" si="357"/>
        <v>47898</v>
      </c>
      <c r="BQ268">
        <v>47300</v>
      </c>
      <c r="BR268">
        <f t="shared" si="358"/>
        <v>6622.0000000000009</v>
      </c>
      <c r="BS268">
        <f t="shared" si="359"/>
        <v>5676</v>
      </c>
      <c r="BT268">
        <v>0</v>
      </c>
      <c r="BU268">
        <v>500</v>
      </c>
      <c r="BV268">
        <f t="shared" si="360"/>
        <v>60098</v>
      </c>
      <c r="BW268">
        <v>12000</v>
      </c>
      <c r="BX268">
        <v>0</v>
      </c>
      <c r="BY268">
        <f t="shared" si="361"/>
        <v>200</v>
      </c>
      <c r="BZ268">
        <f t="shared" si="362"/>
        <v>47898</v>
      </c>
      <c r="CA268">
        <v>47300</v>
      </c>
      <c r="CB268">
        <f t="shared" si="363"/>
        <v>6622.0000000000009</v>
      </c>
      <c r="CC268">
        <f t="shared" si="364"/>
        <v>5676</v>
      </c>
      <c r="CD268">
        <v>0</v>
      </c>
      <c r="CE268">
        <v>500</v>
      </c>
      <c r="CF268">
        <f t="shared" si="365"/>
        <v>60098</v>
      </c>
      <c r="CG268">
        <v>12000</v>
      </c>
      <c r="CH268">
        <v>0</v>
      </c>
      <c r="CI268">
        <f t="shared" si="366"/>
        <v>200</v>
      </c>
      <c r="CJ268">
        <f t="shared" si="367"/>
        <v>47898</v>
      </c>
      <c r="CK268">
        <v>47300</v>
      </c>
      <c r="CL268">
        <f t="shared" si="368"/>
        <v>6622.0000000000009</v>
      </c>
      <c r="CM268">
        <f t="shared" si="369"/>
        <v>5676</v>
      </c>
      <c r="CN268">
        <v>0</v>
      </c>
      <c r="CO268">
        <v>500</v>
      </c>
      <c r="CP268">
        <f t="shared" si="370"/>
        <v>60098</v>
      </c>
      <c r="CQ268">
        <v>12000</v>
      </c>
      <c r="CR268">
        <v>0</v>
      </c>
      <c r="CS268">
        <f t="shared" si="371"/>
        <v>200</v>
      </c>
      <c r="CT268">
        <f t="shared" si="372"/>
        <v>47898</v>
      </c>
      <c r="CU268">
        <v>47300</v>
      </c>
      <c r="CV268">
        <f t="shared" si="373"/>
        <v>6622.0000000000009</v>
      </c>
      <c r="CW268">
        <f t="shared" si="374"/>
        <v>5676</v>
      </c>
      <c r="CX268">
        <v>0</v>
      </c>
      <c r="CY268">
        <v>500</v>
      </c>
      <c r="CZ268">
        <f t="shared" si="375"/>
        <v>60098</v>
      </c>
      <c r="DA268">
        <v>12000</v>
      </c>
      <c r="DB268">
        <v>0</v>
      </c>
      <c r="DC268">
        <f t="shared" si="376"/>
        <v>200</v>
      </c>
      <c r="DD268">
        <f t="shared" si="377"/>
        <v>47898</v>
      </c>
      <c r="DE268">
        <v>47300</v>
      </c>
      <c r="DF268">
        <f t="shared" si="378"/>
        <v>6622.0000000000009</v>
      </c>
      <c r="DG268">
        <f t="shared" si="379"/>
        <v>5676</v>
      </c>
      <c r="DH268">
        <v>0</v>
      </c>
      <c r="DI268">
        <v>500</v>
      </c>
      <c r="DJ268">
        <f t="shared" si="380"/>
        <v>60098</v>
      </c>
      <c r="DK268">
        <v>12000</v>
      </c>
      <c r="DL268">
        <v>0</v>
      </c>
      <c r="DM268">
        <f t="shared" si="381"/>
        <v>200</v>
      </c>
      <c r="DN268">
        <f t="shared" si="382"/>
        <v>47898</v>
      </c>
      <c r="DO268">
        <v>47300</v>
      </c>
      <c r="DP268">
        <f t="shared" si="383"/>
        <v>6622.0000000000009</v>
      </c>
      <c r="DQ268">
        <f t="shared" si="384"/>
        <v>5676</v>
      </c>
      <c r="DR268">
        <v>0</v>
      </c>
      <c r="DS268">
        <v>500</v>
      </c>
      <c r="DT268">
        <f t="shared" si="385"/>
        <v>60098</v>
      </c>
      <c r="DU268">
        <v>12000</v>
      </c>
      <c r="DV268">
        <v>0</v>
      </c>
      <c r="DW268">
        <f t="shared" si="386"/>
        <v>200</v>
      </c>
      <c r="DX268">
        <f t="shared" si="387"/>
        <v>47898</v>
      </c>
      <c r="DY268">
        <f t="shared" si="388"/>
        <v>712284</v>
      </c>
      <c r="DZ268">
        <f t="shared" si="320"/>
        <v>2400</v>
      </c>
      <c r="EA268">
        <f t="shared" si="321"/>
        <v>50000</v>
      </c>
      <c r="EB268">
        <v>0</v>
      </c>
      <c r="EC268">
        <f t="shared" si="322"/>
        <v>659884</v>
      </c>
      <c r="ED268">
        <f t="shared" si="323"/>
        <v>144000</v>
      </c>
      <c r="EE268">
        <f t="shared" si="324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325"/>
        <v>144000</v>
      </c>
      <c r="EQ268">
        <f t="shared" si="389"/>
        <v>144000</v>
      </c>
      <c r="ER268">
        <f t="shared" si="326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390"/>
        <v>0</v>
      </c>
      <c r="FA268">
        <f t="shared" si="391"/>
        <v>515884</v>
      </c>
      <c r="FB268">
        <f t="shared" si="392"/>
        <v>12500</v>
      </c>
      <c r="FC268">
        <f t="shared" si="393"/>
        <v>1588</v>
      </c>
      <c r="FD268">
        <f t="shared" si="394"/>
        <v>14088</v>
      </c>
      <c r="FE268">
        <f t="shared" si="395"/>
        <v>14088</v>
      </c>
      <c r="FF268">
        <f t="shared" si="396"/>
        <v>563.52</v>
      </c>
      <c r="FG268">
        <f t="shared" si="397"/>
        <v>14652</v>
      </c>
      <c r="FH268">
        <v>0</v>
      </c>
      <c r="FI268">
        <f t="shared" si="398"/>
        <v>14652</v>
      </c>
      <c r="FJ268" t="b">
        <f t="shared" si="399"/>
        <v>1</v>
      </c>
    </row>
    <row r="269" spans="1:166" hidden="1" x14ac:dyDescent="0.25">
      <c r="A269">
        <f>_xlfn.AGGREGATE(3,5,$B$2:B269)</f>
        <v>130</v>
      </c>
      <c r="B269" t="s">
        <v>658</v>
      </c>
      <c r="C269" t="s">
        <v>659</v>
      </c>
      <c r="D269" t="s">
        <v>836</v>
      </c>
      <c r="E269" t="s">
        <v>847</v>
      </c>
      <c r="F269">
        <v>0</v>
      </c>
      <c r="G269">
        <v>0</v>
      </c>
      <c r="H269">
        <v>50200</v>
      </c>
      <c r="I269">
        <f t="shared" si="327"/>
        <v>5020</v>
      </c>
      <c r="J269">
        <f t="shared" si="328"/>
        <v>6024</v>
      </c>
      <c r="K269">
        <v>400</v>
      </c>
      <c r="L269">
        <v>500</v>
      </c>
      <c r="M269">
        <f t="shared" si="329"/>
        <v>62144</v>
      </c>
      <c r="N269">
        <v>5000</v>
      </c>
      <c r="O269">
        <v>60</v>
      </c>
      <c r="P269">
        <f t="shared" si="330"/>
        <v>200</v>
      </c>
      <c r="Q269">
        <f t="shared" si="331"/>
        <v>56884</v>
      </c>
      <c r="R269">
        <v>50200</v>
      </c>
      <c r="S269">
        <f t="shared" si="332"/>
        <v>5020</v>
      </c>
      <c r="T269">
        <f t="shared" si="333"/>
        <v>6024</v>
      </c>
      <c r="U269">
        <v>400</v>
      </c>
      <c r="V269">
        <v>500</v>
      </c>
      <c r="W269">
        <f t="shared" si="334"/>
        <v>62144</v>
      </c>
      <c r="X269">
        <v>5000</v>
      </c>
      <c r="Y269">
        <v>60</v>
      </c>
      <c r="Z269">
        <f t="shared" si="335"/>
        <v>200</v>
      </c>
      <c r="AA269">
        <f t="shared" si="336"/>
        <v>56884</v>
      </c>
      <c r="AB269">
        <v>50200</v>
      </c>
      <c r="AC269">
        <f t="shared" si="337"/>
        <v>7028.0000000000009</v>
      </c>
      <c r="AD269">
        <f t="shared" si="338"/>
        <v>6024</v>
      </c>
      <c r="AE269">
        <v>400</v>
      </c>
      <c r="AF269">
        <v>500</v>
      </c>
      <c r="AG269">
        <f t="shared" si="339"/>
        <v>64152</v>
      </c>
      <c r="AH269">
        <v>5000</v>
      </c>
      <c r="AI269">
        <v>60</v>
      </c>
      <c r="AJ269">
        <f t="shared" si="340"/>
        <v>200</v>
      </c>
      <c r="AK269">
        <f t="shared" si="341"/>
        <v>58892</v>
      </c>
      <c r="AL269">
        <v>50200</v>
      </c>
      <c r="AM269">
        <f t="shared" si="342"/>
        <v>7028.0000000000009</v>
      </c>
      <c r="AN269">
        <f t="shared" si="343"/>
        <v>6024</v>
      </c>
      <c r="AO269">
        <v>400</v>
      </c>
      <c r="AP269">
        <v>500</v>
      </c>
      <c r="AQ269">
        <f t="shared" si="344"/>
        <v>64152</v>
      </c>
      <c r="AR269">
        <v>5000</v>
      </c>
      <c r="AS269">
        <v>60</v>
      </c>
      <c r="AT269">
        <f t="shared" si="345"/>
        <v>200</v>
      </c>
      <c r="AU269">
        <f t="shared" si="346"/>
        <v>58892</v>
      </c>
      <c r="AV269">
        <v>51700</v>
      </c>
      <c r="AW269">
        <f t="shared" si="347"/>
        <v>7238.0000000000009</v>
      </c>
      <c r="AX269">
        <f t="shared" si="348"/>
        <v>2008</v>
      </c>
      <c r="AY269">
        <f t="shared" si="349"/>
        <v>6204</v>
      </c>
      <c r="AZ269">
        <v>400</v>
      </c>
      <c r="BA269">
        <v>500</v>
      </c>
      <c r="BB269">
        <f t="shared" si="350"/>
        <v>68050</v>
      </c>
      <c r="BC269">
        <v>5000</v>
      </c>
      <c r="BD269">
        <v>60</v>
      </c>
      <c r="BE269">
        <f t="shared" si="351"/>
        <v>200</v>
      </c>
      <c r="BF269">
        <f t="shared" si="352"/>
        <v>62790</v>
      </c>
      <c r="BG269">
        <v>51700</v>
      </c>
      <c r="BH269">
        <f t="shared" si="353"/>
        <v>7238.0000000000009</v>
      </c>
      <c r="BI269">
        <f t="shared" si="354"/>
        <v>6204</v>
      </c>
      <c r="BJ269">
        <v>400</v>
      </c>
      <c r="BK269">
        <v>500</v>
      </c>
      <c r="BL269">
        <f t="shared" si="355"/>
        <v>66042</v>
      </c>
      <c r="BM269">
        <v>5000</v>
      </c>
      <c r="BN269">
        <v>60</v>
      </c>
      <c r="BO269">
        <f t="shared" si="356"/>
        <v>200</v>
      </c>
      <c r="BP269">
        <f t="shared" si="357"/>
        <v>60782</v>
      </c>
      <c r="BQ269">
        <v>51700</v>
      </c>
      <c r="BR269">
        <f t="shared" si="358"/>
        <v>7238.0000000000009</v>
      </c>
      <c r="BS269">
        <f t="shared" si="359"/>
        <v>6204</v>
      </c>
      <c r="BT269">
        <v>400</v>
      </c>
      <c r="BU269">
        <v>500</v>
      </c>
      <c r="BV269">
        <f t="shared" si="360"/>
        <v>66042</v>
      </c>
      <c r="BW269">
        <v>5000</v>
      </c>
      <c r="BX269">
        <v>60</v>
      </c>
      <c r="BY269">
        <f t="shared" si="361"/>
        <v>200</v>
      </c>
      <c r="BZ269">
        <f t="shared" si="362"/>
        <v>60782</v>
      </c>
      <c r="CA269">
        <v>51700</v>
      </c>
      <c r="CB269">
        <f t="shared" si="363"/>
        <v>7238.0000000000009</v>
      </c>
      <c r="CC269">
        <f t="shared" si="364"/>
        <v>6204</v>
      </c>
      <c r="CD269">
        <v>400</v>
      </c>
      <c r="CE269">
        <v>500</v>
      </c>
      <c r="CF269">
        <f t="shared" si="365"/>
        <v>66042</v>
      </c>
      <c r="CG269">
        <v>5000</v>
      </c>
      <c r="CH269">
        <v>60</v>
      </c>
      <c r="CI269">
        <f t="shared" si="366"/>
        <v>200</v>
      </c>
      <c r="CJ269">
        <f t="shared" si="367"/>
        <v>60782</v>
      </c>
      <c r="CK269">
        <v>51700</v>
      </c>
      <c r="CL269">
        <f t="shared" si="368"/>
        <v>7238.0000000000009</v>
      </c>
      <c r="CM269">
        <f t="shared" si="369"/>
        <v>6204</v>
      </c>
      <c r="CN269">
        <v>400</v>
      </c>
      <c r="CO269">
        <v>500</v>
      </c>
      <c r="CP269">
        <f t="shared" si="370"/>
        <v>66042</v>
      </c>
      <c r="CQ269">
        <v>5000</v>
      </c>
      <c r="CR269">
        <v>60</v>
      </c>
      <c r="CS269">
        <f t="shared" si="371"/>
        <v>200</v>
      </c>
      <c r="CT269">
        <f t="shared" si="372"/>
        <v>60782</v>
      </c>
      <c r="CU269">
        <v>51700</v>
      </c>
      <c r="CV269">
        <f t="shared" si="373"/>
        <v>7238.0000000000009</v>
      </c>
      <c r="CW269">
        <f t="shared" si="374"/>
        <v>6204</v>
      </c>
      <c r="CX269">
        <v>400</v>
      </c>
      <c r="CY269">
        <v>500</v>
      </c>
      <c r="CZ269">
        <f t="shared" si="375"/>
        <v>66042</v>
      </c>
      <c r="DA269">
        <v>5000</v>
      </c>
      <c r="DB269">
        <v>60</v>
      </c>
      <c r="DC269">
        <f t="shared" si="376"/>
        <v>200</v>
      </c>
      <c r="DD269">
        <f t="shared" si="377"/>
        <v>60782</v>
      </c>
      <c r="DE269">
        <v>51700</v>
      </c>
      <c r="DF269">
        <f t="shared" si="378"/>
        <v>7238.0000000000009</v>
      </c>
      <c r="DG269">
        <f t="shared" si="379"/>
        <v>6204</v>
      </c>
      <c r="DH269">
        <v>400</v>
      </c>
      <c r="DI269">
        <v>500</v>
      </c>
      <c r="DJ269">
        <f t="shared" si="380"/>
        <v>66042</v>
      </c>
      <c r="DK269">
        <v>5000</v>
      </c>
      <c r="DL269">
        <v>60</v>
      </c>
      <c r="DM269">
        <f t="shared" si="381"/>
        <v>200</v>
      </c>
      <c r="DN269">
        <f t="shared" si="382"/>
        <v>60782</v>
      </c>
      <c r="DO269">
        <v>51700</v>
      </c>
      <c r="DP269">
        <f t="shared" si="383"/>
        <v>7238.0000000000009</v>
      </c>
      <c r="DQ269">
        <f t="shared" si="384"/>
        <v>6204</v>
      </c>
      <c r="DR269">
        <v>400</v>
      </c>
      <c r="DS269">
        <v>500</v>
      </c>
      <c r="DT269">
        <f t="shared" si="385"/>
        <v>66042</v>
      </c>
      <c r="DU269">
        <v>5000</v>
      </c>
      <c r="DV269">
        <v>60</v>
      </c>
      <c r="DW269">
        <f t="shared" si="386"/>
        <v>200</v>
      </c>
      <c r="DX269">
        <f t="shared" si="387"/>
        <v>60782</v>
      </c>
      <c r="DY269">
        <f t="shared" si="388"/>
        <v>782936</v>
      </c>
      <c r="DZ269">
        <f t="shared" si="320"/>
        <v>2400</v>
      </c>
      <c r="EA269">
        <f t="shared" si="321"/>
        <v>50000</v>
      </c>
      <c r="EB269">
        <v>0</v>
      </c>
      <c r="EC269">
        <f t="shared" si="322"/>
        <v>730536</v>
      </c>
      <c r="ED269">
        <f t="shared" si="323"/>
        <v>60000</v>
      </c>
      <c r="EE269">
        <f t="shared" si="324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325"/>
        <v>60720</v>
      </c>
      <c r="EQ269">
        <f t="shared" si="389"/>
        <v>60720</v>
      </c>
      <c r="ER269">
        <f t="shared" si="326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390"/>
        <v>0</v>
      </c>
      <c r="FA269">
        <f t="shared" si="391"/>
        <v>669816</v>
      </c>
      <c r="FB269">
        <f t="shared" si="392"/>
        <v>12500</v>
      </c>
      <c r="FC269">
        <f t="shared" si="393"/>
        <v>16982</v>
      </c>
      <c r="FD269">
        <f t="shared" si="394"/>
        <v>29482</v>
      </c>
      <c r="FE269">
        <f t="shared" si="395"/>
        <v>29482</v>
      </c>
      <c r="FF269">
        <f t="shared" si="396"/>
        <v>1179.28</v>
      </c>
      <c r="FG269">
        <f t="shared" si="397"/>
        <v>30661</v>
      </c>
      <c r="FH269">
        <v>0</v>
      </c>
      <c r="FI269">
        <f t="shared" si="398"/>
        <v>30661</v>
      </c>
      <c r="FJ269" t="b">
        <f t="shared" si="399"/>
        <v>1</v>
      </c>
    </row>
    <row r="270" spans="1:166" hidden="1" x14ac:dyDescent="0.25">
      <c r="A270">
        <f>_xlfn.AGGREGATE(3,5,$B$2:B270)</f>
        <v>130</v>
      </c>
      <c r="B270" t="s">
        <v>660</v>
      </c>
      <c r="C270" t="s">
        <v>661</v>
      </c>
      <c r="D270" t="s">
        <v>836</v>
      </c>
      <c r="E270" t="s">
        <v>847</v>
      </c>
      <c r="F270">
        <v>0</v>
      </c>
      <c r="G270">
        <v>6000</v>
      </c>
      <c r="H270">
        <v>36600</v>
      </c>
      <c r="I270">
        <f t="shared" si="327"/>
        <v>3660</v>
      </c>
      <c r="J270">
        <f t="shared" si="328"/>
        <v>4392</v>
      </c>
      <c r="K270">
        <v>0</v>
      </c>
      <c r="L270">
        <v>500</v>
      </c>
      <c r="M270">
        <f t="shared" si="329"/>
        <v>45152</v>
      </c>
      <c r="N270">
        <v>5000</v>
      </c>
      <c r="O270">
        <v>0</v>
      </c>
      <c r="P270">
        <f t="shared" si="330"/>
        <v>200</v>
      </c>
      <c r="Q270">
        <f t="shared" si="331"/>
        <v>39952</v>
      </c>
      <c r="R270">
        <v>36600</v>
      </c>
      <c r="S270">
        <f t="shared" si="332"/>
        <v>3660</v>
      </c>
      <c r="T270">
        <f t="shared" si="333"/>
        <v>4392</v>
      </c>
      <c r="U270">
        <v>0</v>
      </c>
      <c r="V270">
        <v>500</v>
      </c>
      <c r="W270">
        <f t="shared" si="334"/>
        <v>45152</v>
      </c>
      <c r="X270">
        <v>5000</v>
      </c>
      <c r="Y270">
        <v>0</v>
      </c>
      <c r="Z270">
        <f t="shared" si="335"/>
        <v>200</v>
      </c>
      <c r="AA270">
        <f t="shared" si="336"/>
        <v>39952</v>
      </c>
      <c r="AB270">
        <v>36600</v>
      </c>
      <c r="AC270">
        <f t="shared" si="337"/>
        <v>5124.0000000000009</v>
      </c>
      <c r="AD270">
        <f t="shared" si="338"/>
        <v>4392</v>
      </c>
      <c r="AE270">
        <v>0</v>
      </c>
      <c r="AF270">
        <v>500</v>
      </c>
      <c r="AG270">
        <f t="shared" si="339"/>
        <v>46616</v>
      </c>
      <c r="AH270">
        <v>5000</v>
      </c>
      <c r="AI270">
        <v>0</v>
      </c>
      <c r="AJ270">
        <f t="shared" si="340"/>
        <v>200</v>
      </c>
      <c r="AK270">
        <f t="shared" si="341"/>
        <v>41416</v>
      </c>
      <c r="AL270">
        <v>36600</v>
      </c>
      <c r="AM270">
        <f t="shared" si="342"/>
        <v>5124.0000000000009</v>
      </c>
      <c r="AN270">
        <f t="shared" si="343"/>
        <v>4392</v>
      </c>
      <c r="AO270">
        <v>0</v>
      </c>
      <c r="AP270">
        <v>500</v>
      </c>
      <c r="AQ270">
        <f t="shared" si="344"/>
        <v>46616</v>
      </c>
      <c r="AR270">
        <v>5000</v>
      </c>
      <c r="AS270">
        <v>0</v>
      </c>
      <c r="AT270">
        <f t="shared" si="345"/>
        <v>200</v>
      </c>
      <c r="AU270">
        <f t="shared" si="346"/>
        <v>41416</v>
      </c>
      <c r="AV270">
        <v>37700</v>
      </c>
      <c r="AW270">
        <f t="shared" si="347"/>
        <v>5278.0000000000009</v>
      </c>
      <c r="AX270">
        <f t="shared" si="348"/>
        <v>1464</v>
      </c>
      <c r="AY270">
        <f t="shared" si="349"/>
        <v>4524</v>
      </c>
      <c r="AZ270">
        <v>0</v>
      </c>
      <c r="BA270">
        <v>500</v>
      </c>
      <c r="BB270">
        <f t="shared" si="350"/>
        <v>49466</v>
      </c>
      <c r="BC270">
        <v>5000</v>
      </c>
      <c r="BD270">
        <v>0</v>
      </c>
      <c r="BE270">
        <f t="shared" si="351"/>
        <v>200</v>
      </c>
      <c r="BF270">
        <f t="shared" si="352"/>
        <v>44266</v>
      </c>
      <c r="BG270">
        <v>37700</v>
      </c>
      <c r="BH270">
        <f t="shared" si="353"/>
        <v>5278.0000000000009</v>
      </c>
      <c r="BI270">
        <f t="shared" si="354"/>
        <v>4524</v>
      </c>
      <c r="BJ270">
        <v>0</v>
      </c>
      <c r="BK270">
        <v>500</v>
      </c>
      <c r="BL270">
        <f t="shared" si="355"/>
        <v>48002</v>
      </c>
      <c r="BM270">
        <v>5000</v>
      </c>
      <c r="BN270">
        <v>0</v>
      </c>
      <c r="BO270">
        <f t="shared" si="356"/>
        <v>200</v>
      </c>
      <c r="BP270">
        <f t="shared" si="357"/>
        <v>42802</v>
      </c>
      <c r="BQ270">
        <v>37700</v>
      </c>
      <c r="BR270">
        <f t="shared" si="358"/>
        <v>5278.0000000000009</v>
      </c>
      <c r="BS270">
        <f t="shared" si="359"/>
        <v>4524</v>
      </c>
      <c r="BT270">
        <v>0</v>
      </c>
      <c r="BU270">
        <v>500</v>
      </c>
      <c r="BV270">
        <f t="shared" si="360"/>
        <v>48002</v>
      </c>
      <c r="BW270">
        <v>5000</v>
      </c>
      <c r="BX270">
        <v>0</v>
      </c>
      <c r="BY270">
        <f t="shared" si="361"/>
        <v>200</v>
      </c>
      <c r="BZ270">
        <f t="shared" si="362"/>
        <v>42802</v>
      </c>
      <c r="CA270">
        <v>37700</v>
      </c>
      <c r="CB270">
        <f t="shared" si="363"/>
        <v>5278.0000000000009</v>
      </c>
      <c r="CC270">
        <f t="shared" si="364"/>
        <v>4524</v>
      </c>
      <c r="CD270">
        <v>0</v>
      </c>
      <c r="CE270">
        <v>500</v>
      </c>
      <c r="CF270">
        <f t="shared" si="365"/>
        <v>48002</v>
      </c>
      <c r="CG270">
        <v>5000</v>
      </c>
      <c r="CH270">
        <v>0</v>
      </c>
      <c r="CI270">
        <f t="shared" si="366"/>
        <v>200</v>
      </c>
      <c r="CJ270">
        <f t="shared" si="367"/>
        <v>42802</v>
      </c>
      <c r="CK270">
        <v>37700</v>
      </c>
      <c r="CL270">
        <f t="shared" si="368"/>
        <v>5278.0000000000009</v>
      </c>
      <c r="CM270">
        <f t="shared" si="369"/>
        <v>4524</v>
      </c>
      <c r="CN270">
        <v>0</v>
      </c>
      <c r="CO270">
        <v>500</v>
      </c>
      <c r="CP270">
        <f t="shared" si="370"/>
        <v>48002</v>
      </c>
      <c r="CQ270">
        <v>5000</v>
      </c>
      <c r="CR270">
        <v>0</v>
      </c>
      <c r="CS270">
        <f t="shared" si="371"/>
        <v>200</v>
      </c>
      <c r="CT270">
        <f t="shared" si="372"/>
        <v>42802</v>
      </c>
      <c r="CU270">
        <v>37700</v>
      </c>
      <c r="CV270">
        <f t="shared" si="373"/>
        <v>5278.0000000000009</v>
      </c>
      <c r="CW270">
        <f t="shared" si="374"/>
        <v>4524</v>
      </c>
      <c r="CX270">
        <v>0</v>
      </c>
      <c r="CY270">
        <v>500</v>
      </c>
      <c r="CZ270">
        <f t="shared" si="375"/>
        <v>48002</v>
      </c>
      <c r="DA270">
        <v>5000</v>
      </c>
      <c r="DB270">
        <v>0</v>
      </c>
      <c r="DC270">
        <f t="shared" si="376"/>
        <v>200</v>
      </c>
      <c r="DD270">
        <f t="shared" si="377"/>
        <v>42802</v>
      </c>
      <c r="DE270">
        <v>37700</v>
      </c>
      <c r="DF270">
        <f t="shared" si="378"/>
        <v>5278.0000000000009</v>
      </c>
      <c r="DG270">
        <f t="shared" si="379"/>
        <v>4524</v>
      </c>
      <c r="DH270">
        <v>0</v>
      </c>
      <c r="DI270">
        <v>500</v>
      </c>
      <c r="DJ270">
        <f t="shared" si="380"/>
        <v>48002</v>
      </c>
      <c r="DK270">
        <v>5000</v>
      </c>
      <c r="DL270">
        <v>0</v>
      </c>
      <c r="DM270">
        <f t="shared" si="381"/>
        <v>200</v>
      </c>
      <c r="DN270">
        <f t="shared" si="382"/>
        <v>42802</v>
      </c>
      <c r="DO270">
        <v>37700</v>
      </c>
      <c r="DP270">
        <f t="shared" si="383"/>
        <v>5278.0000000000009</v>
      </c>
      <c r="DQ270">
        <f t="shared" si="384"/>
        <v>4524</v>
      </c>
      <c r="DR270">
        <v>0</v>
      </c>
      <c r="DS270">
        <v>500</v>
      </c>
      <c r="DT270">
        <f t="shared" si="385"/>
        <v>48002</v>
      </c>
      <c r="DU270">
        <v>5000</v>
      </c>
      <c r="DV270">
        <v>0</v>
      </c>
      <c r="DW270">
        <f t="shared" si="386"/>
        <v>200</v>
      </c>
      <c r="DX270">
        <f t="shared" si="387"/>
        <v>42802</v>
      </c>
      <c r="DY270">
        <f t="shared" si="388"/>
        <v>575016</v>
      </c>
      <c r="DZ270">
        <f t="shared" si="320"/>
        <v>2400</v>
      </c>
      <c r="EA270">
        <f t="shared" si="321"/>
        <v>50000</v>
      </c>
      <c r="EB270">
        <v>0</v>
      </c>
      <c r="EC270">
        <f t="shared" si="322"/>
        <v>522616</v>
      </c>
      <c r="ED270">
        <f t="shared" si="323"/>
        <v>60000</v>
      </c>
      <c r="EE270">
        <f t="shared" si="324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325"/>
        <v>60000</v>
      </c>
      <c r="EQ270">
        <f t="shared" si="389"/>
        <v>60000</v>
      </c>
      <c r="ER270">
        <f t="shared" si="326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390"/>
        <v>0</v>
      </c>
      <c r="FA270">
        <f t="shared" si="391"/>
        <v>462616</v>
      </c>
      <c r="FB270">
        <f t="shared" si="392"/>
        <v>10631</v>
      </c>
      <c r="FC270">
        <f t="shared" si="393"/>
        <v>0</v>
      </c>
      <c r="FD270">
        <f t="shared" si="394"/>
        <v>10631</v>
      </c>
      <c r="FE270">
        <f t="shared" si="395"/>
        <v>0</v>
      </c>
      <c r="FF270">
        <f t="shared" si="396"/>
        <v>0</v>
      </c>
      <c r="FG270">
        <f t="shared" si="397"/>
        <v>0</v>
      </c>
      <c r="FH270">
        <v>0</v>
      </c>
      <c r="FI270">
        <f t="shared" si="398"/>
        <v>0</v>
      </c>
      <c r="FJ270" t="b">
        <f t="shared" si="399"/>
        <v>1</v>
      </c>
    </row>
    <row r="271" spans="1:166" x14ac:dyDescent="0.25">
      <c r="A271">
        <f>_xlfn.AGGREGATE(3,5,$B$2:B271)</f>
        <v>131</v>
      </c>
      <c r="B271" t="s">
        <v>662</v>
      </c>
      <c r="C271" t="s">
        <v>663</v>
      </c>
      <c r="D271" t="s">
        <v>837</v>
      </c>
      <c r="E271" t="s">
        <v>846</v>
      </c>
      <c r="F271">
        <v>0</v>
      </c>
      <c r="G271">
        <v>0</v>
      </c>
      <c r="H271">
        <v>50200</v>
      </c>
      <c r="I271">
        <f t="shared" si="327"/>
        <v>5020</v>
      </c>
      <c r="J271">
        <f t="shared" si="328"/>
        <v>6024</v>
      </c>
      <c r="K271">
        <v>400</v>
      </c>
      <c r="L271">
        <v>500</v>
      </c>
      <c r="M271">
        <f t="shared" si="329"/>
        <v>62144</v>
      </c>
      <c r="N271">
        <v>4000</v>
      </c>
      <c r="O271">
        <v>0</v>
      </c>
      <c r="P271">
        <f t="shared" si="330"/>
        <v>200</v>
      </c>
      <c r="Q271">
        <f t="shared" si="331"/>
        <v>57944</v>
      </c>
      <c r="R271">
        <v>50200</v>
      </c>
      <c r="S271">
        <f t="shared" si="332"/>
        <v>5020</v>
      </c>
      <c r="T271">
        <f t="shared" si="333"/>
        <v>6024</v>
      </c>
      <c r="U271">
        <v>400</v>
      </c>
      <c r="V271">
        <v>500</v>
      </c>
      <c r="W271">
        <f t="shared" si="334"/>
        <v>62144</v>
      </c>
      <c r="X271">
        <v>4000</v>
      </c>
      <c r="Y271">
        <v>0</v>
      </c>
      <c r="Z271">
        <f t="shared" si="335"/>
        <v>200</v>
      </c>
      <c r="AA271">
        <f t="shared" si="336"/>
        <v>57944</v>
      </c>
      <c r="AB271">
        <v>50200</v>
      </c>
      <c r="AC271">
        <f t="shared" si="337"/>
        <v>7028.0000000000009</v>
      </c>
      <c r="AD271">
        <f t="shared" si="338"/>
        <v>6024</v>
      </c>
      <c r="AE271">
        <v>400</v>
      </c>
      <c r="AF271">
        <v>500</v>
      </c>
      <c r="AG271">
        <f t="shared" si="339"/>
        <v>64152</v>
      </c>
      <c r="AH271">
        <v>4000</v>
      </c>
      <c r="AI271">
        <v>0</v>
      </c>
      <c r="AJ271">
        <f t="shared" si="340"/>
        <v>200</v>
      </c>
      <c r="AK271">
        <f t="shared" si="341"/>
        <v>59952</v>
      </c>
      <c r="AL271">
        <v>50200</v>
      </c>
      <c r="AM271">
        <f t="shared" si="342"/>
        <v>7028.0000000000009</v>
      </c>
      <c r="AN271">
        <f t="shared" si="343"/>
        <v>6024</v>
      </c>
      <c r="AO271">
        <v>400</v>
      </c>
      <c r="AP271">
        <v>500</v>
      </c>
      <c r="AQ271">
        <f t="shared" si="344"/>
        <v>64152</v>
      </c>
      <c r="AR271">
        <v>4000</v>
      </c>
      <c r="AS271">
        <v>0</v>
      </c>
      <c r="AT271">
        <f t="shared" si="345"/>
        <v>200</v>
      </c>
      <c r="AU271">
        <f t="shared" si="346"/>
        <v>59952</v>
      </c>
      <c r="AV271">
        <v>51700</v>
      </c>
      <c r="AW271">
        <f t="shared" si="347"/>
        <v>7238.0000000000009</v>
      </c>
      <c r="AX271">
        <f t="shared" si="348"/>
        <v>2008</v>
      </c>
      <c r="AY271">
        <f t="shared" si="349"/>
        <v>6204</v>
      </c>
      <c r="AZ271">
        <v>400</v>
      </c>
      <c r="BA271">
        <v>500</v>
      </c>
      <c r="BB271">
        <f t="shared" si="350"/>
        <v>68050</v>
      </c>
      <c r="BC271">
        <v>4000</v>
      </c>
      <c r="BD271">
        <v>0</v>
      </c>
      <c r="BE271">
        <f t="shared" si="351"/>
        <v>200</v>
      </c>
      <c r="BF271">
        <f t="shared" si="352"/>
        <v>63850</v>
      </c>
      <c r="BG271">
        <v>51700</v>
      </c>
      <c r="BH271">
        <f t="shared" si="353"/>
        <v>7238.0000000000009</v>
      </c>
      <c r="BI271">
        <f t="shared" si="354"/>
        <v>6204</v>
      </c>
      <c r="BJ271">
        <v>400</v>
      </c>
      <c r="BK271">
        <v>500</v>
      </c>
      <c r="BL271">
        <f t="shared" si="355"/>
        <v>66042</v>
      </c>
      <c r="BM271">
        <v>4000</v>
      </c>
      <c r="BN271">
        <v>0</v>
      </c>
      <c r="BO271">
        <f t="shared" si="356"/>
        <v>200</v>
      </c>
      <c r="BP271">
        <f t="shared" si="357"/>
        <v>61842</v>
      </c>
      <c r="BQ271">
        <v>51700</v>
      </c>
      <c r="BR271">
        <f t="shared" si="358"/>
        <v>7238.0000000000009</v>
      </c>
      <c r="BS271">
        <f t="shared" si="359"/>
        <v>6204</v>
      </c>
      <c r="BT271">
        <v>400</v>
      </c>
      <c r="BU271">
        <v>500</v>
      </c>
      <c r="BV271">
        <f t="shared" si="360"/>
        <v>66042</v>
      </c>
      <c r="BW271">
        <v>4000</v>
      </c>
      <c r="BX271">
        <v>0</v>
      </c>
      <c r="BY271">
        <f t="shared" si="361"/>
        <v>200</v>
      </c>
      <c r="BZ271">
        <f t="shared" si="362"/>
        <v>61842</v>
      </c>
      <c r="CA271">
        <v>51700</v>
      </c>
      <c r="CB271">
        <f t="shared" si="363"/>
        <v>7238.0000000000009</v>
      </c>
      <c r="CC271">
        <f t="shared" si="364"/>
        <v>6204</v>
      </c>
      <c r="CD271">
        <v>400</v>
      </c>
      <c r="CE271">
        <v>500</v>
      </c>
      <c r="CF271">
        <f t="shared" si="365"/>
        <v>66042</v>
      </c>
      <c r="CG271">
        <v>4000</v>
      </c>
      <c r="CH271">
        <v>0</v>
      </c>
      <c r="CI271">
        <f t="shared" si="366"/>
        <v>200</v>
      </c>
      <c r="CJ271">
        <f t="shared" si="367"/>
        <v>61842</v>
      </c>
      <c r="CK271">
        <v>51700</v>
      </c>
      <c r="CL271">
        <f t="shared" si="368"/>
        <v>7238.0000000000009</v>
      </c>
      <c r="CM271">
        <f t="shared" si="369"/>
        <v>6204</v>
      </c>
      <c r="CN271">
        <v>400</v>
      </c>
      <c r="CO271">
        <v>500</v>
      </c>
      <c r="CP271">
        <f t="shared" si="370"/>
        <v>66042</v>
      </c>
      <c r="CQ271">
        <v>4000</v>
      </c>
      <c r="CR271">
        <v>0</v>
      </c>
      <c r="CS271">
        <f t="shared" si="371"/>
        <v>200</v>
      </c>
      <c r="CT271">
        <f t="shared" si="372"/>
        <v>61842</v>
      </c>
      <c r="CU271">
        <v>51700</v>
      </c>
      <c r="CV271">
        <f t="shared" si="373"/>
        <v>7238.0000000000009</v>
      </c>
      <c r="CW271">
        <f t="shared" si="374"/>
        <v>6204</v>
      </c>
      <c r="CX271">
        <v>400</v>
      </c>
      <c r="CY271">
        <v>500</v>
      </c>
      <c r="CZ271">
        <f t="shared" si="375"/>
        <v>66042</v>
      </c>
      <c r="DA271">
        <v>4000</v>
      </c>
      <c r="DB271">
        <v>0</v>
      </c>
      <c r="DC271">
        <f t="shared" si="376"/>
        <v>200</v>
      </c>
      <c r="DD271">
        <f t="shared" si="377"/>
        <v>61842</v>
      </c>
      <c r="DE271">
        <v>51700</v>
      </c>
      <c r="DF271">
        <f t="shared" si="378"/>
        <v>7238.0000000000009</v>
      </c>
      <c r="DG271">
        <f t="shared" si="379"/>
        <v>6204</v>
      </c>
      <c r="DH271">
        <v>400</v>
      </c>
      <c r="DI271">
        <v>500</v>
      </c>
      <c r="DJ271">
        <f t="shared" si="380"/>
        <v>66042</v>
      </c>
      <c r="DK271">
        <v>4000</v>
      </c>
      <c r="DL271">
        <v>0</v>
      </c>
      <c r="DM271">
        <f t="shared" si="381"/>
        <v>200</v>
      </c>
      <c r="DN271">
        <f t="shared" si="382"/>
        <v>61842</v>
      </c>
      <c r="DO271">
        <v>51700</v>
      </c>
      <c r="DP271">
        <f t="shared" si="383"/>
        <v>7238.0000000000009</v>
      </c>
      <c r="DQ271">
        <f t="shared" si="384"/>
        <v>6204</v>
      </c>
      <c r="DR271">
        <v>400</v>
      </c>
      <c r="DS271">
        <v>500</v>
      </c>
      <c r="DT271">
        <f t="shared" si="385"/>
        <v>66042</v>
      </c>
      <c r="DU271">
        <v>4000</v>
      </c>
      <c r="DV271">
        <v>0</v>
      </c>
      <c r="DW271">
        <f t="shared" si="386"/>
        <v>200</v>
      </c>
      <c r="DX271">
        <f t="shared" si="387"/>
        <v>61842</v>
      </c>
      <c r="DY271">
        <f t="shared" si="388"/>
        <v>782936</v>
      </c>
      <c r="DZ271">
        <f t="shared" si="320"/>
        <v>2400</v>
      </c>
      <c r="EA271">
        <f t="shared" si="321"/>
        <v>50000</v>
      </c>
      <c r="EB271">
        <v>0</v>
      </c>
      <c r="EC271">
        <f t="shared" si="322"/>
        <v>730536</v>
      </c>
      <c r="ED271">
        <f t="shared" si="323"/>
        <v>48000</v>
      </c>
      <c r="EE271">
        <f t="shared" si="324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325"/>
        <v>48000</v>
      </c>
      <c r="EQ271">
        <f t="shared" si="389"/>
        <v>48000</v>
      </c>
      <c r="ER271">
        <f t="shared" si="326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390"/>
        <v>0</v>
      </c>
      <c r="FA271">
        <f t="shared" si="391"/>
        <v>682536</v>
      </c>
      <c r="FB271">
        <f t="shared" si="392"/>
        <v>12500</v>
      </c>
      <c r="FC271">
        <f t="shared" si="393"/>
        <v>18254</v>
      </c>
      <c r="FD271">
        <f t="shared" si="394"/>
        <v>30754</v>
      </c>
      <c r="FE271">
        <f t="shared" si="395"/>
        <v>30754</v>
      </c>
      <c r="FF271">
        <f t="shared" si="396"/>
        <v>1230.1600000000001</v>
      </c>
      <c r="FG271">
        <f t="shared" si="397"/>
        <v>31984</v>
      </c>
      <c r="FH271">
        <v>0</v>
      </c>
      <c r="FI271">
        <f t="shared" si="398"/>
        <v>31984</v>
      </c>
      <c r="FJ271" t="b">
        <f t="shared" si="399"/>
        <v>1</v>
      </c>
    </row>
    <row r="272" spans="1:166" hidden="1" x14ac:dyDescent="0.25">
      <c r="A272">
        <f>_xlfn.AGGREGATE(3,5,$B$2:B272)</f>
        <v>131</v>
      </c>
      <c r="B272" t="s">
        <v>664</v>
      </c>
      <c r="C272" t="s">
        <v>665</v>
      </c>
      <c r="D272" t="s">
        <v>837</v>
      </c>
      <c r="E272" t="s">
        <v>846</v>
      </c>
      <c r="F272">
        <v>0</v>
      </c>
      <c r="G272">
        <v>0</v>
      </c>
      <c r="H272">
        <v>28900</v>
      </c>
      <c r="I272">
        <f t="shared" si="327"/>
        <v>2890</v>
      </c>
      <c r="J272">
        <f t="shared" si="328"/>
        <v>3468</v>
      </c>
      <c r="K272">
        <v>0</v>
      </c>
      <c r="L272">
        <v>500</v>
      </c>
      <c r="M272">
        <f t="shared" si="329"/>
        <v>35758</v>
      </c>
      <c r="N272">
        <v>0</v>
      </c>
      <c r="O272">
        <v>0</v>
      </c>
      <c r="P272">
        <f t="shared" si="330"/>
        <v>150</v>
      </c>
      <c r="Q272">
        <f t="shared" si="331"/>
        <v>35608</v>
      </c>
      <c r="R272">
        <v>28900</v>
      </c>
      <c r="S272">
        <f t="shared" si="332"/>
        <v>2890</v>
      </c>
      <c r="T272">
        <f t="shared" si="333"/>
        <v>3468</v>
      </c>
      <c r="U272">
        <v>0</v>
      </c>
      <c r="V272">
        <v>500</v>
      </c>
      <c r="W272">
        <f t="shared" si="334"/>
        <v>35758</v>
      </c>
      <c r="X272">
        <v>0</v>
      </c>
      <c r="Y272">
        <v>0</v>
      </c>
      <c r="Z272">
        <f t="shared" si="335"/>
        <v>150</v>
      </c>
      <c r="AA272">
        <f t="shared" si="336"/>
        <v>35608</v>
      </c>
      <c r="AB272">
        <v>28900</v>
      </c>
      <c r="AC272">
        <f t="shared" si="337"/>
        <v>4046.0000000000005</v>
      </c>
      <c r="AD272">
        <f t="shared" si="338"/>
        <v>3468</v>
      </c>
      <c r="AE272">
        <v>0</v>
      </c>
      <c r="AF272">
        <v>500</v>
      </c>
      <c r="AG272">
        <f t="shared" si="339"/>
        <v>36914</v>
      </c>
      <c r="AH272">
        <v>0</v>
      </c>
      <c r="AI272">
        <v>0</v>
      </c>
      <c r="AJ272">
        <f t="shared" si="340"/>
        <v>150</v>
      </c>
      <c r="AK272">
        <f t="shared" si="341"/>
        <v>36764</v>
      </c>
      <c r="AL272">
        <v>28900</v>
      </c>
      <c r="AM272">
        <f t="shared" si="342"/>
        <v>4046.0000000000005</v>
      </c>
      <c r="AN272">
        <f t="shared" si="343"/>
        <v>3468</v>
      </c>
      <c r="AO272">
        <v>0</v>
      </c>
      <c r="AP272">
        <v>500</v>
      </c>
      <c r="AQ272">
        <f t="shared" si="344"/>
        <v>36914</v>
      </c>
      <c r="AR272">
        <v>0</v>
      </c>
      <c r="AS272">
        <v>0</v>
      </c>
      <c r="AT272">
        <f t="shared" si="345"/>
        <v>150</v>
      </c>
      <c r="AU272">
        <f t="shared" si="346"/>
        <v>36764</v>
      </c>
      <c r="AV272">
        <v>29800</v>
      </c>
      <c r="AW272">
        <f t="shared" si="347"/>
        <v>4172</v>
      </c>
      <c r="AX272">
        <f t="shared" si="348"/>
        <v>1156</v>
      </c>
      <c r="AY272">
        <f t="shared" si="349"/>
        <v>3576</v>
      </c>
      <c r="AZ272">
        <v>0</v>
      </c>
      <c r="BA272">
        <v>500</v>
      </c>
      <c r="BB272">
        <f t="shared" si="350"/>
        <v>39204</v>
      </c>
      <c r="BC272">
        <v>0</v>
      </c>
      <c r="BD272">
        <v>0</v>
      </c>
      <c r="BE272">
        <f t="shared" si="351"/>
        <v>150</v>
      </c>
      <c r="BF272">
        <f t="shared" si="352"/>
        <v>39054</v>
      </c>
      <c r="BG272">
        <v>29800</v>
      </c>
      <c r="BH272">
        <f t="shared" si="353"/>
        <v>4172</v>
      </c>
      <c r="BI272">
        <f t="shared" si="354"/>
        <v>3576</v>
      </c>
      <c r="BJ272">
        <v>0</v>
      </c>
      <c r="BK272">
        <v>500</v>
      </c>
      <c r="BL272">
        <f t="shared" si="355"/>
        <v>38048</v>
      </c>
      <c r="BM272">
        <v>0</v>
      </c>
      <c r="BN272">
        <v>0</v>
      </c>
      <c r="BO272">
        <f t="shared" si="356"/>
        <v>150</v>
      </c>
      <c r="BP272">
        <f t="shared" si="357"/>
        <v>37898</v>
      </c>
      <c r="BQ272">
        <v>29800</v>
      </c>
      <c r="BR272">
        <f t="shared" si="358"/>
        <v>4172</v>
      </c>
      <c r="BS272">
        <f t="shared" si="359"/>
        <v>3576</v>
      </c>
      <c r="BT272">
        <v>0</v>
      </c>
      <c r="BU272">
        <v>500</v>
      </c>
      <c r="BV272">
        <f t="shared" si="360"/>
        <v>38048</v>
      </c>
      <c r="BW272">
        <v>0</v>
      </c>
      <c r="BX272">
        <v>0</v>
      </c>
      <c r="BY272">
        <f t="shared" si="361"/>
        <v>150</v>
      </c>
      <c r="BZ272">
        <f t="shared" si="362"/>
        <v>37898</v>
      </c>
      <c r="CA272">
        <v>29800</v>
      </c>
      <c r="CB272">
        <f t="shared" si="363"/>
        <v>4172</v>
      </c>
      <c r="CC272">
        <f t="shared" si="364"/>
        <v>3576</v>
      </c>
      <c r="CD272">
        <v>0</v>
      </c>
      <c r="CE272">
        <v>500</v>
      </c>
      <c r="CF272">
        <f t="shared" si="365"/>
        <v>38048</v>
      </c>
      <c r="CG272">
        <v>0</v>
      </c>
      <c r="CH272">
        <v>0</v>
      </c>
      <c r="CI272">
        <f t="shared" si="366"/>
        <v>150</v>
      </c>
      <c r="CJ272">
        <f t="shared" si="367"/>
        <v>37898</v>
      </c>
      <c r="CK272">
        <v>29800</v>
      </c>
      <c r="CL272">
        <f t="shared" si="368"/>
        <v>4172</v>
      </c>
      <c r="CM272">
        <f t="shared" si="369"/>
        <v>3576</v>
      </c>
      <c r="CN272">
        <v>0</v>
      </c>
      <c r="CO272">
        <v>500</v>
      </c>
      <c r="CP272">
        <f t="shared" si="370"/>
        <v>38048</v>
      </c>
      <c r="CQ272">
        <v>0</v>
      </c>
      <c r="CR272">
        <v>0</v>
      </c>
      <c r="CS272">
        <f t="shared" si="371"/>
        <v>150</v>
      </c>
      <c r="CT272">
        <f t="shared" si="372"/>
        <v>37898</v>
      </c>
      <c r="CU272">
        <v>29800</v>
      </c>
      <c r="CV272">
        <f t="shared" si="373"/>
        <v>4172</v>
      </c>
      <c r="CW272">
        <f t="shared" si="374"/>
        <v>3576</v>
      </c>
      <c r="CX272">
        <v>0</v>
      </c>
      <c r="CY272">
        <v>500</v>
      </c>
      <c r="CZ272">
        <f t="shared" si="375"/>
        <v>38048</v>
      </c>
      <c r="DA272">
        <v>0</v>
      </c>
      <c r="DB272">
        <v>0</v>
      </c>
      <c r="DC272">
        <f t="shared" si="376"/>
        <v>150</v>
      </c>
      <c r="DD272">
        <f t="shared" si="377"/>
        <v>37898</v>
      </c>
      <c r="DE272">
        <v>29800</v>
      </c>
      <c r="DF272">
        <f t="shared" si="378"/>
        <v>4172</v>
      </c>
      <c r="DG272">
        <f t="shared" si="379"/>
        <v>3576</v>
      </c>
      <c r="DH272">
        <v>0</v>
      </c>
      <c r="DI272">
        <v>500</v>
      </c>
      <c r="DJ272">
        <f t="shared" si="380"/>
        <v>38048</v>
      </c>
      <c r="DK272">
        <v>0</v>
      </c>
      <c r="DL272">
        <v>0</v>
      </c>
      <c r="DM272">
        <f t="shared" si="381"/>
        <v>150</v>
      </c>
      <c r="DN272">
        <f t="shared" si="382"/>
        <v>37898</v>
      </c>
      <c r="DO272">
        <v>29800</v>
      </c>
      <c r="DP272">
        <f t="shared" si="383"/>
        <v>4172</v>
      </c>
      <c r="DQ272">
        <f t="shared" si="384"/>
        <v>3576</v>
      </c>
      <c r="DR272">
        <v>0</v>
      </c>
      <c r="DS272">
        <v>500</v>
      </c>
      <c r="DT272">
        <f t="shared" si="385"/>
        <v>38048</v>
      </c>
      <c r="DU272">
        <v>0</v>
      </c>
      <c r="DV272">
        <v>0</v>
      </c>
      <c r="DW272">
        <f t="shared" si="386"/>
        <v>150</v>
      </c>
      <c r="DX272">
        <f t="shared" si="387"/>
        <v>37898</v>
      </c>
      <c r="DY272">
        <f t="shared" si="388"/>
        <v>450884</v>
      </c>
      <c r="DZ272">
        <f t="shared" si="320"/>
        <v>1800</v>
      </c>
      <c r="EA272">
        <f t="shared" si="321"/>
        <v>50000</v>
      </c>
      <c r="EB272">
        <v>0</v>
      </c>
      <c r="EC272">
        <f t="shared" si="322"/>
        <v>399084</v>
      </c>
      <c r="ED272">
        <f t="shared" si="323"/>
        <v>0</v>
      </c>
      <c r="EE272">
        <f t="shared" si="324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325"/>
        <v>0</v>
      </c>
      <c r="EQ272">
        <f t="shared" si="389"/>
        <v>0</v>
      </c>
      <c r="ER272">
        <f t="shared" si="326"/>
        <v>399084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390"/>
        <v>0</v>
      </c>
      <c r="FA272">
        <f t="shared" si="391"/>
        <v>399084</v>
      </c>
      <c r="FB272">
        <f t="shared" si="392"/>
        <v>7454</v>
      </c>
      <c r="FC272">
        <f t="shared" si="393"/>
        <v>0</v>
      </c>
      <c r="FD272">
        <f t="shared" si="394"/>
        <v>7454</v>
      </c>
      <c r="FE272">
        <f t="shared" si="395"/>
        <v>0</v>
      </c>
      <c r="FF272">
        <f t="shared" si="396"/>
        <v>0</v>
      </c>
      <c r="FG272">
        <f t="shared" si="397"/>
        <v>0</v>
      </c>
      <c r="FH272">
        <v>0</v>
      </c>
      <c r="FI272">
        <f t="shared" si="398"/>
        <v>0</v>
      </c>
      <c r="FJ272" t="b">
        <f t="shared" si="399"/>
        <v>0</v>
      </c>
    </row>
    <row r="273" spans="1:166" x14ac:dyDescent="0.25">
      <c r="A273">
        <f>_xlfn.AGGREGATE(3,5,$B$2:B273)</f>
        <v>132</v>
      </c>
      <c r="B273" t="s">
        <v>666</v>
      </c>
      <c r="C273" t="s">
        <v>667</v>
      </c>
      <c r="D273" t="s">
        <v>838</v>
      </c>
      <c r="E273" t="s">
        <v>846</v>
      </c>
      <c r="F273">
        <v>0</v>
      </c>
      <c r="G273">
        <v>0</v>
      </c>
      <c r="H273">
        <v>45900</v>
      </c>
      <c r="I273">
        <f t="shared" si="327"/>
        <v>4590</v>
      </c>
      <c r="J273">
        <f t="shared" si="328"/>
        <v>5508</v>
      </c>
      <c r="K273">
        <v>400</v>
      </c>
      <c r="L273">
        <v>0</v>
      </c>
      <c r="M273">
        <f t="shared" si="329"/>
        <v>56398</v>
      </c>
      <c r="N273">
        <v>7000</v>
      </c>
      <c r="O273">
        <v>60</v>
      </c>
      <c r="P273">
        <f t="shared" si="330"/>
        <v>200</v>
      </c>
      <c r="Q273">
        <f t="shared" si="331"/>
        <v>49138</v>
      </c>
      <c r="R273">
        <v>45900</v>
      </c>
      <c r="S273">
        <f t="shared" si="332"/>
        <v>4590</v>
      </c>
      <c r="T273">
        <f t="shared" si="333"/>
        <v>5508</v>
      </c>
      <c r="U273">
        <v>400</v>
      </c>
      <c r="V273">
        <v>0</v>
      </c>
      <c r="W273">
        <f t="shared" si="334"/>
        <v>56398</v>
      </c>
      <c r="X273">
        <v>7000</v>
      </c>
      <c r="Y273">
        <v>60</v>
      </c>
      <c r="Z273">
        <f t="shared" si="335"/>
        <v>200</v>
      </c>
      <c r="AA273">
        <f t="shared" si="336"/>
        <v>49138</v>
      </c>
      <c r="AB273">
        <v>45900</v>
      </c>
      <c r="AC273">
        <f t="shared" si="337"/>
        <v>6426.0000000000009</v>
      </c>
      <c r="AD273">
        <f t="shared" si="338"/>
        <v>5508</v>
      </c>
      <c r="AE273">
        <v>400</v>
      </c>
      <c r="AF273">
        <v>0</v>
      </c>
      <c r="AG273">
        <f t="shared" si="339"/>
        <v>58234</v>
      </c>
      <c r="AH273">
        <v>7000</v>
      </c>
      <c r="AI273">
        <v>60</v>
      </c>
      <c r="AJ273">
        <f t="shared" si="340"/>
        <v>200</v>
      </c>
      <c r="AK273">
        <f t="shared" si="341"/>
        <v>50974</v>
      </c>
      <c r="AL273">
        <v>45900</v>
      </c>
      <c r="AM273">
        <f t="shared" si="342"/>
        <v>6426.0000000000009</v>
      </c>
      <c r="AN273">
        <f t="shared" si="343"/>
        <v>5508</v>
      </c>
      <c r="AO273">
        <v>400</v>
      </c>
      <c r="AP273">
        <v>0</v>
      </c>
      <c r="AQ273">
        <f t="shared" si="344"/>
        <v>58234</v>
      </c>
      <c r="AR273">
        <v>7000</v>
      </c>
      <c r="AS273">
        <v>60</v>
      </c>
      <c r="AT273">
        <f t="shared" si="345"/>
        <v>200</v>
      </c>
      <c r="AU273">
        <f t="shared" si="346"/>
        <v>50974</v>
      </c>
      <c r="AV273">
        <v>47300</v>
      </c>
      <c r="AW273">
        <f t="shared" si="347"/>
        <v>6622.0000000000009</v>
      </c>
      <c r="AX273">
        <f t="shared" si="348"/>
        <v>1836</v>
      </c>
      <c r="AY273">
        <f t="shared" si="349"/>
        <v>5676</v>
      </c>
      <c r="AZ273">
        <v>400</v>
      </c>
      <c r="BA273">
        <v>0</v>
      </c>
      <c r="BB273">
        <f t="shared" si="350"/>
        <v>61834</v>
      </c>
      <c r="BC273">
        <v>7000</v>
      </c>
      <c r="BD273">
        <v>60</v>
      </c>
      <c r="BE273">
        <f t="shared" si="351"/>
        <v>200</v>
      </c>
      <c r="BF273">
        <f t="shared" si="352"/>
        <v>54574</v>
      </c>
      <c r="BG273">
        <v>47300</v>
      </c>
      <c r="BH273">
        <f t="shared" si="353"/>
        <v>6622.0000000000009</v>
      </c>
      <c r="BI273">
        <f t="shared" si="354"/>
        <v>5676</v>
      </c>
      <c r="BJ273">
        <v>400</v>
      </c>
      <c r="BK273">
        <v>0</v>
      </c>
      <c r="BL273">
        <f t="shared" si="355"/>
        <v>59998</v>
      </c>
      <c r="BM273">
        <v>7000</v>
      </c>
      <c r="BN273">
        <v>60</v>
      </c>
      <c r="BO273">
        <f t="shared" si="356"/>
        <v>200</v>
      </c>
      <c r="BP273">
        <f t="shared" si="357"/>
        <v>52738</v>
      </c>
      <c r="BQ273">
        <v>47300</v>
      </c>
      <c r="BR273">
        <f t="shared" si="358"/>
        <v>6622.0000000000009</v>
      </c>
      <c r="BS273">
        <f t="shared" si="359"/>
        <v>5676</v>
      </c>
      <c r="BT273">
        <v>400</v>
      </c>
      <c r="BU273">
        <v>0</v>
      </c>
      <c r="BV273">
        <f t="shared" si="360"/>
        <v>59998</v>
      </c>
      <c r="BW273">
        <v>7000</v>
      </c>
      <c r="BX273">
        <v>60</v>
      </c>
      <c r="BY273">
        <f t="shared" si="361"/>
        <v>200</v>
      </c>
      <c r="BZ273">
        <f t="shared" si="362"/>
        <v>52738</v>
      </c>
      <c r="CA273">
        <v>47300</v>
      </c>
      <c r="CB273">
        <f t="shared" si="363"/>
        <v>6622.0000000000009</v>
      </c>
      <c r="CC273">
        <f t="shared" si="364"/>
        <v>5676</v>
      </c>
      <c r="CD273">
        <v>400</v>
      </c>
      <c r="CE273">
        <v>0</v>
      </c>
      <c r="CF273">
        <f t="shared" si="365"/>
        <v>59998</v>
      </c>
      <c r="CG273">
        <v>7000</v>
      </c>
      <c r="CH273">
        <v>60</v>
      </c>
      <c r="CI273">
        <f t="shared" si="366"/>
        <v>200</v>
      </c>
      <c r="CJ273">
        <f t="shared" si="367"/>
        <v>52738</v>
      </c>
      <c r="CK273">
        <v>47300</v>
      </c>
      <c r="CL273">
        <f t="shared" si="368"/>
        <v>6622.0000000000009</v>
      </c>
      <c r="CM273">
        <f t="shared" si="369"/>
        <v>5676</v>
      </c>
      <c r="CN273">
        <v>400</v>
      </c>
      <c r="CO273">
        <v>0</v>
      </c>
      <c r="CP273">
        <f t="shared" si="370"/>
        <v>59998</v>
      </c>
      <c r="CQ273">
        <v>7000</v>
      </c>
      <c r="CR273">
        <v>60</v>
      </c>
      <c r="CS273">
        <f t="shared" si="371"/>
        <v>200</v>
      </c>
      <c r="CT273">
        <f t="shared" si="372"/>
        <v>52738</v>
      </c>
      <c r="CU273">
        <v>47300</v>
      </c>
      <c r="CV273">
        <f t="shared" si="373"/>
        <v>6622.0000000000009</v>
      </c>
      <c r="CW273">
        <f t="shared" si="374"/>
        <v>5676</v>
      </c>
      <c r="CX273">
        <v>400</v>
      </c>
      <c r="CY273">
        <v>0</v>
      </c>
      <c r="CZ273">
        <f t="shared" si="375"/>
        <v>59998</v>
      </c>
      <c r="DA273">
        <v>7000</v>
      </c>
      <c r="DB273">
        <v>60</v>
      </c>
      <c r="DC273">
        <f t="shared" si="376"/>
        <v>200</v>
      </c>
      <c r="DD273">
        <f t="shared" si="377"/>
        <v>52738</v>
      </c>
      <c r="DE273">
        <v>47300</v>
      </c>
      <c r="DF273">
        <f t="shared" si="378"/>
        <v>6622.0000000000009</v>
      </c>
      <c r="DG273">
        <f t="shared" si="379"/>
        <v>5676</v>
      </c>
      <c r="DH273">
        <v>400</v>
      </c>
      <c r="DI273">
        <v>0</v>
      </c>
      <c r="DJ273">
        <f t="shared" si="380"/>
        <v>59998</v>
      </c>
      <c r="DK273">
        <v>7000</v>
      </c>
      <c r="DL273">
        <v>60</v>
      </c>
      <c r="DM273">
        <f t="shared" si="381"/>
        <v>200</v>
      </c>
      <c r="DN273">
        <f t="shared" si="382"/>
        <v>52738</v>
      </c>
      <c r="DO273">
        <v>47300</v>
      </c>
      <c r="DP273">
        <f t="shared" si="383"/>
        <v>6622.0000000000009</v>
      </c>
      <c r="DQ273">
        <f t="shared" si="384"/>
        <v>5676</v>
      </c>
      <c r="DR273">
        <v>400</v>
      </c>
      <c r="DS273">
        <v>0</v>
      </c>
      <c r="DT273">
        <f t="shared" si="385"/>
        <v>59998</v>
      </c>
      <c r="DU273">
        <v>7000</v>
      </c>
      <c r="DV273">
        <v>60</v>
      </c>
      <c r="DW273">
        <f t="shared" si="386"/>
        <v>200</v>
      </c>
      <c r="DX273">
        <f t="shared" si="387"/>
        <v>52738</v>
      </c>
      <c r="DY273">
        <f t="shared" si="388"/>
        <v>711084</v>
      </c>
      <c r="DZ273">
        <f t="shared" si="320"/>
        <v>2400</v>
      </c>
      <c r="EA273">
        <f t="shared" si="321"/>
        <v>50000</v>
      </c>
      <c r="EB273">
        <v>0</v>
      </c>
      <c r="EC273">
        <f t="shared" si="322"/>
        <v>658684</v>
      </c>
      <c r="ED273">
        <f t="shared" si="323"/>
        <v>84000</v>
      </c>
      <c r="EE273">
        <f t="shared" si="324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325"/>
        <v>84720</v>
      </c>
      <c r="EQ273">
        <f t="shared" si="389"/>
        <v>84720</v>
      </c>
      <c r="ER273">
        <f t="shared" si="326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390"/>
        <v>0</v>
      </c>
      <c r="FA273">
        <f t="shared" si="391"/>
        <v>573964</v>
      </c>
      <c r="FB273">
        <f t="shared" si="392"/>
        <v>12500</v>
      </c>
      <c r="FC273">
        <f t="shared" si="393"/>
        <v>7396</v>
      </c>
      <c r="FD273">
        <f t="shared" si="394"/>
        <v>19896</v>
      </c>
      <c r="FE273">
        <f t="shared" si="395"/>
        <v>19896</v>
      </c>
      <c r="FF273">
        <f t="shared" si="396"/>
        <v>795.84</v>
      </c>
      <c r="FG273">
        <f t="shared" si="397"/>
        <v>20692</v>
      </c>
      <c r="FH273">
        <v>0</v>
      </c>
      <c r="FI273">
        <f t="shared" si="398"/>
        <v>20692</v>
      </c>
      <c r="FJ273" t="b">
        <f t="shared" si="399"/>
        <v>1</v>
      </c>
    </row>
    <row r="274" spans="1:166" hidden="1" x14ac:dyDescent="0.25">
      <c r="A274">
        <f>_xlfn.AGGREGATE(3,5,$B$2:B274)</f>
        <v>132</v>
      </c>
      <c r="B274" t="s">
        <v>668</v>
      </c>
      <c r="C274" t="s">
        <v>669</v>
      </c>
      <c r="D274" t="s">
        <v>838</v>
      </c>
      <c r="E274" t="s">
        <v>847</v>
      </c>
      <c r="F274">
        <v>0</v>
      </c>
      <c r="G274">
        <v>0</v>
      </c>
      <c r="H274">
        <v>48700</v>
      </c>
      <c r="I274">
        <f t="shared" si="327"/>
        <v>4870</v>
      </c>
      <c r="J274">
        <f t="shared" si="328"/>
        <v>5844</v>
      </c>
      <c r="K274">
        <v>0</v>
      </c>
      <c r="L274">
        <v>500</v>
      </c>
      <c r="M274">
        <f t="shared" si="329"/>
        <v>59914</v>
      </c>
      <c r="N274">
        <v>5000</v>
      </c>
      <c r="O274">
        <v>0</v>
      </c>
      <c r="P274">
        <f t="shared" si="330"/>
        <v>200</v>
      </c>
      <c r="Q274">
        <f t="shared" si="331"/>
        <v>54714</v>
      </c>
      <c r="R274">
        <v>48700</v>
      </c>
      <c r="S274">
        <f t="shared" si="332"/>
        <v>4870</v>
      </c>
      <c r="T274">
        <f t="shared" si="333"/>
        <v>5844</v>
      </c>
      <c r="U274">
        <v>0</v>
      </c>
      <c r="V274">
        <v>500</v>
      </c>
      <c r="W274">
        <f t="shared" si="334"/>
        <v>59914</v>
      </c>
      <c r="X274">
        <v>5000</v>
      </c>
      <c r="Y274">
        <v>0</v>
      </c>
      <c r="Z274">
        <f t="shared" si="335"/>
        <v>200</v>
      </c>
      <c r="AA274">
        <f t="shared" si="336"/>
        <v>54714</v>
      </c>
      <c r="AB274">
        <v>48700</v>
      </c>
      <c r="AC274">
        <f t="shared" si="337"/>
        <v>6818.0000000000009</v>
      </c>
      <c r="AD274">
        <f t="shared" si="338"/>
        <v>5844</v>
      </c>
      <c r="AE274">
        <v>0</v>
      </c>
      <c r="AF274">
        <v>500</v>
      </c>
      <c r="AG274">
        <f t="shared" si="339"/>
        <v>61862</v>
      </c>
      <c r="AH274">
        <v>5000</v>
      </c>
      <c r="AI274">
        <v>0</v>
      </c>
      <c r="AJ274">
        <f t="shared" si="340"/>
        <v>200</v>
      </c>
      <c r="AK274">
        <f t="shared" si="341"/>
        <v>56662</v>
      </c>
      <c r="AL274">
        <v>48700</v>
      </c>
      <c r="AM274">
        <f t="shared" si="342"/>
        <v>6818.0000000000009</v>
      </c>
      <c r="AN274">
        <f t="shared" si="343"/>
        <v>5844</v>
      </c>
      <c r="AO274">
        <v>0</v>
      </c>
      <c r="AP274">
        <v>500</v>
      </c>
      <c r="AQ274">
        <f t="shared" si="344"/>
        <v>61862</v>
      </c>
      <c r="AR274">
        <v>5000</v>
      </c>
      <c r="AS274">
        <v>0</v>
      </c>
      <c r="AT274">
        <f t="shared" si="345"/>
        <v>200</v>
      </c>
      <c r="AU274">
        <f t="shared" si="346"/>
        <v>56662</v>
      </c>
      <c r="AV274">
        <v>50200</v>
      </c>
      <c r="AW274">
        <f t="shared" si="347"/>
        <v>7028.0000000000009</v>
      </c>
      <c r="AX274">
        <f t="shared" si="348"/>
        <v>1948</v>
      </c>
      <c r="AY274">
        <f t="shared" si="349"/>
        <v>6024</v>
      </c>
      <c r="AZ274">
        <v>0</v>
      </c>
      <c r="BA274">
        <v>500</v>
      </c>
      <c r="BB274">
        <f t="shared" si="350"/>
        <v>65700</v>
      </c>
      <c r="BC274">
        <v>5000</v>
      </c>
      <c r="BD274">
        <v>0</v>
      </c>
      <c r="BE274">
        <f t="shared" si="351"/>
        <v>200</v>
      </c>
      <c r="BF274">
        <f t="shared" si="352"/>
        <v>60500</v>
      </c>
      <c r="BG274">
        <v>50200</v>
      </c>
      <c r="BH274">
        <f t="shared" si="353"/>
        <v>7028.0000000000009</v>
      </c>
      <c r="BI274">
        <f t="shared" si="354"/>
        <v>6024</v>
      </c>
      <c r="BJ274">
        <v>0</v>
      </c>
      <c r="BK274">
        <v>500</v>
      </c>
      <c r="BL274">
        <f t="shared" si="355"/>
        <v>63752</v>
      </c>
      <c r="BM274">
        <v>5000</v>
      </c>
      <c r="BN274">
        <v>0</v>
      </c>
      <c r="BO274">
        <f t="shared" si="356"/>
        <v>200</v>
      </c>
      <c r="BP274">
        <f t="shared" si="357"/>
        <v>58552</v>
      </c>
      <c r="BQ274">
        <v>50200</v>
      </c>
      <c r="BR274">
        <f t="shared" si="358"/>
        <v>7028.0000000000009</v>
      </c>
      <c r="BS274">
        <f t="shared" si="359"/>
        <v>6024</v>
      </c>
      <c r="BT274">
        <v>0</v>
      </c>
      <c r="BU274">
        <v>500</v>
      </c>
      <c r="BV274">
        <f t="shared" si="360"/>
        <v>63752</v>
      </c>
      <c r="BW274">
        <v>5000</v>
      </c>
      <c r="BX274">
        <v>0</v>
      </c>
      <c r="BY274">
        <f t="shared" si="361"/>
        <v>200</v>
      </c>
      <c r="BZ274">
        <f t="shared" si="362"/>
        <v>58552</v>
      </c>
      <c r="CA274">
        <v>50200</v>
      </c>
      <c r="CB274">
        <f t="shared" si="363"/>
        <v>7028.0000000000009</v>
      </c>
      <c r="CC274">
        <f t="shared" si="364"/>
        <v>6024</v>
      </c>
      <c r="CD274">
        <v>0</v>
      </c>
      <c r="CE274">
        <v>500</v>
      </c>
      <c r="CF274">
        <f t="shared" si="365"/>
        <v>63752</v>
      </c>
      <c r="CG274">
        <v>5000</v>
      </c>
      <c r="CH274">
        <v>0</v>
      </c>
      <c r="CI274">
        <f t="shared" si="366"/>
        <v>200</v>
      </c>
      <c r="CJ274">
        <f t="shared" si="367"/>
        <v>58552</v>
      </c>
      <c r="CK274">
        <v>50200</v>
      </c>
      <c r="CL274">
        <f t="shared" si="368"/>
        <v>7028.0000000000009</v>
      </c>
      <c r="CM274">
        <f t="shared" si="369"/>
        <v>6024</v>
      </c>
      <c r="CN274">
        <v>0</v>
      </c>
      <c r="CO274">
        <v>500</v>
      </c>
      <c r="CP274">
        <f t="shared" si="370"/>
        <v>63752</v>
      </c>
      <c r="CQ274">
        <v>5000</v>
      </c>
      <c r="CR274">
        <v>0</v>
      </c>
      <c r="CS274">
        <f t="shared" si="371"/>
        <v>200</v>
      </c>
      <c r="CT274">
        <f t="shared" si="372"/>
        <v>58552</v>
      </c>
      <c r="CU274">
        <v>50200</v>
      </c>
      <c r="CV274">
        <f t="shared" si="373"/>
        <v>7028.0000000000009</v>
      </c>
      <c r="CW274">
        <f t="shared" si="374"/>
        <v>6024</v>
      </c>
      <c r="CX274">
        <v>0</v>
      </c>
      <c r="CY274">
        <v>500</v>
      </c>
      <c r="CZ274">
        <f t="shared" si="375"/>
        <v>63752</v>
      </c>
      <c r="DA274">
        <v>5000</v>
      </c>
      <c r="DB274">
        <v>0</v>
      </c>
      <c r="DC274">
        <f t="shared" si="376"/>
        <v>200</v>
      </c>
      <c r="DD274">
        <f t="shared" si="377"/>
        <v>58552</v>
      </c>
      <c r="DE274">
        <v>50200</v>
      </c>
      <c r="DF274">
        <f t="shared" si="378"/>
        <v>7028.0000000000009</v>
      </c>
      <c r="DG274">
        <f t="shared" si="379"/>
        <v>6024</v>
      </c>
      <c r="DH274">
        <v>0</v>
      </c>
      <c r="DI274">
        <v>500</v>
      </c>
      <c r="DJ274">
        <f t="shared" si="380"/>
        <v>63752</v>
      </c>
      <c r="DK274">
        <v>5000</v>
      </c>
      <c r="DL274">
        <v>0</v>
      </c>
      <c r="DM274">
        <f t="shared" si="381"/>
        <v>200</v>
      </c>
      <c r="DN274">
        <f t="shared" si="382"/>
        <v>58552</v>
      </c>
      <c r="DO274">
        <v>50200</v>
      </c>
      <c r="DP274">
        <f t="shared" si="383"/>
        <v>7028.0000000000009</v>
      </c>
      <c r="DQ274">
        <f t="shared" si="384"/>
        <v>6024</v>
      </c>
      <c r="DR274">
        <v>0</v>
      </c>
      <c r="DS274">
        <v>500</v>
      </c>
      <c r="DT274">
        <f t="shared" si="385"/>
        <v>63752</v>
      </c>
      <c r="DU274">
        <v>5000</v>
      </c>
      <c r="DV274">
        <v>0</v>
      </c>
      <c r="DW274">
        <f t="shared" si="386"/>
        <v>200</v>
      </c>
      <c r="DX274">
        <f t="shared" si="387"/>
        <v>58552</v>
      </c>
      <c r="DY274">
        <f t="shared" si="388"/>
        <v>755516</v>
      </c>
      <c r="DZ274">
        <f t="shared" si="320"/>
        <v>2400</v>
      </c>
      <c r="EA274">
        <f t="shared" si="321"/>
        <v>50000</v>
      </c>
      <c r="EB274">
        <v>0</v>
      </c>
      <c r="EC274">
        <f t="shared" si="322"/>
        <v>703116</v>
      </c>
      <c r="ED274">
        <f t="shared" si="323"/>
        <v>60000</v>
      </c>
      <c r="EE274">
        <f t="shared" si="324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325"/>
        <v>60000</v>
      </c>
      <c r="EQ274">
        <f t="shared" si="389"/>
        <v>60000</v>
      </c>
      <c r="ER274">
        <f t="shared" si="326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390"/>
        <v>0</v>
      </c>
      <c r="FA274">
        <f t="shared" si="391"/>
        <v>643116</v>
      </c>
      <c r="FB274">
        <f t="shared" si="392"/>
        <v>12500</v>
      </c>
      <c r="FC274">
        <f t="shared" si="393"/>
        <v>14312</v>
      </c>
      <c r="FD274">
        <f t="shared" si="394"/>
        <v>26812</v>
      </c>
      <c r="FE274">
        <f t="shared" si="395"/>
        <v>26812</v>
      </c>
      <c r="FF274">
        <f t="shared" si="396"/>
        <v>1072.48</v>
      </c>
      <c r="FG274">
        <f t="shared" si="397"/>
        <v>27884</v>
      </c>
      <c r="FH274">
        <v>0</v>
      </c>
      <c r="FI274">
        <f t="shared" si="398"/>
        <v>27884</v>
      </c>
      <c r="FJ274" t="b">
        <f t="shared" si="399"/>
        <v>1</v>
      </c>
    </row>
    <row r="275" spans="1:166" x14ac:dyDescent="0.25">
      <c r="A275">
        <f>_xlfn.AGGREGATE(3,5,$B$2:B275)</f>
        <v>133</v>
      </c>
      <c r="B275" t="s">
        <v>670</v>
      </c>
      <c r="C275" t="s">
        <v>671</v>
      </c>
      <c r="D275" t="s">
        <v>838</v>
      </c>
      <c r="E275" t="s">
        <v>846</v>
      </c>
      <c r="F275">
        <v>0</v>
      </c>
      <c r="G275">
        <v>6000</v>
      </c>
      <c r="H275">
        <v>32500</v>
      </c>
      <c r="I275">
        <f t="shared" si="327"/>
        <v>3250</v>
      </c>
      <c r="J275">
        <f t="shared" si="328"/>
        <v>3900</v>
      </c>
      <c r="K275">
        <v>0</v>
      </c>
      <c r="L275">
        <v>500</v>
      </c>
      <c r="M275">
        <f t="shared" si="329"/>
        <v>40150</v>
      </c>
      <c r="N275">
        <v>5000</v>
      </c>
      <c r="O275">
        <v>0</v>
      </c>
      <c r="P275">
        <f t="shared" si="330"/>
        <v>200</v>
      </c>
      <c r="Q275">
        <f t="shared" si="331"/>
        <v>34950</v>
      </c>
      <c r="R275">
        <v>32500</v>
      </c>
      <c r="S275">
        <f t="shared" si="332"/>
        <v>3250</v>
      </c>
      <c r="T275">
        <f t="shared" si="333"/>
        <v>3900</v>
      </c>
      <c r="U275">
        <v>0</v>
      </c>
      <c r="V275">
        <v>500</v>
      </c>
      <c r="W275">
        <f t="shared" si="334"/>
        <v>40150</v>
      </c>
      <c r="X275">
        <v>5000</v>
      </c>
      <c r="Y275">
        <v>0</v>
      </c>
      <c r="Z275">
        <f t="shared" si="335"/>
        <v>200</v>
      </c>
      <c r="AA275">
        <f t="shared" si="336"/>
        <v>34950</v>
      </c>
      <c r="AB275">
        <v>32500</v>
      </c>
      <c r="AC275">
        <f t="shared" si="337"/>
        <v>4550</v>
      </c>
      <c r="AD275">
        <f t="shared" si="338"/>
        <v>3900</v>
      </c>
      <c r="AE275">
        <v>0</v>
      </c>
      <c r="AF275">
        <v>500</v>
      </c>
      <c r="AG275">
        <f t="shared" si="339"/>
        <v>41450</v>
      </c>
      <c r="AH275">
        <v>5000</v>
      </c>
      <c r="AI275">
        <v>0</v>
      </c>
      <c r="AJ275">
        <f t="shared" si="340"/>
        <v>200</v>
      </c>
      <c r="AK275">
        <f t="shared" si="341"/>
        <v>36250</v>
      </c>
      <c r="AL275">
        <v>32500</v>
      </c>
      <c r="AM275">
        <f t="shared" si="342"/>
        <v>4550</v>
      </c>
      <c r="AN275">
        <f t="shared" si="343"/>
        <v>3900</v>
      </c>
      <c r="AO275">
        <v>0</v>
      </c>
      <c r="AP275">
        <v>500</v>
      </c>
      <c r="AQ275">
        <f t="shared" si="344"/>
        <v>41450</v>
      </c>
      <c r="AR275">
        <v>5000</v>
      </c>
      <c r="AS275">
        <v>0</v>
      </c>
      <c r="AT275">
        <f t="shared" si="345"/>
        <v>200</v>
      </c>
      <c r="AU275">
        <f t="shared" si="346"/>
        <v>36250</v>
      </c>
      <c r="AV275">
        <v>33500</v>
      </c>
      <c r="AW275">
        <f t="shared" si="347"/>
        <v>4690</v>
      </c>
      <c r="AX275">
        <f t="shared" si="348"/>
        <v>1300</v>
      </c>
      <c r="AY275">
        <f t="shared" si="349"/>
        <v>4020</v>
      </c>
      <c r="AZ275">
        <v>0</v>
      </c>
      <c r="BA275">
        <v>500</v>
      </c>
      <c r="BB275">
        <f t="shared" si="350"/>
        <v>44010</v>
      </c>
      <c r="BC275">
        <v>5000</v>
      </c>
      <c r="BD275">
        <v>0</v>
      </c>
      <c r="BE275">
        <f t="shared" si="351"/>
        <v>200</v>
      </c>
      <c r="BF275">
        <f t="shared" si="352"/>
        <v>38810</v>
      </c>
      <c r="BG275">
        <v>33500</v>
      </c>
      <c r="BH275">
        <f t="shared" si="353"/>
        <v>4690</v>
      </c>
      <c r="BI275">
        <f t="shared" si="354"/>
        <v>4020</v>
      </c>
      <c r="BJ275">
        <v>0</v>
      </c>
      <c r="BK275">
        <v>500</v>
      </c>
      <c r="BL275">
        <f t="shared" si="355"/>
        <v>42710</v>
      </c>
      <c r="BM275">
        <v>5000</v>
      </c>
      <c r="BN275">
        <v>0</v>
      </c>
      <c r="BO275">
        <f t="shared" si="356"/>
        <v>200</v>
      </c>
      <c r="BP275">
        <f t="shared" si="357"/>
        <v>37510</v>
      </c>
      <c r="BQ275">
        <v>33500</v>
      </c>
      <c r="BR275">
        <f t="shared" si="358"/>
        <v>4690</v>
      </c>
      <c r="BS275">
        <f t="shared" si="359"/>
        <v>4020</v>
      </c>
      <c r="BT275">
        <v>0</v>
      </c>
      <c r="BU275">
        <v>500</v>
      </c>
      <c r="BV275">
        <f t="shared" si="360"/>
        <v>42710</v>
      </c>
      <c r="BW275">
        <v>5000</v>
      </c>
      <c r="BX275">
        <v>0</v>
      </c>
      <c r="BY275">
        <f t="shared" si="361"/>
        <v>200</v>
      </c>
      <c r="BZ275">
        <f t="shared" si="362"/>
        <v>37510</v>
      </c>
      <c r="CA275">
        <v>33500</v>
      </c>
      <c r="CB275">
        <f t="shared" si="363"/>
        <v>4690</v>
      </c>
      <c r="CC275">
        <f t="shared" si="364"/>
        <v>4020</v>
      </c>
      <c r="CD275">
        <v>0</v>
      </c>
      <c r="CE275">
        <v>500</v>
      </c>
      <c r="CF275">
        <f t="shared" si="365"/>
        <v>42710</v>
      </c>
      <c r="CG275">
        <v>5000</v>
      </c>
      <c r="CH275">
        <v>0</v>
      </c>
      <c r="CI275">
        <f t="shared" si="366"/>
        <v>200</v>
      </c>
      <c r="CJ275">
        <f t="shared" si="367"/>
        <v>37510</v>
      </c>
      <c r="CK275">
        <v>33500</v>
      </c>
      <c r="CL275">
        <f t="shared" si="368"/>
        <v>4690</v>
      </c>
      <c r="CM275">
        <f t="shared" si="369"/>
        <v>4020</v>
      </c>
      <c r="CN275">
        <v>0</v>
      </c>
      <c r="CO275">
        <v>500</v>
      </c>
      <c r="CP275">
        <f t="shared" si="370"/>
        <v>42710</v>
      </c>
      <c r="CQ275">
        <v>5000</v>
      </c>
      <c r="CR275">
        <v>0</v>
      </c>
      <c r="CS275">
        <f t="shared" si="371"/>
        <v>200</v>
      </c>
      <c r="CT275">
        <f t="shared" si="372"/>
        <v>37510</v>
      </c>
      <c r="CU275">
        <v>33500</v>
      </c>
      <c r="CV275">
        <f t="shared" si="373"/>
        <v>4690</v>
      </c>
      <c r="CW275">
        <f t="shared" si="374"/>
        <v>4020</v>
      </c>
      <c r="CX275">
        <v>0</v>
      </c>
      <c r="CY275">
        <v>500</v>
      </c>
      <c r="CZ275">
        <f t="shared" si="375"/>
        <v>42710</v>
      </c>
      <c r="DA275">
        <v>5000</v>
      </c>
      <c r="DB275">
        <v>0</v>
      </c>
      <c r="DC275">
        <f t="shared" si="376"/>
        <v>200</v>
      </c>
      <c r="DD275">
        <f t="shared" si="377"/>
        <v>37510</v>
      </c>
      <c r="DE275">
        <v>33500</v>
      </c>
      <c r="DF275">
        <f t="shared" si="378"/>
        <v>4690</v>
      </c>
      <c r="DG275">
        <f t="shared" si="379"/>
        <v>4020</v>
      </c>
      <c r="DH275">
        <v>0</v>
      </c>
      <c r="DI275">
        <v>500</v>
      </c>
      <c r="DJ275">
        <f t="shared" si="380"/>
        <v>42710</v>
      </c>
      <c r="DK275">
        <v>5000</v>
      </c>
      <c r="DL275">
        <v>0</v>
      </c>
      <c r="DM275">
        <f t="shared" si="381"/>
        <v>200</v>
      </c>
      <c r="DN275">
        <f t="shared" si="382"/>
        <v>37510</v>
      </c>
      <c r="DO275">
        <v>33500</v>
      </c>
      <c r="DP275">
        <f t="shared" si="383"/>
        <v>4690</v>
      </c>
      <c r="DQ275">
        <f t="shared" si="384"/>
        <v>4020</v>
      </c>
      <c r="DR275">
        <v>0</v>
      </c>
      <c r="DS275">
        <v>500</v>
      </c>
      <c r="DT275">
        <f t="shared" si="385"/>
        <v>42710</v>
      </c>
      <c r="DU275">
        <v>5000</v>
      </c>
      <c r="DV275">
        <v>0</v>
      </c>
      <c r="DW275">
        <f t="shared" si="386"/>
        <v>200</v>
      </c>
      <c r="DX275">
        <f t="shared" si="387"/>
        <v>37510</v>
      </c>
      <c r="DY275">
        <f t="shared" si="388"/>
        <v>512180</v>
      </c>
      <c r="DZ275">
        <f t="shared" si="320"/>
        <v>2400</v>
      </c>
      <c r="EA275">
        <f t="shared" si="321"/>
        <v>50000</v>
      </c>
      <c r="EB275">
        <v>0</v>
      </c>
      <c r="EC275">
        <f t="shared" si="322"/>
        <v>459780</v>
      </c>
      <c r="ED275">
        <f t="shared" si="323"/>
        <v>60000</v>
      </c>
      <c r="EE275">
        <f t="shared" si="324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325"/>
        <v>60000</v>
      </c>
      <c r="EQ275">
        <f t="shared" si="389"/>
        <v>60000</v>
      </c>
      <c r="ER275">
        <f t="shared" si="326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390"/>
        <v>0</v>
      </c>
      <c r="FA275">
        <f t="shared" si="391"/>
        <v>399780</v>
      </c>
      <c r="FB275">
        <f t="shared" si="392"/>
        <v>7489</v>
      </c>
      <c r="FC275">
        <f t="shared" si="393"/>
        <v>0</v>
      </c>
      <c r="FD275">
        <f t="shared" si="394"/>
        <v>7489</v>
      </c>
      <c r="FE275">
        <f t="shared" si="395"/>
        <v>0</v>
      </c>
      <c r="FF275">
        <f t="shared" si="396"/>
        <v>0</v>
      </c>
      <c r="FG275">
        <f t="shared" si="397"/>
        <v>0</v>
      </c>
      <c r="FH275">
        <v>0</v>
      </c>
      <c r="FI275">
        <f t="shared" si="398"/>
        <v>0</v>
      </c>
      <c r="FJ275" t="b">
        <f t="shared" si="399"/>
        <v>1</v>
      </c>
    </row>
    <row r="276" spans="1:166" x14ac:dyDescent="0.25">
      <c r="A276">
        <f>_xlfn.AGGREGATE(3,5,$B$2:B276)</f>
        <v>134</v>
      </c>
      <c r="B276" t="s">
        <v>672</v>
      </c>
      <c r="C276" t="s">
        <v>673</v>
      </c>
      <c r="D276" t="s">
        <v>838</v>
      </c>
      <c r="E276" t="s">
        <v>846</v>
      </c>
      <c r="F276">
        <v>0</v>
      </c>
      <c r="G276">
        <v>6000</v>
      </c>
      <c r="H276">
        <v>32500</v>
      </c>
      <c r="I276">
        <f t="shared" si="327"/>
        <v>3250</v>
      </c>
      <c r="J276">
        <f t="shared" si="328"/>
        <v>3900</v>
      </c>
      <c r="K276">
        <v>0</v>
      </c>
      <c r="L276">
        <v>500</v>
      </c>
      <c r="M276">
        <f t="shared" si="329"/>
        <v>40150</v>
      </c>
      <c r="N276">
        <v>2500</v>
      </c>
      <c r="O276">
        <v>0</v>
      </c>
      <c r="P276">
        <f t="shared" si="330"/>
        <v>200</v>
      </c>
      <c r="Q276">
        <f t="shared" si="331"/>
        <v>37450</v>
      </c>
      <c r="R276">
        <v>32500</v>
      </c>
      <c r="S276">
        <f t="shared" si="332"/>
        <v>3250</v>
      </c>
      <c r="T276">
        <f t="shared" si="333"/>
        <v>3900</v>
      </c>
      <c r="U276">
        <v>0</v>
      </c>
      <c r="V276">
        <v>500</v>
      </c>
      <c r="W276">
        <f t="shared" si="334"/>
        <v>40150</v>
      </c>
      <c r="X276">
        <v>2500</v>
      </c>
      <c r="Y276">
        <v>0</v>
      </c>
      <c r="Z276">
        <f t="shared" si="335"/>
        <v>200</v>
      </c>
      <c r="AA276">
        <f t="shared" si="336"/>
        <v>37450</v>
      </c>
      <c r="AB276">
        <v>32500</v>
      </c>
      <c r="AC276">
        <f t="shared" si="337"/>
        <v>4550</v>
      </c>
      <c r="AD276">
        <f t="shared" si="338"/>
        <v>3900</v>
      </c>
      <c r="AE276">
        <v>0</v>
      </c>
      <c r="AF276">
        <v>500</v>
      </c>
      <c r="AG276">
        <f t="shared" si="339"/>
        <v>41450</v>
      </c>
      <c r="AH276">
        <v>2500</v>
      </c>
      <c r="AI276">
        <v>0</v>
      </c>
      <c r="AJ276">
        <f t="shared" si="340"/>
        <v>200</v>
      </c>
      <c r="AK276">
        <f t="shared" si="341"/>
        <v>38750</v>
      </c>
      <c r="AL276">
        <v>32500</v>
      </c>
      <c r="AM276">
        <f t="shared" si="342"/>
        <v>4550</v>
      </c>
      <c r="AN276">
        <f t="shared" si="343"/>
        <v>3900</v>
      </c>
      <c r="AO276">
        <v>0</v>
      </c>
      <c r="AP276">
        <v>500</v>
      </c>
      <c r="AQ276">
        <f t="shared" si="344"/>
        <v>41450</v>
      </c>
      <c r="AR276">
        <v>2500</v>
      </c>
      <c r="AS276">
        <v>0</v>
      </c>
      <c r="AT276">
        <f t="shared" si="345"/>
        <v>200</v>
      </c>
      <c r="AU276">
        <f t="shared" si="346"/>
        <v>38750</v>
      </c>
      <c r="AV276">
        <v>33500</v>
      </c>
      <c r="AW276">
        <f t="shared" si="347"/>
        <v>4690</v>
      </c>
      <c r="AX276">
        <f t="shared" si="348"/>
        <v>1300</v>
      </c>
      <c r="AY276">
        <f t="shared" si="349"/>
        <v>4020</v>
      </c>
      <c r="AZ276">
        <v>0</v>
      </c>
      <c r="BA276">
        <v>500</v>
      </c>
      <c r="BB276">
        <f t="shared" si="350"/>
        <v>44010</v>
      </c>
      <c r="BC276">
        <v>2500</v>
      </c>
      <c r="BD276">
        <v>0</v>
      </c>
      <c r="BE276">
        <f t="shared" si="351"/>
        <v>200</v>
      </c>
      <c r="BF276">
        <f t="shared" si="352"/>
        <v>41310</v>
      </c>
      <c r="BG276">
        <v>33500</v>
      </c>
      <c r="BH276">
        <f t="shared" si="353"/>
        <v>4690</v>
      </c>
      <c r="BI276">
        <f t="shared" si="354"/>
        <v>4020</v>
      </c>
      <c r="BJ276">
        <v>0</v>
      </c>
      <c r="BK276">
        <v>500</v>
      </c>
      <c r="BL276">
        <f t="shared" si="355"/>
        <v>42710</v>
      </c>
      <c r="BM276">
        <v>2500</v>
      </c>
      <c r="BN276">
        <v>0</v>
      </c>
      <c r="BO276">
        <f t="shared" si="356"/>
        <v>200</v>
      </c>
      <c r="BP276">
        <f t="shared" si="357"/>
        <v>40010</v>
      </c>
      <c r="BQ276">
        <v>33500</v>
      </c>
      <c r="BR276">
        <f t="shared" si="358"/>
        <v>4690</v>
      </c>
      <c r="BS276">
        <f t="shared" si="359"/>
        <v>4020</v>
      </c>
      <c r="BT276">
        <v>0</v>
      </c>
      <c r="BU276">
        <v>500</v>
      </c>
      <c r="BV276">
        <f t="shared" si="360"/>
        <v>42710</v>
      </c>
      <c r="BW276">
        <v>2500</v>
      </c>
      <c r="BX276">
        <v>0</v>
      </c>
      <c r="BY276">
        <f t="shared" si="361"/>
        <v>200</v>
      </c>
      <c r="BZ276">
        <f t="shared" si="362"/>
        <v>40010</v>
      </c>
      <c r="CA276">
        <v>33500</v>
      </c>
      <c r="CB276">
        <f t="shared" si="363"/>
        <v>4690</v>
      </c>
      <c r="CC276">
        <f t="shared" si="364"/>
        <v>4020</v>
      </c>
      <c r="CD276">
        <v>0</v>
      </c>
      <c r="CE276">
        <v>500</v>
      </c>
      <c r="CF276">
        <f t="shared" si="365"/>
        <v>42710</v>
      </c>
      <c r="CG276">
        <v>2500</v>
      </c>
      <c r="CH276">
        <v>0</v>
      </c>
      <c r="CI276">
        <f t="shared" si="366"/>
        <v>200</v>
      </c>
      <c r="CJ276">
        <f t="shared" si="367"/>
        <v>40010</v>
      </c>
      <c r="CK276">
        <v>33500</v>
      </c>
      <c r="CL276">
        <f t="shared" si="368"/>
        <v>4690</v>
      </c>
      <c r="CM276">
        <f t="shared" si="369"/>
        <v>4020</v>
      </c>
      <c r="CN276">
        <v>0</v>
      </c>
      <c r="CO276">
        <v>500</v>
      </c>
      <c r="CP276">
        <f t="shared" si="370"/>
        <v>42710</v>
      </c>
      <c r="CQ276">
        <v>2500</v>
      </c>
      <c r="CR276">
        <v>0</v>
      </c>
      <c r="CS276">
        <f t="shared" si="371"/>
        <v>200</v>
      </c>
      <c r="CT276">
        <f t="shared" si="372"/>
        <v>40010</v>
      </c>
      <c r="CU276">
        <v>33500</v>
      </c>
      <c r="CV276">
        <f t="shared" si="373"/>
        <v>4690</v>
      </c>
      <c r="CW276">
        <f t="shared" si="374"/>
        <v>4020</v>
      </c>
      <c r="CX276">
        <v>0</v>
      </c>
      <c r="CY276">
        <v>500</v>
      </c>
      <c r="CZ276">
        <f t="shared" si="375"/>
        <v>42710</v>
      </c>
      <c r="DA276">
        <v>2500</v>
      </c>
      <c r="DB276">
        <v>0</v>
      </c>
      <c r="DC276">
        <f t="shared" si="376"/>
        <v>200</v>
      </c>
      <c r="DD276">
        <f t="shared" si="377"/>
        <v>40010</v>
      </c>
      <c r="DE276">
        <v>33500</v>
      </c>
      <c r="DF276">
        <f t="shared" si="378"/>
        <v>4690</v>
      </c>
      <c r="DG276">
        <f t="shared" si="379"/>
        <v>4020</v>
      </c>
      <c r="DH276">
        <v>0</v>
      </c>
      <c r="DI276">
        <v>500</v>
      </c>
      <c r="DJ276">
        <f t="shared" si="380"/>
        <v>42710</v>
      </c>
      <c r="DK276">
        <v>2500</v>
      </c>
      <c r="DL276">
        <v>0</v>
      </c>
      <c r="DM276">
        <f t="shared" si="381"/>
        <v>200</v>
      </c>
      <c r="DN276">
        <f t="shared" si="382"/>
        <v>40010</v>
      </c>
      <c r="DO276">
        <v>33500</v>
      </c>
      <c r="DP276">
        <f t="shared" si="383"/>
        <v>4690</v>
      </c>
      <c r="DQ276">
        <f t="shared" si="384"/>
        <v>4020</v>
      </c>
      <c r="DR276">
        <v>0</v>
      </c>
      <c r="DS276">
        <v>500</v>
      </c>
      <c r="DT276">
        <f t="shared" si="385"/>
        <v>42710</v>
      </c>
      <c r="DU276">
        <v>2500</v>
      </c>
      <c r="DV276">
        <v>0</v>
      </c>
      <c r="DW276">
        <f t="shared" si="386"/>
        <v>200</v>
      </c>
      <c r="DX276">
        <f t="shared" si="387"/>
        <v>40010</v>
      </c>
      <c r="DY276">
        <f t="shared" si="388"/>
        <v>512180</v>
      </c>
      <c r="DZ276">
        <f t="shared" si="320"/>
        <v>2400</v>
      </c>
      <c r="EA276">
        <f t="shared" si="321"/>
        <v>50000</v>
      </c>
      <c r="EB276">
        <v>0</v>
      </c>
      <c r="EC276">
        <f t="shared" si="322"/>
        <v>459780</v>
      </c>
      <c r="ED276">
        <f t="shared" si="323"/>
        <v>30000</v>
      </c>
      <c r="EE276">
        <f t="shared" si="324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325"/>
        <v>30000</v>
      </c>
      <c r="EQ276">
        <f t="shared" si="389"/>
        <v>30000</v>
      </c>
      <c r="ER276">
        <f t="shared" si="326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390"/>
        <v>0</v>
      </c>
      <c r="FA276">
        <f t="shared" si="391"/>
        <v>429780</v>
      </c>
      <c r="FB276">
        <f t="shared" si="392"/>
        <v>8989</v>
      </c>
      <c r="FC276">
        <f t="shared" si="393"/>
        <v>0</v>
      </c>
      <c r="FD276">
        <f t="shared" si="394"/>
        <v>8989</v>
      </c>
      <c r="FE276">
        <f t="shared" si="395"/>
        <v>0</v>
      </c>
      <c r="FF276">
        <f t="shared" si="396"/>
        <v>0</v>
      </c>
      <c r="FG276">
        <f t="shared" si="397"/>
        <v>0</v>
      </c>
      <c r="FH276">
        <v>0</v>
      </c>
      <c r="FI276">
        <f t="shared" si="398"/>
        <v>0</v>
      </c>
      <c r="FJ276" t="b">
        <f t="shared" si="399"/>
        <v>1</v>
      </c>
    </row>
    <row r="277" spans="1:166" hidden="1" x14ac:dyDescent="0.25">
      <c r="A277">
        <f>_xlfn.AGGREGATE(3,5,$B$2:B277)</f>
        <v>134</v>
      </c>
      <c r="B277" t="s">
        <v>674</v>
      </c>
      <c r="C277" t="s">
        <v>675</v>
      </c>
      <c r="D277" t="s">
        <v>838</v>
      </c>
      <c r="E277" t="s">
        <v>849</v>
      </c>
      <c r="F277">
        <v>0</v>
      </c>
      <c r="G277">
        <v>6000</v>
      </c>
      <c r="H277">
        <v>26200</v>
      </c>
      <c r="I277">
        <f t="shared" si="327"/>
        <v>2620</v>
      </c>
      <c r="J277">
        <f t="shared" si="328"/>
        <v>3144</v>
      </c>
      <c r="K277">
        <v>0</v>
      </c>
      <c r="L277">
        <v>0</v>
      </c>
      <c r="M277">
        <f t="shared" si="329"/>
        <v>31964</v>
      </c>
      <c r="N277">
        <v>2000</v>
      </c>
      <c r="O277">
        <v>0</v>
      </c>
      <c r="P277">
        <f t="shared" si="330"/>
        <v>150</v>
      </c>
      <c r="Q277">
        <f t="shared" si="331"/>
        <v>29814</v>
      </c>
      <c r="R277">
        <v>26200</v>
      </c>
      <c r="S277">
        <f t="shared" si="332"/>
        <v>2620</v>
      </c>
      <c r="T277">
        <f t="shared" si="333"/>
        <v>3144</v>
      </c>
      <c r="U277">
        <v>0</v>
      </c>
      <c r="V277">
        <v>0</v>
      </c>
      <c r="W277">
        <f t="shared" si="334"/>
        <v>31964</v>
      </c>
      <c r="X277">
        <v>2000</v>
      </c>
      <c r="Y277">
        <v>0</v>
      </c>
      <c r="Z277">
        <f t="shared" si="335"/>
        <v>150</v>
      </c>
      <c r="AA277">
        <f t="shared" si="336"/>
        <v>29814</v>
      </c>
      <c r="AB277">
        <v>26200</v>
      </c>
      <c r="AC277">
        <f t="shared" si="337"/>
        <v>3668.0000000000005</v>
      </c>
      <c r="AD277">
        <f t="shared" si="338"/>
        <v>3144</v>
      </c>
      <c r="AE277">
        <v>0</v>
      </c>
      <c r="AF277">
        <v>0</v>
      </c>
      <c r="AG277">
        <f t="shared" si="339"/>
        <v>33012</v>
      </c>
      <c r="AH277">
        <v>2000</v>
      </c>
      <c r="AI277">
        <v>0</v>
      </c>
      <c r="AJ277">
        <f t="shared" si="340"/>
        <v>150</v>
      </c>
      <c r="AK277">
        <f t="shared" si="341"/>
        <v>30862</v>
      </c>
      <c r="AL277">
        <v>26200</v>
      </c>
      <c r="AM277">
        <f t="shared" si="342"/>
        <v>3668.0000000000005</v>
      </c>
      <c r="AN277">
        <f t="shared" si="343"/>
        <v>3144</v>
      </c>
      <c r="AO277">
        <v>0</v>
      </c>
      <c r="AP277">
        <v>0</v>
      </c>
      <c r="AQ277">
        <f t="shared" si="344"/>
        <v>33012</v>
      </c>
      <c r="AR277">
        <v>2000</v>
      </c>
      <c r="AS277">
        <v>0</v>
      </c>
      <c r="AT277">
        <f t="shared" si="345"/>
        <v>150</v>
      </c>
      <c r="AU277">
        <f t="shared" si="346"/>
        <v>30862</v>
      </c>
      <c r="AV277">
        <v>27000</v>
      </c>
      <c r="AW277">
        <f t="shared" si="347"/>
        <v>3780.0000000000005</v>
      </c>
      <c r="AX277">
        <f t="shared" si="348"/>
        <v>1048</v>
      </c>
      <c r="AY277">
        <f t="shared" si="349"/>
        <v>3240</v>
      </c>
      <c r="AZ277">
        <v>0</v>
      </c>
      <c r="BA277">
        <v>0</v>
      </c>
      <c r="BB277">
        <f t="shared" si="350"/>
        <v>35068</v>
      </c>
      <c r="BC277">
        <v>2000</v>
      </c>
      <c r="BD277">
        <v>0</v>
      </c>
      <c r="BE277">
        <f t="shared" si="351"/>
        <v>150</v>
      </c>
      <c r="BF277">
        <f t="shared" si="352"/>
        <v>32918</v>
      </c>
      <c r="BG277">
        <v>27000</v>
      </c>
      <c r="BH277">
        <f t="shared" si="353"/>
        <v>3780.0000000000005</v>
      </c>
      <c r="BI277">
        <f t="shared" si="354"/>
        <v>3240</v>
      </c>
      <c r="BJ277">
        <v>0</v>
      </c>
      <c r="BK277">
        <v>0</v>
      </c>
      <c r="BL277">
        <f t="shared" si="355"/>
        <v>34020</v>
      </c>
      <c r="BM277">
        <v>2000</v>
      </c>
      <c r="BN277">
        <v>0</v>
      </c>
      <c r="BO277">
        <f t="shared" si="356"/>
        <v>150</v>
      </c>
      <c r="BP277">
        <f t="shared" si="357"/>
        <v>31870</v>
      </c>
      <c r="BQ277">
        <v>27000</v>
      </c>
      <c r="BR277">
        <f t="shared" si="358"/>
        <v>3780.0000000000005</v>
      </c>
      <c r="BS277">
        <f t="shared" si="359"/>
        <v>3240</v>
      </c>
      <c r="BT277">
        <v>0</v>
      </c>
      <c r="BU277">
        <v>0</v>
      </c>
      <c r="BV277">
        <f t="shared" si="360"/>
        <v>34020</v>
      </c>
      <c r="BW277">
        <v>2000</v>
      </c>
      <c r="BX277">
        <v>0</v>
      </c>
      <c r="BY277">
        <f t="shared" si="361"/>
        <v>150</v>
      </c>
      <c r="BZ277">
        <f t="shared" si="362"/>
        <v>31870</v>
      </c>
      <c r="CA277">
        <v>27000</v>
      </c>
      <c r="CB277">
        <f t="shared" si="363"/>
        <v>3780.0000000000005</v>
      </c>
      <c r="CC277">
        <f t="shared" si="364"/>
        <v>3240</v>
      </c>
      <c r="CD277">
        <v>0</v>
      </c>
      <c r="CE277">
        <v>0</v>
      </c>
      <c r="CF277">
        <f t="shared" si="365"/>
        <v>34020</v>
      </c>
      <c r="CG277">
        <v>2000</v>
      </c>
      <c r="CH277">
        <v>0</v>
      </c>
      <c r="CI277">
        <f t="shared" si="366"/>
        <v>150</v>
      </c>
      <c r="CJ277">
        <f t="shared" si="367"/>
        <v>31870</v>
      </c>
      <c r="CK277">
        <v>27000</v>
      </c>
      <c r="CL277">
        <f t="shared" si="368"/>
        <v>3780.0000000000005</v>
      </c>
      <c r="CM277">
        <f t="shared" si="369"/>
        <v>3240</v>
      </c>
      <c r="CN277">
        <v>0</v>
      </c>
      <c r="CO277">
        <v>0</v>
      </c>
      <c r="CP277">
        <f t="shared" si="370"/>
        <v>34020</v>
      </c>
      <c r="CQ277">
        <v>2000</v>
      </c>
      <c r="CR277">
        <v>0</v>
      </c>
      <c r="CS277">
        <f t="shared" si="371"/>
        <v>150</v>
      </c>
      <c r="CT277">
        <f t="shared" si="372"/>
        <v>31870</v>
      </c>
      <c r="CU277">
        <v>27000</v>
      </c>
      <c r="CV277">
        <f t="shared" si="373"/>
        <v>3780.0000000000005</v>
      </c>
      <c r="CW277">
        <f t="shared" si="374"/>
        <v>3240</v>
      </c>
      <c r="CX277">
        <v>0</v>
      </c>
      <c r="CY277">
        <v>0</v>
      </c>
      <c r="CZ277">
        <f t="shared" si="375"/>
        <v>34020</v>
      </c>
      <c r="DA277">
        <v>2000</v>
      </c>
      <c r="DB277">
        <v>0</v>
      </c>
      <c r="DC277">
        <f t="shared" si="376"/>
        <v>150</v>
      </c>
      <c r="DD277">
        <f t="shared" si="377"/>
        <v>31870</v>
      </c>
      <c r="DE277">
        <v>27000</v>
      </c>
      <c r="DF277">
        <f t="shared" si="378"/>
        <v>3780.0000000000005</v>
      </c>
      <c r="DG277">
        <f t="shared" si="379"/>
        <v>3240</v>
      </c>
      <c r="DH277">
        <v>0</v>
      </c>
      <c r="DI277">
        <v>0</v>
      </c>
      <c r="DJ277">
        <f t="shared" si="380"/>
        <v>34020</v>
      </c>
      <c r="DK277">
        <v>2000</v>
      </c>
      <c r="DL277">
        <v>0</v>
      </c>
      <c r="DM277">
        <f t="shared" si="381"/>
        <v>150</v>
      </c>
      <c r="DN277">
        <f t="shared" si="382"/>
        <v>31870</v>
      </c>
      <c r="DO277">
        <v>27000</v>
      </c>
      <c r="DP277">
        <f t="shared" si="383"/>
        <v>3780.0000000000005</v>
      </c>
      <c r="DQ277">
        <f t="shared" si="384"/>
        <v>3240</v>
      </c>
      <c r="DR277">
        <v>0</v>
      </c>
      <c r="DS277">
        <v>0</v>
      </c>
      <c r="DT277">
        <f t="shared" si="385"/>
        <v>34020</v>
      </c>
      <c r="DU277">
        <v>2000</v>
      </c>
      <c r="DV277">
        <v>0</v>
      </c>
      <c r="DW277">
        <f t="shared" si="386"/>
        <v>150</v>
      </c>
      <c r="DX277">
        <f t="shared" si="387"/>
        <v>31870</v>
      </c>
      <c r="DY277">
        <f t="shared" si="388"/>
        <v>409160</v>
      </c>
      <c r="DZ277">
        <f t="shared" si="320"/>
        <v>1800</v>
      </c>
      <c r="EA277">
        <f t="shared" si="321"/>
        <v>50000</v>
      </c>
      <c r="EB277">
        <v>0</v>
      </c>
      <c r="EC277">
        <f t="shared" si="322"/>
        <v>357360</v>
      </c>
      <c r="ED277">
        <f t="shared" si="323"/>
        <v>24000</v>
      </c>
      <c r="EE277">
        <f t="shared" si="324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325"/>
        <v>24000</v>
      </c>
      <c r="EQ277">
        <f t="shared" si="389"/>
        <v>24000</v>
      </c>
      <c r="ER277">
        <f t="shared" si="326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390"/>
        <v>0</v>
      </c>
      <c r="FA277">
        <f t="shared" si="391"/>
        <v>333360</v>
      </c>
      <c r="FB277">
        <f t="shared" si="392"/>
        <v>4168</v>
      </c>
      <c r="FC277">
        <f t="shared" si="393"/>
        <v>0</v>
      </c>
      <c r="FD277">
        <f t="shared" si="394"/>
        <v>4168</v>
      </c>
      <c r="FE277">
        <f t="shared" si="395"/>
        <v>0</v>
      </c>
      <c r="FF277">
        <f t="shared" si="396"/>
        <v>0</v>
      </c>
      <c r="FG277">
        <f t="shared" si="397"/>
        <v>0</v>
      </c>
      <c r="FH277">
        <v>0</v>
      </c>
      <c r="FI277">
        <f t="shared" si="398"/>
        <v>0</v>
      </c>
      <c r="FJ277" t="b">
        <f t="shared" si="399"/>
        <v>0</v>
      </c>
    </row>
    <row r="278" spans="1:166" hidden="1" x14ac:dyDescent="0.25">
      <c r="A278">
        <f>_xlfn.AGGREGATE(3,5,$B$2:B278)</f>
        <v>134</v>
      </c>
      <c r="B278" t="s">
        <v>676</v>
      </c>
      <c r="C278" t="s">
        <v>677</v>
      </c>
      <c r="D278" t="s">
        <v>838</v>
      </c>
      <c r="E278" t="s">
        <v>846</v>
      </c>
      <c r="F278">
        <v>0</v>
      </c>
      <c r="G278">
        <v>6000</v>
      </c>
      <c r="H278">
        <v>26200</v>
      </c>
      <c r="I278">
        <f t="shared" si="327"/>
        <v>2620</v>
      </c>
      <c r="J278">
        <f t="shared" si="328"/>
        <v>3144</v>
      </c>
      <c r="K278">
        <v>0</v>
      </c>
      <c r="L278">
        <v>0</v>
      </c>
      <c r="M278">
        <f t="shared" si="329"/>
        <v>31964</v>
      </c>
      <c r="N278">
        <v>2000</v>
      </c>
      <c r="O278">
        <v>0</v>
      </c>
      <c r="P278">
        <f t="shared" si="330"/>
        <v>150</v>
      </c>
      <c r="Q278">
        <f t="shared" si="331"/>
        <v>29814</v>
      </c>
      <c r="R278">
        <v>26200</v>
      </c>
      <c r="S278">
        <f t="shared" si="332"/>
        <v>2620</v>
      </c>
      <c r="T278">
        <f t="shared" si="333"/>
        <v>3144</v>
      </c>
      <c r="U278">
        <v>0</v>
      </c>
      <c r="V278">
        <v>0</v>
      </c>
      <c r="W278">
        <f t="shared" si="334"/>
        <v>31964</v>
      </c>
      <c r="X278">
        <v>2000</v>
      </c>
      <c r="Y278">
        <v>0</v>
      </c>
      <c r="Z278">
        <f t="shared" si="335"/>
        <v>150</v>
      </c>
      <c r="AA278">
        <f t="shared" si="336"/>
        <v>29814</v>
      </c>
      <c r="AB278">
        <v>26200</v>
      </c>
      <c r="AC278">
        <f t="shared" si="337"/>
        <v>3668.0000000000005</v>
      </c>
      <c r="AD278">
        <f t="shared" si="338"/>
        <v>3144</v>
      </c>
      <c r="AE278">
        <v>0</v>
      </c>
      <c r="AF278">
        <v>0</v>
      </c>
      <c r="AG278">
        <f t="shared" si="339"/>
        <v>33012</v>
      </c>
      <c r="AH278">
        <v>2000</v>
      </c>
      <c r="AI278">
        <v>0</v>
      </c>
      <c r="AJ278">
        <f t="shared" si="340"/>
        <v>150</v>
      </c>
      <c r="AK278">
        <f t="shared" si="341"/>
        <v>30862</v>
      </c>
      <c r="AL278">
        <v>26200</v>
      </c>
      <c r="AM278">
        <f t="shared" si="342"/>
        <v>3668.0000000000005</v>
      </c>
      <c r="AN278">
        <f t="shared" si="343"/>
        <v>3144</v>
      </c>
      <c r="AO278">
        <v>0</v>
      </c>
      <c r="AP278">
        <v>0</v>
      </c>
      <c r="AQ278">
        <f t="shared" si="344"/>
        <v>33012</v>
      </c>
      <c r="AR278">
        <v>2000</v>
      </c>
      <c r="AS278">
        <v>0</v>
      </c>
      <c r="AT278">
        <f t="shared" si="345"/>
        <v>150</v>
      </c>
      <c r="AU278">
        <f t="shared" si="346"/>
        <v>30862</v>
      </c>
      <c r="AV278">
        <v>27000</v>
      </c>
      <c r="AW278">
        <f t="shared" si="347"/>
        <v>3780.0000000000005</v>
      </c>
      <c r="AX278">
        <f t="shared" si="348"/>
        <v>1048</v>
      </c>
      <c r="AY278">
        <f t="shared" si="349"/>
        <v>3240</v>
      </c>
      <c r="AZ278">
        <v>0</v>
      </c>
      <c r="BA278">
        <v>0</v>
      </c>
      <c r="BB278">
        <f t="shared" si="350"/>
        <v>35068</v>
      </c>
      <c r="BC278">
        <v>2000</v>
      </c>
      <c r="BD278">
        <v>0</v>
      </c>
      <c r="BE278">
        <f t="shared" si="351"/>
        <v>150</v>
      </c>
      <c r="BF278">
        <f t="shared" si="352"/>
        <v>32918</v>
      </c>
      <c r="BG278">
        <v>27000</v>
      </c>
      <c r="BH278">
        <f t="shared" si="353"/>
        <v>3780.0000000000005</v>
      </c>
      <c r="BI278">
        <f t="shared" si="354"/>
        <v>3240</v>
      </c>
      <c r="BJ278">
        <v>0</v>
      </c>
      <c r="BK278">
        <v>0</v>
      </c>
      <c r="BL278">
        <f t="shared" si="355"/>
        <v>34020</v>
      </c>
      <c r="BM278">
        <v>2000</v>
      </c>
      <c r="BN278">
        <v>0</v>
      </c>
      <c r="BO278">
        <f t="shared" si="356"/>
        <v>150</v>
      </c>
      <c r="BP278">
        <f t="shared" si="357"/>
        <v>31870</v>
      </c>
      <c r="BQ278">
        <v>27000</v>
      </c>
      <c r="BR278">
        <f t="shared" si="358"/>
        <v>3780.0000000000005</v>
      </c>
      <c r="BS278">
        <f t="shared" si="359"/>
        <v>3240</v>
      </c>
      <c r="BT278">
        <v>0</v>
      </c>
      <c r="BU278">
        <v>0</v>
      </c>
      <c r="BV278">
        <f t="shared" si="360"/>
        <v>34020</v>
      </c>
      <c r="BW278">
        <v>2000</v>
      </c>
      <c r="BX278">
        <v>0</v>
      </c>
      <c r="BY278">
        <f t="shared" si="361"/>
        <v>150</v>
      </c>
      <c r="BZ278">
        <f t="shared" si="362"/>
        <v>31870</v>
      </c>
      <c r="CA278">
        <v>27000</v>
      </c>
      <c r="CB278">
        <f t="shared" si="363"/>
        <v>3780.0000000000005</v>
      </c>
      <c r="CC278">
        <f t="shared" si="364"/>
        <v>3240</v>
      </c>
      <c r="CD278">
        <v>0</v>
      </c>
      <c r="CE278">
        <v>0</v>
      </c>
      <c r="CF278">
        <f t="shared" si="365"/>
        <v>34020</v>
      </c>
      <c r="CG278">
        <v>2000</v>
      </c>
      <c r="CH278">
        <v>0</v>
      </c>
      <c r="CI278">
        <f t="shared" si="366"/>
        <v>150</v>
      </c>
      <c r="CJ278">
        <f t="shared" si="367"/>
        <v>31870</v>
      </c>
      <c r="CK278">
        <v>27000</v>
      </c>
      <c r="CL278">
        <f t="shared" si="368"/>
        <v>3780.0000000000005</v>
      </c>
      <c r="CM278">
        <f t="shared" si="369"/>
        <v>3240</v>
      </c>
      <c r="CN278">
        <v>0</v>
      </c>
      <c r="CO278">
        <v>0</v>
      </c>
      <c r="CP278">
        <f t="shared" si="370"/>
        <v>34020</v>
      </c>
      <c r="CQ278">
        <v>2000</v>
      </c>
      <c r="CR278">
        <v>0</v>
      </c>
      <c r="CS278">
        <f t="shared" si="371"/>
        <v>150</v>
      </c>
      <c r="CT278">
        <f t="shared" si="372"/>
        <v>31870</v>
      </c>
      <c r="CU278">
        <v>27000</v>
      </c>
      <c r="CV278">
        <f t="shared" si="373"/>
        <v>3780.0000000000005</v>
      </c>
      <c r="CW278">
        <f t="shared" si="374"/>
        <v>3240</v>
      </c>
      <c r="CX278">
        <v>0</v>
      </c>
      <c r="CY278">
        <v>0</v>
      </c>
      <c r="CZ278">
        <f t="shared" si="375"/>
        <v>34020</v>
      </c>
      <c r="DA278">
        <v>2000</v>
      </c>
      <c r="DB278">
        <v>0</v>
      </c>
      <c r="DC278">
        <f t="shared" si="376"/>
        <v>150</v>
      </c>
      <c r="DD278">
        <f t="shared" si="377"/>
        <v>31870</v>
      </c>
      <c r="DE278">
        <v>27000</v>
      </c>
      <c r="DF278">
        <f t="shared" si="378"/>
        <v>3780.0000000000005</v>
      </c>
      <c r="DG278">
        <f t="shared" si="379"/>
        <v>3240</v>
      </c>
      <c r="DH278">
        <v>0</v>
      </c>
      <c r="DI278">
        <v>0</v>
      </c>
      <c r="DJ278">
        <f t="shared" si="380"/>
        <v>34020</v>
      </c>
      <c r="DK278">
        <v>2000</v>
      </c>
      <c r="DL278">
        <v>0</v>
      </c>
      <c r="DM278">
        <f t="shared" si="381"/>
        <v>150</v>
      </c>
      <c r="DN278">
        <f t="shared" si="382"/>
        <v>31870</v>
      </c>
      <c r="DO278">
        <v>27000</v>
      </c>
      <c r="DP278">
        <f t="shared" si="383"/>
        <v>3780.0000000000005</v>
      </c>
      <c r="DQ278">
        <f t="shared" si="384"/>
        <v>3240</v>
      </c>
      <c r="DR278">
        <v>0</v>
      </c>
      <c r="DS278">
        <v>0</v>
      </c>
      <c r="DT278">
        <f t="shared" si="385"/>
        <v>34020</v>
      </c>
      <c r="DU278">
        <v>2000</v>
      </c>
      <c r="DV278">
        <v>0</v>
      </c>
      <c r="DW278">
        <f t="shared" si="386"/>
        <v>150</v>
      </c>
      <c r="DX278">
        <f t="shared" si="387"/>
        <v>31870</v>
      </c>
      <c r="DY278">
        <f t="shared" si="388"/>
        <v>409160</v>
      </c>
      <c r="DZ278">
        <f t="shared" si="320"/>
        <v>1800</v>
      </c>
      <c r="EA278">
        <f t="shared" si="321"/>
        <v>50000</v>
      </c>
      <c r="EB278">
        <v>0</v>
      </c>
      <c r="EC278">
        <f t="shared" si="322"/>
        <v>357360</v>
      </c>
      <c r="ED278">
        <f t="shared" si="323"/>
        <v>24000</v>
      </c>
      <c r="EE278">
        <f t="shared" si="324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325"/>
        <v>24000</v>
      </c>
      <c r="EQ278">
        <f t="shared" si="389"/>
        <v>24000</v>
      </c>
      <c r="ER278">
        <f t="shared" si="326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390"/>
        <v>0</v>
      </c>
      <c r="FA278">
        <f t="shared" si="391"/>
        <v>333360</v>
      </c>
      <c r="FB278">
        <f t="shared" si="392"/>
        <v>4168</v>
      </c>
      <c r="FC278">
        <f t="shared" si="393"/>
        <v>0</v>
      </c>
      <c r="FD278">
        <f t="shared" si="394"/>
        <v>4168</v>
      </c>
      <c r="FE278">
        <f t="shared" si="395"/>
        <v>0</v>
      </c>
      <c r="FF278">
        <f t="shared" si="396"/>
        <v>0</v>
      </c>
      <c r="FG278">
        <f t="shared" si="397"/>
        <v>0</v>
      </c>
      <c r="FH278">
        <v>0</v>
      </c>
      <c r="FI278">
        <f t="shared" si="398"/>
        <v>0</v>
      </c>
      <c r="FJ278" t="b">
        <f t="shared" si="399"/>
        <v>0</v>
      </c>
    </row>
    <row r="279" spans="1:166" hidden="1" x14ac:dyDescent="0.25">
      <c r="A279">
        <f>_xlfn.AGGREGATE(3,5,$B$2:B279)</f>
        <v>134</v>
      </c>
      <c r="B279" t="s">
        <v>678</v>
      </c>
      <c r="C279" t="s">
        <v>679</v>
      </c>
      <c r="D279" t="s">
        <v>839</v>
      </c>
      <c r="E279" t="s">
        <v>847</v>
      </c>
      <c r="F279">
        <v>0</v>
      </c>
      <c r="G279">
        <v>0</v>
      </c>
      <c r="H279">
        <v>45900</v>
      </c>
      <c r="I279">
        <f t="shared" si="327"/>
        <v>4590</v>
      </c>
      <c r="J279">
        <f t="shared" si="328"/>
        <v>5508</v>
      </c>
      <c r="K279">
        <v>400</v>
      </c>
      <c r="L279">
        <v>500</v>
      </c>
      <c r="M279">
        <f t="shared" si="329"/>
        <v>56898</v>
      </c>
      <c r="N279">
        <v>4000</v>
      </c>
      <c r="O279">
        <v>0</v>
      </c>
      <c r="P279">
        <f t="shared" si="330"/>
        <v>200</v>
      </c>
      <c r="Q279">
        <f t="shared" si="331"/>
        <v>52698</v>
      </c>
      <c r="R279">
        <v>45900</v>
      </c>
      <c r="S279">
        <f t="shared" si="332"/>
        <v>4590</v>
      </c>
      <c r="T279">
        <f t="shared" si="333"/>
        <v>5508</v>
      </c>
      <c r="U279">
        <v>400</v>
      </c>
      <c r="V279">
        <v>500</v>
      </c>
      <c r="W279">
        <f t="shared" si="334"/>
        <v>56898</v>
      </c>
      <c r="X279">
        <v>4000</v>
      </c>
      <c r="Y279">
        <v>0</v>
      </c>
      <c r="Z279">
        <f t="shared" si="335"/>
        <v>200</v>
      </c>
      <c r="AA279">
        <f t="shared" si="336"/>
        <v>52698</v>
      </c>
      <c r="AB279">
        <v>45900</v>
      </c>
      <c r="AC279">
        <f t="shared" si="337"/>
        <v>6426.0000000000009</v>
      </c>
      <c r="AD279">
        <f t="shared" si="338"/>
        <v>5508</v>
      </c>
      <c r="AE279">
        <v>400</v>
      </c>
      <c r="AF279">
        <v>500</v>
      </c>
      <c r="AG279">
        <f t="shared" si="339"/>
        <v>58734</v>
      </c>
      <c r="AH279">
        <v>4000</v>
      </c>
      <c r="AI279">
        <v>0</v>
      </c>
      <c r="AJ279">
        <f t="shared" si="340"/>
        <v>200</v>
      </c>
      <c r="AK279">
        <f t="shared" si="341"/>
        <v>54534</v>
      </c>
      <c r="AL279">
        <v>45900</v>
      </c>
      <c r="AM279">
        <f t="shared" si="342"/>
        <v>6426.0000000000009</v>
      </c>
      <c r="AN279">
        <f t="shared" si="343"/>
        <v>5508</v>
      </c>
      <c r="AO279">
        <v>400</v>
      </c>
      <c r="AP279">
        <v>500</v>
      </c>
      <c r="AQ279">
        <f t="shared" si="344"/>
        <v>58734</v>
      </c>
      <c r="AR279">
        <v>4000</v>
      </c>
      <c r="AS279">
        <v>0</v>
      </c>
      <c r="AT279">
        <f t="shared" si="345"/>
        <v>200</v>
      </c>
      <c r="AU279">
        <f t="shared" si="346"/>
        <v>54534</v>
      </c>
      <c r="AV279">
        <v>47300</v>
      </c>
      <c r="AW279">
        <f t="shared" si="347"/>
        <v>6622.0000000000009</v>
      </c>
      <c r="AX279">
        <f t="shared" si="348"/>
        <v>1836</v>
      </c>
      <c r="AY279">
        <f t="shared" si="349"/>
        <v>5676</v>
      </c>
      <c r="AZ279">
        <v>400</v>
      </c>
      <c r="BA279">
        <v>500</v>
      </c>
      <c r="BB279">
        <f t="shared" si="350"/>
        <v>62334</v>
      </c>
      <c r="BC279">
        <v>4000</v>
      </c>
      <c r="BD279">
        <v>0</v>
      </c>
      <c r="BE279">
        <f t="shared" si="351"/>
        <v>200</v>
      </c>
      <c r="BF279">
        <f t="shared" si="352"/>
        <v>58134</v>
      </c>
      <c r="BG279">
        <v>47300</v>
      </c>
      <c r="BH279">
        <f t="shared" si="353"/>
        <v>6622.0000000000009</v>
      </c>
      <c r="BI279">
        <f t="shared" si="354"/>
        <v>5676</v>
      </c>
      <c r="BJ279">
        <v>400</v>
      </c>
      <c r="BK279">
        <v>500</v>
      </c>
      <c r="BL279">
        <f t="shared" si="355"/>
        <v>60498</v>
      </c>
      <c r="BM279">
        <v>4000</v>
      </c>
      <c r="BN279">
        <v>0</v>
      </c>
      <c r="BO279">
        <f t="shared" si="356"/>
        <v>200</v>
      </c>
      <c r="BP279">
        <f t="shared" si="357"/>
        <v>56298</v>
      </c>
      <c r="BQ279">
        <v>47300</v>
      </c>
      <c r="BR279">
        <f t="shared" si="358"/>
        <v>6622.0000000000009</v>
      </c>
      <c r="BS279">
        <f t="shared" si="359"/>
        <v>5676</v>
      </c>
      <c r="BT279">
        <v>400</v>
      </c>
      <c r="BU279">
        <v>500</v>
      </c>
      <c r="BV279">
        <f t="shared" si="360"/>
        <v>60498</v>
      </c>
      <c r="BW279">
        <v>4000</v>
      </c>
      <c r="BX279">
        <v>0</v>
      </c>
      <c r="BY279">
        <f t="shared" si="361"/>
        <v>200</v>
      </c>
      <c r="BZ279">
        <f t="shared" si="362"/>
        <v>56298</v>
      </c>
      <c r="CA279">
        <v>47300</v>
      </c>
      <c r="CB279">
        <f t="shared" si="363"/>
        <v>6622.0000000000009</v>
      </c>
      <c r="CC279">
        <f t="shared" si="364"/>
        <v>5676</v>
      </c>
      <c r="CD279">
        <v>400</v>
      </c>
      <c r="CE279">
        <v>500</v>
      </c>
      <c r="CF279">
        <f t="shared" si="365"/>
        <v>60498</v>
      </c>
      <c r="CG279">
        <v>4000</v>
      </c>
      <c r="CH279">
        <v>0</v>
      </c>
      <c r="CI279">
        <f t="shared" si="366"/>
        <v>200</v>
      </c>
      <c r="CJ279">
        <f t="shared" si="367"/>
        <v>56298</v>
      </c>
      <c r="CK279">
        <v>47300</v>
      </c>
      <c r="CL279">
        <f t="shared" si="368"/>
        <v>6622.0000000000009</v>
      </c>
      <c r="CM279">
        <f t="shared" si="369"/>
        <v>5676</v>
      </c>
      <c r="CN279">
        <v>400</v>
      </c>
      <c r="CO279">
        <v>500</v>
      </c>
      <c r="CP279">
        <f t="shared" si="370"/>
        <v>60498</v>
      </c>
      <c r="CQ279">
        <v>4000</v>
      </c>
      <c r="CR279">
        <v>0</v>
      </c>
      <c r="CS279">
        <f t="shared" si="371"/>
        <v>200</v>
      </c>
      <c r="CT279">
        <f t="shared" si="372"/>
        <v>56298</v>
      </c>
      <c r="CU279">
        <v>47300</v>
      </c>
      <c r="CV279">
        <f t="shared" si="373"/>
        <v>6622.0000000000009</v>
      </c>
      <c r="CW279">
        <f t="shared" si="374"/>
        <v>5676</v>
      </c>
      <c r="CX279">
        <v>400</v>
      </c>
      <c r="CY279">
        <v>500</v>
      </c>
      <c r="CZ279">
        <f t="shared" si="375"/>
        <v>60498</v>
      </c>
      <c r="DA279">
        <v>4000</v>
      </c>
      <c r="DB279">
        <v>0</v>
      </c>
      <c r="DC279">
        <f t="shared" si="376"/>
        <v>200</v>
      </c>
      <c r="DD279">
        <f t="shared" si="377"/>
        <v>56298</v>
      </c>
      <c r="DE279">
        <v>47300</v>
      </c>
      <c r="DF279">
        <f t="shared" si="378"/>
        <v>6622.0000000000009</v>
      </c>
      <c r="DG279">
        <f t="shared" si="379"/>
        <v>5676</v>
      </c>
      <c r="DH279">
        <v>400</v>
      </c>
      <c r="DI279">
        <v>500</v>
      </c>
      <c r="DJ279">
        <f t="shared" si="380"/>
        <v>60498</v>
      </c>
      <c r="DK279">
        <v>4000</v>
      </c>
      <c r="DL279">
        <v>0</v>
      </c>
      <c r="DM279">
        <f t="shared" si="381"/>
        <v>200</v>
      </c>
      <c r="DN279">
        <f t="shared" si="382"/>
        <v>56298</v>
      </c>
      <c r="DO279">
        <v>47300</v>
      </c>
      <c r="DP279">
        <f t="shared" si="383"/>
        <v>6622.0000000000009</v>
      </c>
      <c r="DQ279">
        <f t="shared" si="384"/>
        <v>5676</v>
      </c>
      <c r="DR279">
        <v>400</v>
      </c>
      <c r="DS279">
        <v>500</v>
      </c>
      <c r="DT279">
        <f t="shared" si="385"/>
        <v>60498</v>
      </c>
      <c r="DU279">
        <v>4000</v>
      </c>
      <c r="DV279">
        <v>0</v>
      </c>
      <c r="DW279">
        <f t="shared" si="386"/>
        <v>200</v>
      </c>
      <c r="DX279">
        <f t="shared" si="387"/>
        <v>56298</v>
      </c>
      <c r="DY279">
        <f t="shared" si="388"/>
        <v>717084</v>
      </c>
      <c r="DZ279">
        <f t="shared" si="320"/>
        <v>2400</v>
      </c>
      <c r="EA279">
        <f t="shared" si="321"/>
        <v>50000</v>
      </c>
      <c r="EB279">
        <v>0</v>
      </c>
      <c r="EC279">
        <f t="shared" si="322"/>
        <v>664684</v>
      </c>
      <c r="ED279">
        <f t="shared" si="323"/>
        <v>48000</v>
      </c>
      <c r="EE279">
        <f t="shared" si="324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325"/>
        <v>48000</v>
      </c>
      <c r="EQ279">
        <f t="shared" si="389"/>
        <v>48000</v>
      </c>
      <c r="ER279">
        <f t="shared" si="326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390"/>
        <v>0</v>
      </c>
      <c r="FA279">
        <f t="shared" si="391"/>
        <v>616684</v>
      </c>
      <c r="FB279">
        <f t="shared" si="392"/>
        <v>12500</v>
      </c>
      <c r="FC279">
        <f t="shared" si="393"/>
        <v>11668</v>
      </c>
      <c r="FD279">
        <f t="shared" si="394"/>
        <v>24168</v>
      </c>
      <c r="FE279">
        <f t="shared" si="395"/>
        <v>24168</v>
      </c>
      <c r="FF279">
        <f t="shared" si="396"/>
        <v>966.72</v>
      </c>
      <c r="FG279">
        <f t="shared" si="397"/>
        <v>25135</v>
      </c>
      <c r="FH279">
        <v>0</v>
      </c>
      <c r="FI279">
        <f t="shared" si="398"/>
        <v>25135</v>
      </c>
      <c r="FJ279" t="b">
        <f t="shared" si="399"/>
        <v>1</v>
      </c>
    </row>
    <row r="280" spans="1:166" x14ac:dyDescent="0.25">
      <c r="A280">
        <f>_xlfn.AGGREGATE(3,5,$B$2:B280)</f>
        <v>135</v>
      </c>
      <c r="B280" t="s">
        <v>680</v>
      </c>
      <c r="C280" t="s">
        <v>681</v>
      </c>
      <c r="D280" t="s">
        <v>839</v>
      </c>
      <c r="E280" t="s">
        <v>846</v>
      </c>
      <c r="F280">
        <v>0</v>
      </c>
      <c r="G280">
        <v>6000</v>
      </c>
      <c r="H280">
        <v>32500</v>
      </c>
      <c r="I280">
        <f t="shared" si="327"/>
        <v>3250</v>
      </c>
      <c r="J280">
        <f t="shared" si="328"/>
        <v>3900</v>
      </c>
      <c r="K280">
        <v>0</v>
      </c>
      <c r="L280">
        <v>500</v>
      </c>
      <c r="M280">
        <f t="shared" si="329"/>
        <v>40150</v>
      </c>
      <c r="N280">
        <v>2000</v>
      </c>
      <c r="O280">
        <v>0</v>
      </c>
      <c r="P280">
        <f t="shared" si="330"/>
        <v>200</v>
      </c>
      <c r="Q280">
        <f t="shared" si="331"/>
        <v>37950</v>
      </c>
      <c r="R280">
        <v>32500</v>
      </c>
      <c r="S280">
        <f t="shared" si="332"/>
        <v>3250</v>
      </c>
      <c r="T280">
        <f t="shared" si="333"/>
        <v>3900</v>
      </c>
      <c r="U280">
        <v>0</v>
      </c>
      <c r="V280">
        <v>500</v>
      </c>
      <c r="W280">
        <f t="shared" si="334"/>
        <v>40150</v>
      </c>
      <c r="X280">
        <v>2000</v>
      </c>
      <c r="Y280">
        <v>0</v>
      </c>
      <c r="Z280">
        <f t="shared" si="335"/>
        <v>200</v>
      </c>
      <c r="AA280">
        <f t="shared" si="336"/>
        <v>37950</v>
      </c>
      <c r="AB280">
        <v>32500</v>
      </c>
      <c r="AC280">
        <f t="shared" si="337"/>
        <v>4550</v>
      </c>
      <c r="AD280">
        <f t="shared" si="338"/>
        <v>3900</v>
      </c>
      <c r="AE280">
        <v>0</v>
      </c>
      <c r="AF280">
        <v>500</v>
      </c>
      <c r="AG280">
        <f t="shared" si="339"/>
        <v>41450</v>
      </c>
      <c r="AH280">
        <v>2000</v>
      </c>
      <c r="AI280">
        <v>0</v>
      </c>
      <c r="AJ280">
        <f t="shared" si="340"/>
        <v>200</v>
      </c>
      <c r="AK280">
        <f t="shared" si="341"/>
        <v>39250</v>
      </c>
      <c r="AL280">
        <v>32500</v>
      </c>
      <c r="AM280">
        <f t="shared" si="342"/>
        <v>4550</v>
      </c>
      <c r="AN280">
        <f t="shared" si="343"/>
        <v>3900</v>
      </c>
      <c r="AO280">
        <v>0</v>
      </c>
      <c r="AP280">
        <v>500</v>
      </c>
      <c r="AQ280">
        <f t="shared" si="344"/>
        <v>41450</v>
      </c>
      <c r="AR280">
        <v>2000</v>
      </c>
      <c r="AS280">
        <v>0</v>
      </c>
      <c r="AT280">
        <f t="shared" si="345"/>
        <v>200</v>
      </c>
      <c r="AU280">
        <f t="shared" si="346"/>
        <v>39250</v>
      </c>
      <c r="AV280">
        <v>33500</v>
      </c>
      <c r="AW280">
        <f t="shared" si="347"/>
        <v>4690</v>
      </c>
      <c r="AX280">
        <f t="shared" si="348"/>
        <v>1300</v>
      </c>
      <c r="AY280">
        <f t="shared" si="349"/>
        <v>4020</v>
      </c>
      <c r="AZ280">
        <v>0</v>
      </c>
      <c r="BA280">
        <v>500</v>
      </c>
      <c r="BB280">
        <f t="shared" si="350"/>
        <v>44010</v>
      </c>
      <c r="BC280">
        <v>2500</v>
      </c>
      <c r="BD280">
        <v>0</v>
      </c>
      <c r="BE280">
        <f t="shared" si="351"/>
        <v>200</v>
      </c>
      <c r="BF280">
        <f t="shared" si="352"/>
        <v>41310</v>
      </c>
      <c r="BG280">
        <v>33500</v>
      </c>
      <c r="BH280">
        <f t="shared" si="353"/>
        <v>4690</v>
      </c>
      <c r="BI280">
        <f t="shared" si="354"/>
        <v>4020</v>
      </c>
      <c r="BJ280">
        <v>0</v>
      </c>
      <c r="BK280">
        <v>500</v>
      </c>
      <c r="BL280">
        <f t="shared" si="355"/>
        <v>42710</v>
      </c>
      <c r="BM280">
        <v>2500</v>
      </c>
      <c r="BN280">
        <v>0</v>
      </c>
      <c r="BO280">
        <f t="shared" si="356"/>
        <v>200</v>
      </c>
      <c r="BP280">
        <f t="shared" si="357"/>
        <v>40010</v>
      </c>
      <c r="BQ280">
        <v>33500</v>
      </c>
      <c r="BR280">
        <f t="shared" si="358"/>
        <v>4690</v>
      </c>
      <c r="BS280">
        <f t="shared" si="359"/>
        <v>4020</v>
      </c>
      <c r="BT280">
        <v>0</v>
      </c>
      <c r="BU280">
        <v>500</v>
      </c>
      <c r="BV280">
        <f t="shared" si="360"/>
        <v>42710</v>
      </c>
      <c r="BW280">
        <v>2500</v>
      </c>
      <c r="BX280">
        <v>0</v>
      </c>
      <c r="BY280">
        <f t="shared" si="361"/>
        <v>200</v>
      </c>
      <c r="BZ280">
        <f t="shared" si="362"/>
        <v>40010</v>
      </c>
      <c r="CA280">
        <v>33500</v>
      </c>
      <c r="CB280">
        <f t="shared" si="363"/>
        <v>4690</v>
      </c>
      <c r="CC280">
        <f t="shared" si="364"/>
        <v>4020</v>
      </c>
      <c r="CD280">
        <v>0</v>
      </c>
      <c r="CE280">
        <v>500</v>
      </c>
      <c r="CF280">
        <f t="shared" si="365"/>
        <v>42710</v>
      </c>
      <c r="CG280">
        <v>2500</v>
      </c>
      <c r="CH280">
        <v>0</v>
      </c>
      <c r="CI280">
        <f t="shared" si="366"/>
        <v>200</v>
      </c>
      <c r="CJ280">
        <f t="shared" si="367"/>
        <v>40010</v>
      </c>
      <c r="CK280">
        <v>33500</v>
      </c>
      <c r="CL280">
        <f t="shared" si="368"/>
        <v>4690</v>
      </c>
      <c r="CM280">
        <f t="shared" si="369"/>
        <v>4020</v>
      </c>
      <c r="CN280">
        <v>0</v>
      </c>
      <c r="CO280">
        <v>500</v>
      </c>
      <c r="CP280">
        <f t="shared" si="370"/>
        <v>42710</v>
      </c>
      <c r="CQ280">
        <v>2500</v>
      </c>
      <c r="CR280">
        <v>0</v>
      </c>
      <c r="CS280">
        <f t="shared" si="371"/>
        <v>200</v>
      </c>
      <c r="CT280">
        <f t="shared" si="372"/>
        <v>40010</v>
      </c>
      <c r="CU280">
        <v>33500</v>
      </c>
      <c r="CV280">
        <f t="shared" si="373"/>
        <v>4690</v>
      </c>
      <c r="CW280">
        <f t="shared" si="374"/>
        <v>4020</v>
      </c>
      <c r="CX280">
        <v>0</v>
      </c>
      <c r="CY280">
        <v>500</v>
      </c>
      <c r="CZ280">
        <f t="shared" si="375"/>
        <v>42710</v>
      </c>
      <c r="DA280">
        <v>2500</v>
      </c>
      <c r="DB280">
        <v>0</v>
      </c>
      <c r="DC280">
        <f t="shared" si="376"/>
        <v>200</v>
      </c>
      <c r="DD280">
        <f t="shared" si="377"/>
        <v>40010</v>
      </c>
      <c r="DE280">
        <v>33500</v>
      </c>
      <c r="DF280">
        <f t="shared" si="378"/>
        <v>4690</v>
      </c>
      <c r="DG280">
        <f t="shared" si="379"/>
        <v>4020</v>
      </c>
      <c r="DH280">
        <v>0</v>
      </c>
      <c r="DI280">
        <v>500</v>
      </c>
      <c r="DJ280">
        <f t="shared" si="380"/>
        <v>42710</v>
      </c>
      <c r="DK280">
        <v>2500</v>
      </c>
      <c r="DL280">
        <v>0</v>
      </c>
      <c r="DM280">
        <f t="shared" si="381"/>
        <v>200</v>
      </c>
      <c r="DN280">
        <f t="shared" si="382"/>
        <v>40010</v>
      </c>
      <c r="DO280">
        <v>33500</v>
      </c>
      <c r="DP280">
        <f t="shared" si="383"/>
        <v>4690</v>
      </c>
      <c r="DQ280">
        <f t="shared" si="384"/>
        <v>4020</v>
      </c>
      <c r="DR280">
        <v>0</v>
      </c>
      <c r="DS280">
        <v>500</v>
      </c>
      <c r="DT280">
        <f t="shared" si="385"/>
        <v>42710</v>
      </c>
      <c r="DU280">
        <v>2500</v>
      </c>
      <c r="DV280">
        <v>0</v>
      </c>
      <c r="DW280">
        <f t="shared" si="386"/>
        <v>200</v>
      </c>
      <c r="DX280">
        <f t="shared" si="387"/>
        <v>40010</v>
      </c>
      <c r="DY280">
        <f t="shared" si="388"/>
        <v>512180</v>
      </c>
      <c r="DZ280">
        <f t="shared" si="320"/>
        <v>2400</v>
      </c>
      <c r="EA280">
        <f t="shared" si="321"/>
        <v>50000</v>
      </c>
      <c r="EB280">
        <v>0</v>
      </c>
      <c r="EC280">
        <f t="shared" si="322"/>
        <v>459780</v>
      </c>
      <c r="ED280">
        <f t="shared" si="323"/>
        <v>28000</v>
      </c>
      <c r="EE280">
        <f t="shared" si="324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325"/>
        <v>28000</v>
      </c>
      <c r="EQ280">
        <f t="shared" si="389"/>
        <v>28000</v>
      </c>
      <c r="ER280">
        <f t="shared" si="326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390"/>
        <v>0</v>
      </c>
      <c r="FA280">
        <f t="shared" si="391"/>
        <v>431780</v>
      </c>
      <c r="FB280">
        <f t="shared" si="392"/>
        <v>9089</v>
      </c>
      <c r="FC280">
        <f t="shared" si="393"/>
        <v>0</v>
      </c>
      <c r="FD280">
        <f t="shared" si="394"/>
        <v>9089</v>
      </c>
      <c r="FE280">
        <f t="shared" si="395"/>
        <v>0</v>
      </c>
      <c r="FF280">
        <f t="shared" si="396"/>
        <v>0</v>
      </c>
      <c r="FG280">
        <f t="shared" si="397"/>
        <v>0</v>
      </c>
      <c r="FH280">
        <v>0</v>
      </c>
      <c r="FI280">
        <f t="shared" si="398"/>
        <v>0</v>
      </c>
      <c r="FJ280" t="b">
        <f t="shared" si="399"/>
        <v>1</v>
      </c>
    </row>
    <row r="281" spans="1:166" x14ac:dyDescent="0.25">
      <c r="A281">
        <f>_xlfn.AGGREGATE(3,5,$B$2:B281)</f>
        <v>136</v>
      </c>
      <c r="B281" t="s">
        <v>682</v>
      </c>
      <c r="C281" t="s">
        <v>683</v>
      </c>
      <c r="D281" t="s">
        <v>839</v>
      </c>
      <c r="E281" t="s">
        <v>846</v>
      </c>
      <c r="F281">
        <v>0</v>
      </c>
      <c r="G281">
        <v>6000</v>
      </c>
      <c r="H281">
        <v>32500</v>
      </c>
      <c r="I281">
        <f t="shared" si="327"/>
        <v>3250</v>
      </c>
      <c r="J281">
        <f t="shared" si="328"/>
        <v>3900</v>
      </c>
      <c r="K281">
        <v>0</v>
      </c>
      <c r="L281">
        <v>0</v>
      </c>
      <c r="M281">
        <f t="shared" si="329"/>
        <v>39650</v>
      </c>
      <c r="N281">
        <v>5000</v>
      </c>
      <c r="O281">
        <v>0</v>
      </c>
      <c r="P281">
        <f t="shared" si="330"/>
        <v>150</v>
      </c>
      <c r="Q281">
        <f t="shared" si="331"/>
        <v>34500</v>
      </c>
      <c r="R281">
        <v>32500</v>
      </c>
      <c r="S281">
        <f t="shared" si="332"/>
        <v>3250</v>
      </c>
      <c r="T281">
        <f t="shared" si="333"/>
        <v>3900</v>
      </c>
      <c r="U281">
        <v>0</v>
      </c>
      <c r="V281">
        <v>0</v>
      </c>
      <c r="W281">
        <f t="shared" si="334"/>
        <v>39650</v>
      </c>
      <c r="X281">
        <v>5000</v>
      </c>
      <c r="Y281">
        <v>0</v>
      </c>
      <c r="Z281">
        <f t="shared" si="335"/>
        <v>150</v>
      </c>
      <c r="AA281">
        <f t="shared" si="336"/>
        <v>34500</v>
      </c>
      <c r="AB281">
        <v>32500</v>
      </c>
      <c r="AC281">
        <f t="shared" si="337"/>
        <v>4550</v>
      </c>
      <c r="AD281">
        <f t="shared" si="338"/>
        <v>3900</v>
      </c>
      <c r="AE281">
        <v>0</v>
      </c>
      <c r="AF281">
        <v>0</v>
      </c>
      <c r="AG281">
        <f t="shared" si="339"/>
        <v>40950</v>
      </c>
      <c r="AH281">
        <v>5000</v>
      </c>
      <c r="AI281">
        <v>0</v>
      </c>
      <c r="AJ281">
        <f t="shared" si="340"/>
        <v>200</v>
      </c>
      <c r="AK281">
        <f t="shared" si="341"/>
        <v>35750</v>
      </c>
      <c r="AL281">
        <v>32500</v>
      </c>
      <c r="AM281">
        <f t="shared" si="342"/>
        <v>4550</v>
      </c>
      <c r="AN281">
        <f t="shared" si="343"/>
        <v>3900</v>
      </c>
      <c r="AO281">
        <v>0</v>
      </c>
      <c r="AP281">
        <v>0</v>
      </c>
      <c r="AQ281">
        <f t="shared" si="344"/>
        <v>40950</v>
      </c>
      <c r="AR281">
        <v>5000</v>
      </c>
      <c r="AS281">
        <v>0</v>
      </c>
      <c r="AT281">
        <f t="shared" si="345"/>
        <v>200</v>
      </c>
      <c r="AU281">
        <f t="shared" si="346"/>
        <v>35750</v>
      </c>
      <c r="AV281">
        <v>33500</v>
      </c>
      <c r="AW281">
        <f t="shared" si="347"/>
        <v>4690</v>
      </c>
      <c r="AX281">
        <f t="shared" si="348"/>
        <v>1300</v>
      </c>
      <c r="AY281">
        <f t="shared" si="349"/>
        <v>4020</v>
      </c>
      <c r="AZ281">
        <v>0</v>
      </c>
      <c r="BA281">
        <v>0</v>
      </c>
      <c r="BB281">
        <f t="shared" si="350"/>
        <v>43510</v>
      </c>
      <c r="BC281">
        <v>5000</v>
      </c>
      <c r="BD281">
        <v>0</v>
      </c>
      <c r="BE281">
        <f t="shared" si="351"/>
        <v>200</v>
      </c>
      <c r="BF281">
        <f t="shared" si="352"/>
        <v>38310</v>
      </c>
      <c r="BG281">
        <v>33500</v>
      </c>
      <c r="BH281">
        <f t="shared" si="353"/>
        <v>4690</v>
      </c>
      <c r="BI281">
        <f t="shared" si="354"/>
        <v>4020</v>
      </c>
      <c r="BJ281">
        <v>0</v>
      </c>
      <c r="BK281">
        <v>0</v>
      </c>
      <c r="BL281">
        <f t="shared" si="355"/>
        <v>42210</v>
      </c>
      <c r="BM281">
        <v>5000</v>
      </c>
      <c r="BN281">
        <v>0</v>
      </c>
      <c r="BO281">
        <f t="shared" si="356"/>
        <v>200</v>
      </c>
      <c r="BP281">
        <f t="shared" si="357"/>
        <v>37010</v>
      </c>
      <c r="BQ281">
        <v>33500</v>
      </c>
      <c r="BR281">
        <f t="shared" si="358"/>
        <v>4690</v>
      </c>
      <c r="BS281">
        <f t="shared" si="359"/>
        <v>4020</v>
      </c>
      <c r="BT281">
        <v>0</v>
      </c>
      <c r="BU281">
        <v>0</v>
      </c>
      <c r="BV281">
        <f t="shared" si="360"/>
        <v>42210</v>
      </c>
      <c r="BW281">
        <v>5000</v>
      </c>
      <c r="BX281">
        <v>0</v>
      </c>
      <c r="BY281">
        <f t="shared" si="361"/>
        <v>200</v>
      </c>
      <c r="BZ281">
        <f t="shared" si="362"/>
        <v>37010</v>
      </c>
      <c r="CA281">
        <v>33500</v>
      </c>
      <c r="CB281">
        <f t="shared" si="363"/>
        <v>4690</v>
      </c>
      <c r="CC281">
        <f t="shared" si="364"/>
        <v>4020</v>
      </c>
      <c r="CD281">
        <v>0</v>
      </c>
      <c r="CE281">
        <v>0</v>
      </c>
      <c r="CF281">
        <f t="shared" si="365"/>
        <v>42210</v>
      </c>
      <c r="CG281">
        <v>5000</v>
      </c>
      <c r="CH281">
        <v>0</v>
      </c>
      <c r="CI281">
        <f t="shared" si="366"/>
        <v>200</v>
      </c>
      <c r="CJ281">
        <f t="shared" si="367"/>
        <v>37010</v>
      </c>
      <c r="CK281">
        <v>33500</v>
      </c>
      <c r="CL281">
        <f t="shared" si="368"/>
        <v>4690</v>
      </c>
      <c r="CM281">
        <f t="shared" si="369"/>
        <v>4020</v>
      </c>
      <c r="CN281">
        <v>0</v>
      </c>
      <c r="CO281">
        <v>0</v>
      </c>
      <c r="CP281">
        <f t="shared" si="370"/>
        <v>42210</v>
      </c>
      <c r="CQ281">
        <v>5000</v>
      </c>
      <c r="CR281">
        <v>0</v>
      </c>
      <c r="CS281">
        <f t="shared" si="371"/>
        <v>200</v>
      </c>
      <c r="CT281">
        <f t="shared" si="372"/>
        <v>37010</v>
      </c>
      <c r="CU281">
        <v>33500</v>
      </c>
      <c r="CV281">
        <f t="shared" si="373"/>
        <v>4690</v>
      </c>
      <c r="CW281">
        <f t="shared" si="374"/>
        <v>4020</v>
      </c>
      <c r="CX281">
        <v>0</v>
      </c>
      <c r="CY281">
        <v>0</v>
      </c>
      <c r="CZ281">
        <f t="shared" si="375"/>
        <v>42210</v>
      </c>
      <c r="DA281">
        <v>5000</v>
      </c>
      <c r="DB281">
        <v>0</v>
      </c>
      <c r="DC281">
        <f t="shared" si="376"/>
        <v>200</v>
      </c>
      <c r="DD281">
        <f t="shared" si="377"/>
        <v>37010</v>
      </c>
      <c r="DE281">
        <v>33500</v>
      </c>
      <c r="DF281">
        <f t="shared" si="378"/>
        <v>4690</v>
      </c>
      <c r="DG281">
        <f t="shared" si="379"/>
        <v>4020</v>
      </c>
      <c r="DH281">
        <v>0</v>
      </c>
      <c r="DI281">
        <v>0</v>
      </c>
      <c r="DJ281">
        <f t="shared" si="380"/>
        <v>42210</v>
      </c>
      <c r="DK281">
        <v>5000</v>
      </c>
      <c r="DL281">
        <v>0</v>
      </c>
      <c r="DM281">
        <f t="shared" si="381"/>
        <v>200</v>
      </c>
      <c r="DN281">
        <f t="shared" si="382"/>
        <v>37010</v>
      </c>
      <c r="DO281">
        <v>33500</v>
      </c>
      <c r="DP281">
        <f t="shared" si="383"/>
        <v>4690</v>
      </c>
      <c r="DQ281">
        <f t="shared" si="384"/>
        <v>4020</v>
      </c>
      <c r="DR281">
        <v>0</v>
      </c>
      <c r="DS281">
        <v>0</v>
      </c>
      <c r="DT281">
        <f t="shared" si="385"/>
        <v>42210</v>
      </c>
      <c r="DU281">
        <v>5000</v>
      </c>
      <c r="DV281">
        <v>0</v>
      </c>
      <c r="DW281">
        <f t="shared" si="386"/>
        <v>200</v>
      </c>
      <c r="DX281">
        <f t="shared" si="387"/>
        <v>37010</v>
      </c>
      <c r="DY281">
        <f t="shared" si="388"/>
        <v>506180</v>
      </c>
      <c r="DZ281">
        <f t="shared" si="320"/>
        <v>2300</v>
      </c>
      <c r="EA281">
        <f t="shared" si="321"/>
        <v>50000</v>
      </c>
      <c r="EB281">
        <v>0</v>
      </c>
      <c r="EC281">
        <f t="shared" si="322"/>
        <v>453880</v>
      </c>
      <c r="ED281">
        <f t="shared" si="323"/>
        <v>60000</v>
      </c>
      <c r="EE281">
        <f t="shared" si="324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325"/>
        <v>60000</v>
      </c>
      <c r="EQ281">
        <f t="shared" si="389"/>
        <v>60000</v>
      </c>
      <c r="ER281">
        <f t="shared" si="326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390"/>
        <v>0</v>
      </c>
      <c r="FA281">
        <f t="shared" si="391"/>
        <v>393880</v>
      </c>
      <c r="FB281">
        <f t="shared" si="392"/>
        <v>7194</v>
      </c>
      <c r="FC281">
        <f t="shared" si="393"/>
        <v>0</v>
      </c>
      <c r="FD281">
        <f t="shared" si="394"/>
        <v>7194</v>
      </c>
      <c r="FE281">
        <f t="shared" si="395"/>
        <v>0</v>
      </c>
      <c r="FF281">
        <f t="shared" si="396"/>
        <v>0</v>
      </c>
      <c r="FG281">
        <f t="shared" si="397"/>
        <v>0</v>
      </c>
      <c r="FH281">
        <v>0</v>
      </c>
      <c r="FI281">
        <f t="shared" si="398"/>
        <v>0</v>
      </c>
      <c r="FJ281" t="b">
        <f t="shared" si="399"/>
        <v>1</v>
      </c>
    </row>
    <row r="282" spans="1:166" hidden="1" x14ac:dyDescent="0.25">
      <c r="A282">
        <f>_xlfn.AGGREGATE(3,5,$B$2:B282)</f>
        <v>136</v>
      </c>
      <c r="B282" t="s">
        <v>684</v>
      </c>
      <c r="C282" t="s">
        <v>685</v>
      </c>
      <c r="D282" t="s">
        <v>839</v>
      </c>
      <c r="E282" t="s">
        <v>846</v>
      </c>
      <c r="F282">
        <v>0</v>
      </c>
      <c r="G282">
        <v>0</v>
      </c>
      <c r="H282">
        <v>0</v>
      </c>
      <c r="I282">
        <f t="shared" si="327"/>
        <v>0</v>
      </c>
      <c r="J282">
        <f t="shared" si="328"/>
        <v>0</v>
      </c>
      <c r="K282">
        <v>0</v>
      </c>
      <c r="L282">
        <v>0</v>
      </c>
      <c r="M282">
        <f t="shared" si="329"/>
        <v>0</v>
      </c>
      <c r="N282">
        <v>0</v>
      </c>
      <c r="O282">
        <v>0</v>
      </c>
      <c r="P282">
        <f t="shared" si="330"/>
        <v>0</v>
      </c>
      <c r="Q282">
        <f t="shared" si="331"/>
        <v>0</v>
      </c>
      <c r="R282">
        <v>0</v>
      </c>
      <c r="S282">
        <f t="shared" si="332"/>
        <v>0</v>
      </c>
      <c r="T282">
        <f t="shared" si="333"/>
        <v>0</v>
      </c>
      <c r="U282">
        <v>0</v>
      </c>
      <c r="V282">
        <v>0</v>
      </c>
      <c r="W282">
        <f t="shared" si="334"/>
        <v>0</v>
      </c>
      <c r="X282">
        <v>0</v>
      </c>
      <c r="Y282">
        <v>0</v>
      </c>
      <c r="Z282">
        <f t="shared" si="335"/>
        <v>0</v>
      </c>
      <c r="AA282">
        <f t="shared" si="336"/>
        <v>0</v>
      </c>
      <c r="AB282">
        <v>0</v>
      </c>
      <c r="AC282">
        <f t="shared" si="337"/>
        <v>0</v>
      </c>
      <c r="AD282">
        <f t="shared" si="338"/>
        <v>0</v>
      </c>
      <c r="AE282">
        <v>0</v>
      </c>
      <c r="AF282">
        <v>0</v>
      </c>
      <c r="AG282">
        <f t="shared" si="339"/>
        <v>0</v>
      </c>
      <c r="AH282">
        <v>0</v>
      </c>
      <c r="AI282">
        <v>0</v>
      </c>
      <c r="AJ282">
        <f t="shared" si="340"/>
        <v>0</v>
      </c>
      <c r="AK282">
        <f t="shared" si="341"/>
        <v>0</v>
      </c>
      <c r="AL282">
        <v>0</v>
      </c>
      <c r="AM282">
        <f t="shared" si="342"/>
        <v>0</v>
      </c>
      <c r="AN282">
        <f t="shared" si="343"/>
        <v>0</v>
      </c>
      <c r="AO282">
        <v>0</v>
      </c>
      <c r="AP282">
        <v>0</v>
      </c>
      <c r="AQ282">
        <f t="shared" si="344"/>
        <v>0</v>
      </c>
      <c r="AR282">
        <v>0</v>
      </c>
      <c r="AS282">
        <v>0</v>
      </c>
      <c r="AT282">
        <f t="shared" si="345"/>
        <v>0</v>
      </c>
      <c r="AU282">
        <f t="shared" si="346"/>
        <v>0</v>
      </c>
      <c r="AV282">
        <v>0</v>
      </c>
      <c r="AW282">
        <f t="shared" si="347"/>
        <v>0</v>
      </c>
      <c r="AX282">
        <f t="shared" si="348"/>
        <v>0</v>
      </c>
      <c r="AY282">
        <f t="shared" si="349"/>
        <v>0</v>
      </c>
      <c r="AZ282">
        <v>0</v>
      </c>
      <c r="BA282">
        <v>0</v>
      </c>
      <c r="BB282">
        <f t="shared" si="350"/>
        <v>0</v>
      </c>
      <c r="BC282">
        <v>0</v>
      </c>
      <c r="BD282">
        <v>0</v>
      </c>
      <c r="BE282">
        <f t="shared" si="351"/>
        <v>0</v>
      </c>
      <c r="BF282">
        <f t="shared" si="352"/>
        <v>0</v>
      </c>
      <c r="BG282">
        <v>0</v>
      </c>
      <c r="BH282">
        <f t="shared" si="353"/>
        <v>0</v>
      </c>
      <c r="BI282">
        <f t="shared" si="354"/>
        <v>0</v>
      </c>
      <c r="BJ282">
        <v>0</v>
      </c>
      <c r="BK282">
        <v>0</v>
      </c>
      <c r="BL282">
        <f t="shared" si="355"/>
        <v>0</v>
      </c>
      <c r="BM282">
        <v>0</v>
      </c>
      <c r="BN282">
        <v>0</v>
      </c>
      <c r="BO282">
        <f t="shared" si="356"/>
        <v>0</v>
      </c>
      <c r="BP282">
        <f t="shared" si="357"/>
        <v>0</v>
      </c>
      <c r="BQ282">
        <v>0</v>
      </c>
      <c r="BR282">
        <f t="shared" si="358"/>
        <v>0</v>
      </c>
      <c r="BS282">
        <f t="shared" si="359"/>
        <v>0</v>
      </c>
      <c r="BT282">
        <v>0</v>
      </c>
      <c r="BU282">
        <v>0</v>
      </c>
      <c r="BV282">
        <f t="shared" si="360"/>
        <v>0</v>
      </c>
      <c r="BW282">
        <v>0</v>
      </c>
      <c r="BX282">
        <v>0</v>
      </c>
      <c r="BY282">
        <f t="shared" si="361"/>
        <v>0</v>
      </c>
      <c r="BZ282">
        <f t="shared" si="362"/>
        <v>0</v>
      </c>
      <c r="CA282">
        <v>0</v>
      </c>
      <c r="CB282">
        <f t="shared" si="363"/>
        <v>0</v>
      </c>
      <c r="CC282">
        <f t="shared" si="364"/>
        <v>0</v>
      </c>
      <c r="CD282">
        <v>0</v>
      </c>
      <c r="CE282">
        <v>0</v>
      </c>
      <c r="CF282">
        <f t="shared" si="365"/>
        <v>0</v>
      </c>
      <c r="CG282">
        <v>0</v>
      </c>
      <c r="CH282">
        <v>0</v>
      </c>
      <c r="CI282">
        <f t="shared" si="366"/>
        <v>0</v>
      </c>
      <c r="CJ282">
        <f t="shared" si="367"/>
        <v>0</v>
      </c>
      <c r="CK282">
        <v>0</v>
      </c>
      <c r="CL282">
        <f t="shared" si="368"/>
        <v>0</v>
      </c>
      <c r="CM282">
        <f t="shared" si="369"/>
        <v>0</v>
      </c>
      <c r="CN282">
        <v>0</v>
      </c>
      <c r="CO282">
        <v>0</v>
      </c>
      <c r="CP282">
        <f t="shared" si="370"/>
        <v>0</v>
      </c>
      <c r="CQ282">
        <v>0</v>
      </c>
      <c r="CR282">
        <v>0</v>
      </c>
      <c r="CS282">
        <f t="shared" si="371"/>
        <v>0</v>
      </c>
      <c r="CT282">
        <f t="shared" si="372"/>
        <v>0</v>
      </c>
      <c r="CU282">
        <v>0</v>
      </c>
      <c r="CV282">
        <f t="shared" si="373"/>
        <v>0</v>
      </c>
      <c r="CW282">
        <f t="shared" si="374"/>
        <v>0</v>
      </c>
      <c r="CX282">
        <v>0</v>
      </c>
      <c r="CY282">
        <v>0</v>
      </c>
      <c r="CZ282">
        <f t="shared" si="375"/>
        <v>0</v>
      </c>
      <c r="DA282">
        <v>0</v>
      </c>
      <c r="DB282">
        <v>0</v>
      </c>
      <c r="DC282">
        <f t="shared" si="376"/>
        <v>0</v>
      </c>
      <c r="DD282">
        <f t="shared" si="377"/>
        <v>0</v>
      </c>
      <c r="DE282">
        <v>0</v>
      </c>
      <c r="DF282">
        <f t="shared" si="378"/>
        <v>0</v>
      </c>
      <c r="DG282">
        <f t="shared" si="379"/>
        <v>0</v>
      </c>
      <c r="DH282">
        <v>0</v>
      </c>
      <c r="DI282">
        <v>0</v>
      </c>
      <c r="DJ282">
        <f t="shared" si="380"/>
        <v>0</v>
      </c>
      <c r="DK282">
        <v>0</v>
      </c>
      <c r="DL282">
        <v>0</v>
      </c>
      <c r="DM282">
        <f t="shared" si="381"/>
        <v>0</v>
      </c>
      <c r="DN282">
        <f t="shared" si="382"/>
        <v>0</v>
      </c>
      <c r="DO282">
        <v>0</v>
      </c>
      <c r="DP282">
        <f t="shared" si="383"/>
        <v>0</v>
      </c>
      <c r="DQ282">
        <f t="shared" si="384"/>
        <v>0</v>
      </c>
      <c r="DR282">
        <v>0</v>
      </c>
      <c r="DS282">
        <v>0</v>
      </c>
      <c r="DT282">
        <f t="shared" si="385"/>
        <v>0</v>
      </c>
      <c r="DU282">
        <v>0</v>
      </c>
      <c r="DV282">
        <v>0</v>
      </c>
      <c r="DW282">
        <f t="shared" si="386"/>
        <v>0</v>
      </c>
      <c r="DX282">
        <f t="shared" si="387"/>
        <v>0</v>
      </c>
      <c r="DY282">
        <f t="shared" si="388"/>
        <v>0</v>
      </c>
      <c r="DZ282">
        <f t="shared" si="320"/>
        <v>0</v>
      </c>
      <c r="EA282">
        <f t="shared" si="321"/>
        <v>0</v>
      </c>
      <c r="EB282">
        <v>0</v>
      </c>
      <c r="EC282">
        <f t="shared" si="322"/>
        <v>0</v>
      </c>
      <c r="ED282">
        <f t="shared" si="323"/>
        <v>0</v>
      </c>
      <c r="EE282">
        <f t="shared" si="324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325"/>
        <v>0</v>
      </c>
      <c r="EQ282">
        <f t="shared" si="389"/>
        <v>0</v>
      </c>
      <c r="ER282">
        <f t="shared" si="326"/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390"/>
        <v>0</v>
      </c>
      <c r="FA282">
        <f t="shared" si="391"/>
        <v>0</v>
      </c>
      <c r="FB282">
        <f t="shared" si="392"/>
        <v>0</v>
      </c>
      <c r="FC282">
        <f t="shared" si="393"/>
        <v>0</v>
      </c>
      <c r="FD282">
        <f t="shared" si="394"/>
        <v>0</v>
      </c>
      <c r="FE282">
        <f t="shared" si="395"/>
        <v>0</v>
      </c>
      <c r="FF282">
        <f t="shared" si="396"/>
        <v>0</v>
      </c>
      <c r="FG282">
        <f t="shared" si="397"/>
        <v>0</v>
      </c>
      <c r="FH282">
        <v>0</v>
      </c>
      <c r="FI282">
        <f t="shared" si="398"/>
        <v>0</v>
      </c>
      <c r="FJ282" t="b">
        <f t="shared" si="399"/>
        <v>0</v>
      </c>
    </row>
    <row r="283" spans="1:166" x14ac:dyDescent="0.25">
      <c r="A283">
        <f>_xlfn.AGGREGATE(3,5,$B$2:B283)</f>
        <v>137</v>
      </c>
      <c r="B283" t="s">
        <v>686</v>
      </c>
      <c r="C283" t="s">
        <v>687</v>
      </c>
      <c r="D283" t="s">
        <v>840</v>
      </c>
      <c r="E283" t="s">
        <v>846</v>
      </c>
      <c r="F283">
        <v>0</v>
      </c>
      <c r="G283">
        <v>0</v>
      </c>
      <c r="H283">
        <v>50200</v>
      </c>
      <c r="I283">
        <f t="shared" si="327"/>
        <v>5020</v>
      </c>
      <c r="J283">
        <f t="shared" si="328"/>
        <v>6024</v>
      </c>
      <c r="K283">
        <v>400</v>
      </c>
      <c r="L283">
        <v>0</v>
      </c>
      <c r="M283">
        <f t="shared" si="329"/>
        <v>61644</v>
      </c>
      <c r="N283">
        <v>4000</v>
      </c>
      <c r="O283">
        <v>0</v>
      </c>
      <c r="P283">
        <f t="shared" si="330"/>
        <v>200</v>
      </c>
      <c r="Q283">
        <f t="shared" si="331"/>
        <v>57444</v>
      </c>
      <c r="R283">
        <v>50200</v>
      </c>
      <c r="S283">
        <f t="shared" si="332"/>
        <v>5020</v>
      </c>
      <c r="T283">
        <f t="shared" si="333"/>
        <v>6024</v>
      </c>
      <c r="U283">
        <v>400</v>
      </c>
      <c r="V283">
        <v>0</v>
      </c>
      <c r="W283">
        <f t="shared" si="334"/>
        <v>61644</v>
      </c>
      <c r="X283">
        <v>4000</v>
      </c>
      <c r="Y283">
        <v>0</v>
      </c>
      <c r="Z283">
        <f t="shared" si="335"/>
        <v>200</v>
      </c>
      <c r="AA283">
        <f t="shared" si="336"/>
        <v>57444</v>
      </c>
      <c r="AB283">
        <v>50200</v>
      </c>
      <c r="AC283">
        <f t="shared" si="337"/>
        <v>7028.0000000000009</v>
      </c>
      <c r="AD283">
        <f t="shared" si="338"/>
        <v>6024</v>
      </c>
      <c r="AE283">
        <v>400</v>
      </c>
      <c r="AF283">
        <v>0</v>
      </c>
      <c r="AG283">
        <f t="shared" si="339"/>
        <v>63652</v>
      </c>
      <c r="AH283">
        <v>4000</v>
      </c>
      <c r="AI283">
        <v>0</v>
      </c>
      <c r="AJ283">
        <f t="shared" si="340"/>
        <v>200</v>
      </c>
      <c r="AK283">
        <f t="shared" si="341"/>
        <v>59452</v>
      </c>
      <c r="AL283">
        <v>50200</v>
      </c>
      <c r="AM283">
        <f t="shared" si="342"/>
        <v>7028.0000000000009</v>
      </c>
      <c r="AN283">
        <f t="shared" si="343"/>
        <v>6024</v>
      </c>
      <c r="AO283">
        <v>400</v>
      </c>
      <c r="AP283">
        <v>0</v>
      </c>
      <c r="AQ283">
        <f t="shared" si="344"/>
        <v>63652</v>
      </c>
      <c r="AR283">
        <v>4000</v>
      </c>
      <c r="AS283">
        <v>0</v>
      </c>
      <c r="AT283">
        <f t="shared" si="345"/>
        <v>200</v>
      </c>
      <c r="AU283">
        <f t="shared" si="346"/>
        <v>59452</v>
      </c>
      <c r="AV283">
        <v>51700</v>
      </c>
      <c r="AW283">
        <f t="shared" si="347"/>
        <v>7238.0000000000009</v>
      </c>
      <c r="AX283">
        <f t="shared" si="348"/>
        <v>2008</v>
      </c>
      <c r="AY283">
        <f t="shared" si="349"/>
        <v>6204</v>
      </c>
      <c r="AZ283">
        <v>400</v>
      </c>
      <c r="BA283">
        <v>0</v>
      </c>
      <c r="BB283">
        <f t="shared" si="350"/>
        <v>67550</v>
      </c>
      <c r="BC283">
        <v>4000</v>
      </c>
      <c r="BD283">
        <v>0</v>
      </c>
      <c r="BE283">
        <f t="shared" si="351"/>
        <v>200</v>
      </c>
      <c r="BF283">
        <f t="shared" si="352"/>
        <v>63350</v>
      </c>
      <c r="BG283">
        <v>51700</v>
      </c>
      <c r="BH283">
        <f t="shared" si="353"/>
        <v>7238.0000000000009</v>
      </c>
      <c r="BI283">
        <f t="shared" si="354"/>
        <v>6204</v>
      </c>
      <c r="BJ283">
        <v>400</v>
      </c>
      <c r="BK283">
        <v>0</v>
      </c>
      <c r="BL283">
        <f t="shared" si="355"/>
        <v>65542</v>
      </c>
      <c r="BM283">
        <v>4000</v>
      </c>
      <c r="BN283">
        <v>0</v>
      </c>
      <c r="BO283">
        <f t="shared" si="356"/>
        <v>200</v>
      </c>
      <c r="BP283">
        <f t="shared" si="357"/>
        <v>61342</v>
      </c>
      <c r="BQ283">
        <v>51700</v>
      </c>
      <c r="BR283">
        <f t="shared" si="358"/>
        <v>7238.0000000000009</v>
      </c>
      <c r="BS283">
        <f t="shared" si="359"/>
        <v>6204</v>
      </c>
      <c r="BT283">
        <v>400</v>
      </c>
      <c r="BU283">
        <v>0</v>
      </c>
      <c r="BV283">
        <f t="shared" si="360"/>
        <v>65542</v>
      </c>
      <c r="BW283">
        <v>4000</v>
      </c>
      <c r="BX283">
        <v>0</v>
      </c>
      <c r="BY283">
        <f t="shared" si="361"/>
        <v>200</v>
      </c>
      <c r="BZ283">
        <f t="shared" si="362"/>
        <v>61342</v>
      </c>
      <c r="CA283">
        <v>51700</v>
      </c>
      <c r="CB283">
        <f t="shared" si="363"/>
        <v>7238.0000000000009</v>
      </c>
      <c r="CC283">
        <f t="shared" si="364"/>
        <v>6204</v>
      </c>
      <c r="CD283">
        <v>400</v>
      </c>
      <c r="CE283">
        <v>0</v>
      </c>
      <c r="CF283">
        <f t="shared" si="365"/>
        <v>65542</v>
      </c>
      <c r="CG283">
        <v>4000</v>
      </c>
      <c r="CH283">
        <v>0</v>
      </c>
      <c r="CI283">
        <f t="shared" si="366"/>
        <v>200</v>
      </c>
      <c r="CJ283">
        <f t="shared" si="367"/>
        <v>61342</v>
      </c>
      <c r="CK283">
        <v>51700</v>
      </c>
      <c r="CL283">
        <f t="shared" si="368"/>
        <v>7238.0000000000009</v>
      </c>
      <c r="CM283">
        <f t="shared" si="369"/>
        <v>6204</v>
      </c>
      <c r="CN283">
        <v>400</v>
      </c>
      <c r="CO283">
        <v>0</v>
      </c>
      <c r="CP283">
        <f t="shared" si="370"/>
        <v>65542</v>
      </c>
      <c r="CQ283">
        <v>4000</v>
      </c>
      <c r="CR283">
        <v>0</v>
      </c>
      <c r="CS283">
        <f t="shared" si="371"/>
        <v>200</v>
      </c>
      <c r="CT283">
        <f t="shared" si="372"/>
        <v>61342</v>
      </c>
      <c r="CU283">
        <v>51700</v>
      </c>
      <c r="CV283">
        <f t="shared" si="373"/>
        <v>7238.0000000000009</v>
      </c>
      <c r="CW283">
        <f t="shared" si="374"/>
        <v>6204</v>
      </c>
      <c r="CX283">
        <v>400</v>
      </c>
      <c r="CY283">
        <v>0</v>
      </c>
      <c r="CZ283">
        <f t="shared" si="375"/>
        <v>65542</v>
      </c>
      <c r="DA283">
        <v>4000</v>
      </c>
      <c r="DB283">
        <v>0</v>
      </c>
      <c r="DC283">
        <f t="shared" si="376"/>
        <v>200</v>
      </c>
      <c r="DD283">
        <f t="shared" si="377"/>
        <v>61342</v>
      </c>
      <c r="DE283">
        <v>51700</v>
      </c>
      <c r="DF283">
        <f t="shared" si="378"/>
        <v>7238.0000000000009</v>
      </c>
      <c r="DG283">
        <f t="shared" si="379"/>
        <v>6204</v>
      </c>
      <c r="DH283">
        <v>400</v>
      </c>
      <c r="DI283">
        <v>0</v>
      </c>
      <c r="DJ283">
        <f t="shared" si="380"/>
        <v>65542</v>
      </c>
      <c r="DK283">
        <v>4000</v>
      </c>
      <c r="DL283">
        <v>0</v>
      </c>
      <c r="DM283">
        <f t="shared" si="381"/>
        <v>200</v>
      </c>
      <c r="DN283">
        <f t="shared" si="382"/>
        <v>61342</v>
      </c>
      <c r="DO283">
        <v>51700</v>
      </c>
      <c r="DP283">
        <f t="shared" si="383"/>
        <v>7238.0000000000009</v>
      </c>
      <c r="DQ283">
        <f t="shared" si="384"/>
        <v>6204</v>
      </c>
      <c r="DR283">
        <v>400</v>
      </c>
      <c r="DS283">
        <v>0</v>
      </c>
      <c r="DT283">
        <f t="shared" si="385"/>
        <v>65542</v>
      </c>
      <c r="DU283">
        <v>4000</v>
      </c>
      <c r="DV283">
        <v>0</v>
      </c>
      <c r="DW283">
        <f t="shared" si="386"/>
        <v>200</v>
      </c>
      <c r="DX283">
        <f t="shared" si="387"/>
        <v>61342</v>
      </c>
      <c r="DY283">
        <f t="shared" si="388"/>
        <v>776936</v>
      </c>
      <c r="DZ283">
        <f t="shared" si="320"/>
        <v>2400</v>
      </c>
      <c r="EA283">
        <f t="shared" si="321"/>
        <v>50000</v>
      </c>
      <c r="EB283">
        <v>0</v>
      </c>
      <c r="EC283">
        <f t="shared" si="322"/>
        <v>724536</v>
      </c>
      <c r="ED283">
        <f t="shared" si="323"/>
        <v>48000</v>
      </c>
      <c r="EE283">
        <f t="shared" si="324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325"/>
        <v>48000</v>
      </c>
      <c r="EQ283">
        <f t="shared" si="389"/>
        <v>48000</v>
      </c>
      <c r="ER283">
        <f t="shared" si="326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390"/>
        <v>0</v>
      </c>
      <c r="FA283">
        <f t="shared" si="391"/>
        <v>676536</v>
      </c>
      <c r="FB283">
        <f t="shared" si="392"/>
        <v>12500</v>
      </c>
      <c r="FC283">
        <f t="shared" si="393"/>
        <v>17654</v>
      </c>
      <c r="FD283">
        <f t="shared" si="394"/>
        <v>30154</v>
      </c>
      <c r="FE283">
        <f t="shared" si="395"/>
        <v>30154</v>
      </c>
      <c r="FF283">
        <f t="shared" si="396"/>
        <v>1206.1600000000001</v>
      </c>
      <c r="FG283">
        <f t="shared" si="397"/>
        <v>31360</v>
      </c>
      <c r="FH283">
        <v>0</v>
      </c>
      <c r="FI283">
        <f t="shared" si="398"/>
        <v>31360</v>
      </c>
      <c r="FJ283" t="b">
        <f t="shared" si="399"/>
        <v>1</v>
      </c>
    </row>
    <row r="284" spans="1:166" x14ac:dyDescent="0.25">
      <c r="A284">
        <f>_xlfn.AGGREGATE(3,5,$B$2:B284)</f>
        <v>138</v>
      </c>
      <c r="B284" t="s">
        <v>688</v>
      </c>
      <c r="C284" t="s">
        <v>689</v>
      </c>
      <c r="D284" t="s">
        <v>840</v>
      </c>
      <c r="E284" t="s">
        <v>846</v>
      </c>
      <c r="F284">
        <v>0</v>
      </c>
      <c r="G284">
        <v>6000</v>
      </c>
      <c r="H284">
        <v>32500</v>
      </c>
      <c r="I284">
        <f t="shared" si="327"/>
        <v>3250</v>
      </c>
      <c r="J284">
        <f t="shared" si="328"/>
        <v>3900</v>
      </c>
      <c r="K284">
        <v>0</v>
      </c>
      <c r="L284">
        <v>500</v>
      </c>
      <c r="M284">
        <f t="shared" si="329"/>
        <v>40150</v>
      </c>
      <c r="N284">
        <v>3000</v>
      </c>
      <c r="O284">
        <v>0</v>
      </c>
      <c r="P284">
        <f t="shared" si="330"/>
        <v>200</v>
      </c>
      <c r="Q284">
        <f t="shared" si="331"/>
        <v>36950</v>
      </c>
      <c r="R284">
        <v>32500</v>
      </c>
      <c r="S284">
        <f t="shared" si="332"/>
        <v>3250</v>
      </c>
      <c r="T284">
        <f t="shared" si="333"/>
        <v>3900</v>
      </c>
      <c r="U284">
        <v>0</v>
      </c>
      <c r="V284">
        <v>500</v>
      </c>
      <c r="W284">
        <f t="shared" si="334"/>
        <v>40150</v>
      </c>
      <c r="X284">
        <v>3000</v>
      </c>
      <c r="Y284">
        <v>0</v>
      </c>
      <c r="Z284">
        <f t="shared" si="335"/>
        <v>200</v>
      </c>
      <c r="AA284">
        <f t="shared" si="336"/>
        <v>36950</v>
      </c>
      <c r="AB284">
        <v>32500</v>
      </c>
      <c r="AC284">
        <f t="shared" si="337"/>
        <v>4550</v>
      </c>
      <c r="AD284">
        <f t="shared" si="338"/>
        <v>3900</v>
      </c>
      <c r="AE284">
        <v>0</v>
      </c>
      <c r="AF284">
        <v>500</v>
      </c>
      <c r="AG284">
        <f t="shared" si="339"/>
        <v>41450</v>
      </c>
      <c r="AH284">
        <v>3000</v>
      </c>
      <c r="AI284">
        <v>0</v>
      </c>
      <c r="AJ284">
        <f t="shared" si="340"/>
        <v>200</v>
      </c>
      <c r="AK284">
        <f t="shared" si="341"/>
        <v>38250</v>
      </c>
      <c r="AL284">
        <v>32500</v>
      </c>
      <c r="AM284">
        <f t="shared" si="342"/>
        <v>4550</v>
      </c>
      <c r="AN284">
        <f t="shared" si="343"/>
        <v>3900</v>
      </c>
      <c r="AO284">
        <v>0</v>
      </c>
      <c r="AP284">
        <v>500</v>
      </c>
      <c r="AQ284">
        <f t="shared" si="344"/>
        <v>41450</v>
      </c>
      <c r="AR284">
        <v>3000</v>
      </c>
      <c r="AS284">
        <v>0</v>
      </c>
      <c r="AT284">
        <f t="shared" si="345"/>
        <v>200</v>
      </c>
      <c r="AU284">
        <f t="shared" si="346"/>
        <v>38250</v>
      </c>
      <c r="AV284">
        <v>34500</v>
      </c>
      <c r="AW284">
        <f t="shared" si="347"/>
        <v>4830.0000000000009</v>
      </c>
      <c r="AX284">
        <f t="shared" si="348"/>
        <v>1300</v>
      </c>
      <c r="AY284">
        <f t="shared" si="349"/>
        <v>4140</v>
      </c>
      <c r="AZ284">
        <v>0</v>
      </c>
      <c r="BA284">
        <v>500</v>
      </c>
      <c r="BB284">
        <f t="shared" si="350"/>
        <v>45270</v>
      </c>
      <c r="BC284">
        <v>3000</v>
      </c>
      <c r="BD284">
        <v>0</v>
      </c>
      <c r="BE284">
        <f t="shared" si="351"/>
        <v>200</v>
      </c>
      <c r="BF284">
        <f t="shared" si="352"/>
        <v>42070</v>
      </c>
      <c r="BG284">
        <v>34500</v>
      </c>
      <c r="BH284">
        <f t="shared" si="353"/>
        <v>4830.0000000000009</v>
      </c>
      <c r="BI284">
        <f t="shared" si="354"/>
        <v>4140</v>
      </c>
      <c r="BJ284">
        <v>0</v>
      </c>
      <c r="BK284">
        <v>500</v>
      </c>
      <c r="BL284">
        <f t="shared" si="355"/>
        <v>43970</v>
      </c>
      <c r="BM284">
        <v>3000</v>
      </c>
      <c r="BN284">
        <v>0</v>
      </c>
      <c r="BO284">
        <f t="shared" si="356"/>
        <v>200</v>
      </c>
      <c r="BP284">
        <f t="shared" si="357"/>
        <v>40770</v>
      </c>
      <c r="BQ284">
        <v>34500</v>
      </c>
      <c r="BR284">
        <f t="shared" si="358"/>
        <v>4830.0000000000009</v>
      </c>
      <c r="BS284">
        <f t="shared" si="359"/>
        <v>4140</v>
      </c>
      <c r="BT284">
        <v>0</v>
      </c>
      <c r="BU284">
        <v>500</v>
      </c>
      <c r="BV284">
        <f t="shared" si="360"/>
        <v>43970</v>
      </c>
      <c r="BW284">
        <v>3000</v>
      </c>
      <c r="BX284">
        <v>0</v>
      </c>
      <c r="BY284">
        <f t="shared" si="361"/>
        <v>200</v>
      </c>
      <c r="BZ284">
        <f t="shared" si="362"/>
        <v>40770</v>
      </c>
      <c r="CA284">
        <v>34500</v>
      </c>
      <c r="CB284">
        <f t="shared" si="363"/>
        <v>4830.0000000000009</v>
      </c>
      <c r="CC284">
        <f t="shared" si="364"/>
        <v>4140</v>
      </c>
      <c r="CD284">
        <v>0</v>
      </c>
      <c r="CE284">
        <v>500</v>
      </c>
      <c r="CF284">
        <f t="shared" si="365"/>
        <v>43970</v>
      </c>
      <c r="CG284">
        <v>3000</v>
      </c>
      <c r="CH284">
        <v>0</v>
      </c>
      <c r="CI284">
        <f t="shared" si="366"/>
        <v>200</v>
      </c>
      <c r="CJ284">
        <f t="shared" si="367"/>
        <v>40770</v>
      </c>
      <c r="CK284">
        <v>34500</v>
      </c>
      <c r="CL284">
        <f t="shared" si="368"/>
        <v>4830.0000000000009</v>
      </c>
      <c r="CM284">
        <f t="shared" si="369"/>
        <v>4140</v>
      </c>
      <c r="CN284">
        <v>0</v>
      </c>
      <c r="CO284">
        <v>500</v>
      </c>
      <c r="CP284">
        <f t="shared" si="370"/>
        <v>43970</v>
      </c>
      <c r="CQ284">
        <v>3000</v>
      </c>
      <c r="CR284">
        <v>0</v>
      </c>
      <c r="CS284">
        <f t="shared" si="371"/>
        <v>200</v>
      </c>
      <c r="CT284">
        <f t="shared" si="372"/>
        <v>40770</v>
      </c>
      <c r="CU284">
        <v>34500</v>
      </c>
      <c r="CV284">
        <f t="shared" si="373"/>
        <v>4830.0000000000009</v>
      </c>
      <c r="CW284">
        <f t="shared" si="374"/>
        <v>4140</v>
      </c>
      <c r="CX284">
        <v>0</v>
      </c>
      <c r="CY284">
        <v>500</v>
      </c>
      <c r="CZ284">
        <f t="shared" si="375"/>
        <v>43970</v>
      </c>
      <c r="DA284">
        <v>3000</v>
      </c>
      <c r="DB284">
        <v>0</v>
      </c>
      <c r="DC284">
        <f t="shared" si="376"/>
        <v>200</v>
      </c>
      <c r="DD284">
        <f t="shared" si="377"/>
        <v>40770</v>
      </c>
      <c r="DE284">
        <v>34500</v>
      </c>
      <c r="DF284">
        <f t="shared" si="378"/>
        <v>4830.0000000000009</v>
      </c>
      <c r="DG284">
        <f t="shared" si="379"/>
        <v>4140</v>
      </c>
      <c r="DH284">
        <v>0</v>
      </c>
      <c r="DI284">
        <v>500</v>
      </c>
      <c r="DJ284">
        <f t="shared" si="380"/>
        <v>43970</v>
      </c>
      <c r="DK284">
        <v>3000</v>
      </c>
      <c r="DL284">
        <v>0</v>
      </c>
      <c r="DM284">
        <f t="shared" si="381"/>
        <v>200</v>
      </c>
      <c r="DN284">
        <f t="shared" si="382"/>
        <v>40770</v>
      </c>
      <c r="DO284">
        <v>34500</v>
      </c>
      <c r="DP284">
        <f t="shared" si="383"/>
        <v>4830.0000000000009</v>
      </c>
      <c r="DQ284">
        <f t="shared" si="384"/>
        <v>4140</v>
      </c>
      <c r="DR284">
        <v>0</v>
      </c>
      <c r="DS284">
        <v>500</v>
      </c>
      <c r="DT284">
        <f t="shared" si="385"/>
        <v>43970</v>
      </c>
      <c r="DU284">
        <v>3000</v>
      </c>
      <c r="DV284">
        <v>0</v>
      </c>
      <c r="DW284">
        <f t="shared" si="386"/>
        <v>200</v>
      </c>
      <c r="DX284">
        <f t="shared" si="387"/>
        <v>40770</v>
      </c>
      <c r="DY284">
        <f t="shared" si="388"/>
        <v>522260</v>
      </c>
      <c r="DZ284">
        <f t="shared" si="320"/>
        <v>2400</v>
      </c>
      <c r="EA284">
        <f t="shared" si="321"/>
        <v>50000</v>
      </c>
      <c r="EB284">
        <v>0</v>
      </c>
      <c r="EC284">
        <f t="shared" si="322"/>
        <v>469860</v>
      </c>
      <c r="ED284">
        <f t="shared" si="323"/>
        <v>36000</v>
      </c>
      <c r="EE284">
        <f t="shared" si="324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325"/>
        <v>36000</v>
      </c>
      <c r="EQ284">
        <f t="shared" si="389"/>
        <v>36000</v>
      </c>
      <c r="ER284">
        <f t="shared" si="326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390"/>
        <v>0</v>
      </c>
      <c r="FA284">
        <f t="shared" si="391"/>
        <v>433860</v>
      </c>
      <c r="FB284">
        <f t="shared" si="392"/>
        <v>9193</v>
      </c>
      <c r="FC284">
        <f t="shared" si="393"/>
        <v>0</v>
      </c>
      <c r="FD284">
        <f t="shared" si="394"/>
        <v>9193</v>
      </c>
      <c r="FE284">
        <f t="shared" si="395"/>
        <v>0</v>
      </c>
      <c r="FF284">
        <f t="shared" si="396"/>
        <v>0</v>
      </c>
      <c r="FG284">
        <f t="shared" si="397"/>
        <v>0</v>
      </c>
      <c r="FH284">
        <v>0</v>
      </c>
      <c r="FI284">
        <f t="shared" si="398"/>
        <v>0</v>
      </c>
      <c r="FJ284" t="b">
        <f t="shared" si="399"/>
        <v>1</v>
      </c>
    </row>
    <row r="285" spans="1:166" x14ac:dyDescent="0.25">
      <c r="A285">
        <f>_xlfn.AGGREGATE(3,5,$B$2:B285)</f>
        <v>139</v>
      </c>
      <c r="B285" t="s">
        <v>690</v>
      </c>
      <c r="C285" t="s">
        <v>691</v>
      </c>
      <c r="D285" t="s">
        <v>840</v>
      </c>
      <c r="E285" t="s">
        <v>846</v>
      </c>
      <c r="F285">
        <v>0</v>
      </c>
      <c r="G285">
        <v>6000</v>
      </c>
      <c r="H285">
        <v>32500</v>
      </c>
      <c r="I285">
        <f t="shared" si="327"/>
        <v>3250</v>
      </c>
      <c r="J285">
        <f t="shared" si="328"/>
        <v>3900</v>
      </c>
      <c r="K285">
        <v>0</v>
      </c>
      <c r="L285">
        <v>500</v>
      </c>
      <c r="M285">
        <f t="shared" si="329"/>
        <v>40150</v>
      </c>
      <c r="N285">
        <v>2000</v>
      </c>
      <c r="O285">
        <v>0</v>
      </c>
      <c r="P285">
        <f t="shared" si="330"/>
        <v>200</v>
      </c>
      <c r="Q285">
        <f t="shared" si="331"/>
        <v>37950</v>
      </c>
      <c r="R285">
        <v>32500</v>
      </c>
      <c r="S285">
        <f t="shared" si="332"/>
        <v>3250</v>
      </c>
      <c r="T285">
        <f t="shared" si="333"/>
        <v>3900</v>
      </c>
      <c r="U285">
        <v>0</v>
      </c>
      <c r="V285">
        <v>500</v>
      </c>
      <c r="W285">
        <f t="shared" si="334"/>
        <v>40150</v>
      </c>
      <c r="X285">
        <v>2000</v>
      </c>
      <c r="Y285">
        <v>0</v>
      </c>
      <c r="Z285">
        <f t="shared" si="335"/>
        <v>200</v>
      </c>
      <c r="AA285">
        <f t="shared" si="336"/>
        <v>37950</v>
      </c>
      <c r="AB285">
        <v>32500</v>
      </c>
      <c r="AC285">
        <f t="shared" si="337"/>
        <v>4550</v>
      </c>
      <c r="AD285">
        <f t="shared" si="338"/>
        <v>3900</v>
      </c>
      <c r="AE285">
        <v>0</v>
      </c>
      <c r="AF285">
        <v>500</v>
      </c>
      <c r="AG285">
        <f t="shared" si="339"/>
        <v>41450</v>
      </c>
      <c r="AH285">
        <v>2000</v>
      </c>
      <c r="AI285">
        <v>0</v>
      </c>
      <c r="AJ285">
        <f t="shared" si="340"/>
        <v>200</v>
      </c>
      <c r="AK285">
        <f t="shared" si="341"/>
        <v>39250</v>
      </c>
      <c r="AL285">
        <v>32500</v>
      </c>
      <c r="AM285">
        <f t="shared" si="342"/>
        <v>4550</v>
      </c>
      <c r="AN285">
        <f t="shared" si="343"/>
        <v>3900</v>
      </c>
      <c r="AO285">
        <v>0</v>
      </c>
      <c r="AP285">
        <v>500</v>
      </c>
      <c r="AQ285">
        <f t="shared" si="344"/>
        <v>41450</v>
      </c>
      <c r="AR285">
        <v>2000</v>
      </c>
      <c r="AS285">
        <v>0</v>
      </c>
      <c r="AT285">
        <f t="shared" si="345"/>
        <v>200</v>
      </c>
      <c r="AU285">
        <f t="shared" si="346"/>
        <v>39250</v>
      </c>
      <c r="AV285">
        <v>34500</v>
      </c>
      <c r="AW285">
        <f t="shared" si="347"/>
        <v>4830.0000000000009</v>
      </c>
      <c r="AX285">
        <f t="shared" si="348"/>
        <v>1300</v>
      </c>
      <c r="AY285">
        <f t="shared" si="349"/>
        <v>4140</v>
      </c>
      <c r="AZ285">
        <v>0</v>
      </c>
      <c r="BA285">
        <v>500</v>
      </c>
      <c r="BB285">
        <f t="shared" si="350"/>
        <v>45270</v>
      </c>
      <c r="BC285">
        <v>2500</v>
      </c>
      <c r="BD285">
        <v>0</v>
      </c>
      <c r="BE285">
        <f t="shared" si="351"/>
        <v>200</v>
      </c>
      <c r="BF285">
        <f t="shared" si="352"/>
        <v>42570</v>
      </c>
      <c r="BG285">
        <v>34500</v>
      </c>
      <c r="BH285">
        <f t="shared" si="353"/>
        <v>4830.0000000000009</v>
      </c>
      <c r="BI285">
        <f t="shared" si="354"/>
        <v>4140</v>
      </c>
      <c r="BJ285">
        <v>0</v>
      </c>
      <c r="BK285">
        <v>500</v>
      </c>
      <c r="BL285">
        <f t="shared" si="355"/>
        <v>43970</v>
      </c>
      <c r="BM285">
        <v>2500</v>
      </c>
      <c r="BN285">
        <v>0</v>
      </c>
      <c r="BO285">
        <f t="shared" si="356"/>
        <v>200</v>
      </c>
      <c r="BP285">
        <f t="shared" si="357"/>
        <v>41270</v>
      </c>
      <c r="BQ285">
        <v>34500</v>
      </c>
      <c r="BR285">
        <f t="shared" si="358"/>
        <v>4830.0000000000009</v>
      </c>
      <c r="BS285">
        <f t="shared" si="359"/>
        <v>4140</v>
      </c>
      <c r="BT285">
        <v>0</v>
      </c>
      <c r="BU285">
        <v>500</v>
      </c>
      <c r="BV285">
        <f t="shared" si="360"/>
        <v>43970</v>
      </c>
      <c r="BW285">
        <v>2500</v>
      </c>
      <c r="BX285">
        <v>0</v>
      </c>
      <c r="BY285">
        <f t="shared" si="361"/>
        <v>200</v>
      </c>
      <c r="BZ285">
        <f t="shared" si="362"/>
        <v>41270</v>
      </c>
      <c r="CA285">
        <v>34500</v>
      </c>
      <c r="CB285">
        <f t="shared" si="363"/>
        <v>4830.0000000000009</v>
      </c>
      <c r="CC285">
        <f t="shared" si="364"/>
        <v>4140</v>
      </c>
      <c r="CD285">
        <v>0</v>
      </c>
      <c r="CE285">
        <v>500</v>
      </c>
      <c r="CF285">
        <f t="shared" si="365"/>
        <v>43970</v>
      </c>
      <c r="CG285">
        <v>2500</v>
      </c>
      <c r="CH285">
        <v>0</v>
      </c>
      <c r="CI285">
        <f t="shared" si="366"/>
        <v>200</v>
      </c>
      <c r="CJ285">
        <f t="shared" si="367"/>
        <v>41270</v>
      </c>
      <c r="CK285">
        <v>34500</v>
      </c>
      <c r="CL285">
        <f t="shared" si="368"/>
        <v>4830.0000000000009</v>
      </c>
      <c r="CM285">
        <f t="shared" si="369"/>
        <v>4140</v>
      </c>
      <c r="CN285">
        <v>0</v>
      </c>
      <c r="CO285">
        <v>500</v>
      </c>
      <c r="CP285">
        <f t="shared" si="370"/>
        <v>43970</v>
      </c>
      <c r="CQ285">
        <v>2500</v>
      </c>
      <c r="CR285">
        <v>0</v>
      </c>
      <c r="CS285">
        <f t="shared" si="371"/>
        <v>200</v>
      </c>
      <c r="CT285">
        <f t="shared" si="372"/>
        <v>41270</v>
      </c>
      <c r="CU285">
        <v>34500</v>
      </c>
      <c r="CV285">
        <f t="shared" si="373"/>
        <v>4830.0000000000009</v>
      </c>
      <c r="CW285">
        <f t="shared" si="374"/>
        <v>4140</v>
      </c>
      <c r="CX285">
        <v>0</v>
      </c>
      <c r="CY285">
        <v>500</v>
      </c>
      <c r="CZ285">
        <f t="shared" si="375"/>
        <v>43970</v>
      </c>
      <c r="DA285">
        <v>2500</v>
      </c>
      <c r="DB285">
        <v>0</v>
      </c>
      <c r="DC285">
        <f t="shared" si="376"/>
        <v>200</v>
      </c>
      <c r="DD285">
        <f t="shared" si="377"/>
        <v>41270</v>
      </c>
      <c r="DE285">
        <v>34500</v>
      </c>
      <c r="DF285">
        <f t="shared" si="378"/>
        <v>4830.0000000000009</v>
      </c>
      <c r="DG285">
        <f t="shared" si="379"/>
        <v>4140</v>
      </c>
      <c r="DH285">
        <v>0</v>
      </c>
      <c r="DI285">
        <v>500</v>
      </c>
      <c r="DJ285">
        <f t="shared" si="380"/>
        <v>43970</v>
      </c>
      <c r="DK285">
        <v>2500</v>
      </c>
      <c r="DL285">
        <v>0</v>
      </c>
      <c r="DM285">
        <f t="shared" si="381"/>
        <v>200</v>
      </c>
      <c r="DN285">
        <f t="shared" si="382"/>
        <v>41270</v>
      </c>
      <c r="DO285">
        <v>34500</v>
      </c>
      <c r="DP285">
        <f t="shared" si="383"/>
        <v>4830.0000000000009</v>
      </c>
      <c r="DQ285">
        <f t="shared" si="384"/>
        <v>4140</v>
      </c>
      <c r="DR285">
        <v>0</v>
      </c>
      <c r="DS285">
        <v>500</v>
      </c>
      <c r="DT285">
        <f t="shared" si="385"/>
        <v>43970</v>
      </c>
      <c r="DU285">
        <v>2500</v>
      </c>
      <c r="DV285">
        <v>0</v>
      </c>
      <c r="DW285">
        <f t="shared" si="386"/>
        <v>200</v>
      </c>
      <c r="DX285">
        <f t="shared" si="387"/>
        <v>41270</v>
      </c>
      <c r="DY285">
        <f t="shared" si="388"/>
        <v>522260</v>
      </c>
      <c r="DZ285">
        <f t="shared" si="320"/>
        <v>2400</v>
      </c>
      <c r="EA285">
        <f t="shared" si="321"/>
        <v>50000</v>
      </c>
      <c r="EB285">
        <v>0</v>
      </c>
      <c r="EC285">
        <f t="shared" si="322"/>
        <v>469860</v>
      </c>
      <c r="ED285">
        <f t="shared" si="323"/>
        <v>28000</v>
      </c>
      <c r="EE285">
        <f t="shared" si="324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325"/>
        <v>28000</v>
      </c>
      <c r="EQ285">
        <f t="shared" si="389"/>
        <v>28000</v>
      </c>
      <c r="ER285">
        <f t="shared" si="326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390"/>
        <v>0</v>
      </c>
      <c r="FA285">
        <f t="shared" si="391"/>
        <v>441860</v>
      </c>
      <c r="FB285">
        <f t="shared" si="392"/>
        <v>9593</v>
      </c>
      <c r="FC285">
        <f t="shared" si="393"/>
        <v>0</v>
      </c>
      <c r="FD285">
        <f t="shared" si="394"/>
        <v>9593</v>
      </c>
      <c r="FE285">
        <f t="shared" si="395"/>
        <v>0</v>
      </c>
      <c r="FF285">
        <f t="shared" si="396"/>
        <v>0</v>
      </c>
      <c r="FG285">
        <f t="shared" si="397"/>
        <v>0</v>
      </c>
      <c r="FH285">
        <v>0</v>
      </c>
      <c r="FI285">
        <f t="shared" si="398"/>
        <v>0</v>
      </c>
      <c r="FJ285" t="b">
        <f t="shared" si="399"/>
        <v>1</v>
      </c>
    </row>
    <row r="286" spans="1:166" hidden="1" x14ac:dyDescent="0.25">
      <c r="A286">
        <f>_xlfn.AGGREGATE(3,5,$B$2:B286)</f>
        <v>139</v>
      </c>
      <c r="B286" t="s">
        <v>692</v>
      </c>
      <c r="C286" t="s">
        <v>693</v>
      </c>
      <c r="D286" t="s">
        <v>840</v>
      </c>
      <c r="E286" t="s">
        <v>846</v>
      </c>
      <c r="F286">
        <v>0</v>
      </c>
      <c r="G286">
        <v>6000</v>
      </c>
      <c r="H286">
        <v>26200</v>
      </c>
      <c r="I286">
        <f t="shared" si="327"/>
        <v>2620</v>
      </c>
      <c r="J286">
        <f t="shared" si="328"/>
        <v>3144</v>
      </c>
      <c r="K286">
        <v>0</v>
      </c>
      <c r="L286">
        <v>500</v>
      </c>
      <c r="M286">
        <f t="shared" si="329"/>
        <v>32464</v>
      </c>
      <c r="N286">
        <v>2000</v>
      </c>
      <c r="O286">
        <v>0</v>
      </c>
      <c r="P286">
        <f t="shared" si="330"/>
        <v>150</v>
      </c>
      <c r="Q286">
        <f t="shared" si="331"/>
        <v>30314</v>
      </c>
      <c r="R286">
        <v>26200</v>
      </c>
      <c r="S286">
        <f t="shared" si="332"/>
        <v>2620</v>
      </c>
      <c r="T286">
        <f t="shared" si="333"/>
        <v>3144</v>
      </c>
      <c r="U286">
        <v>0</v>
      </c>
      <c r="V286">
        <v>500</v>
      </c>
      <c r="W286">
        <f t="shared" si="334"/>
        <v>32464</v>
      </c>
      <c r="X286">
        <v>2000</v>
      </c>
      <c r="Y286">
        <v>0</v>
      </c>
      <c r="Z286">
        <f t="shared" si="335"/>
        <v>150</v>
      </c>
      <c r="AA286">
        <f t="shared" si="336"/>
        <v>30314</v>
      </c>
      <c r="AB286">
        <v>26200</v>
      </c>
      <c r="AC286">
        <f t="shared" si="337"/>
        <v>3668.0000000000005</v>
      </c>
      <c r="AD286">
        <f t="shared" si="338"/>
        <v>3144</v>
      </c>
      <c r="AE286">
        <v>0</v>
      </c>
      <c r="AF286">
        <v>500</v>
      </c>
      <c r="AG286">
        <f t="shared" si="339"/>
        <v>33512</v>
      </c>
      <c r="AH286">
        <v>2000</v>
      </c>
      <c r="AI286">
        <v>0</v>
      </c>
      <c r="AJ286">
        <f t="shared" si="340"/>
        <v>150</v>
      </c>
      <c r="AK286">
        <f t="shared" si="341"/>
        <v>31362</v>
      </c>
      <c r="AL286">
        <v>26200</v>
      </c>
      <c r="AM286">
        <f t="shared" si="342"/>
        <v>3668.0000000000005</v>
      </c>
      <c r="AN286">
        <f t="shared" si="343"/>
        <v>3144</v>
      </c>
      <c r="AO286">
        <v>0</v>
      </c>
      <c r="AP286">
        <v>500</v>
      </c>
      <c r="AQ286">
        <f t="shared" si="344"/>
        <v>33512</v>
      </c>
      <c r="AR286">
        <v>2000</v>
      </c>
      <c r="AS286">
        <v>0</v>
      </c>
      <c r="AT286">
        <f t="shared" si="345"/>
        <v>150</v>
      </c>
      <c r="AU286">
        <f t="shared" si="346"/>
        <v>31362</v>
      </c>
      <c r="AV286">
        <v>27000</v>
      </c>
      <c r="AW286">
        <f t="shared" si="347"/>
        <v>3780.0000000000005</v>
      </c>
      <c r="AX286">
        <f t="shared" si="348"/>
        <v>1048</v>
      </c>
      <c r="AY286">
        <f t="shared" si="349"/>
        <v>3240</v>
      </c>
      <c r="AZ286">
        <v>0</v>
      </c>
      <c r="BA286">
        <v>500</v>
      </c>
      <c r="BB286">
        <f t="shared" si="350"/>
        <v>35568</v>
      </c>
      <c r="BC286">
        <v>2000</v>
      </c>
      <c r="BD286">
        <v>0</v>
      </c>
      <c r="BE286">
        <f t="shared" si="351"/>
        <v>150</v>
      </c>
      <c r="BF286">
        <f t="shared" si="352"/>
        <v>33418</v>
      </c>
      <c r="BG286">
        <v>27000</v>
      </c>
      <c r="BH286">
        <f t="shared" si="353"/>
        <v>3780.0000000000005</v>
      </c>
      <c r="BI286">
        <f t="shared" si="354"/>
        <v>3240</v>
      </c>
      <c r="BJ286">
        <v>0</v>
      </c>
      <c r="BK286">
        <v>500</v>
      </c>
      <c r="BL286">
        <f t="shared" si="355"/>
        <v>34520</v>
      </c>
      <c r="BM286">
        <v>2000</v>
      </c>
      <c r="BN286">
        <v>0</v>
      </c>
      <c r="BO286">
        <f t="shared" si="356"/>
        <v>150</v>
      </c>
      <c r="BP286">
        <f t="shared" si="357"/>
        <v>32370</v>
      </c>
      <c r="BQ286">
        <v>27000</v>
      </c>
      <c r="BR286">
        <f t="shared" si="358"/>
        <v>3780.0000000000005</v>
      </c>
      <c r="BS286">
        <f t="shared" si="359"/>
        <v>3240</v>
      </c>
      <c r="BT286">
        <v>0</v>
      </c>
      <c r="BU286">
        <v>500</v>
      </c>
      <c r="BV286">
        <f t="shared" si="360"/>
        <v>34520</v>
      </c>
      <c r="BW286">
        <v>2000</v>
      </c>
      <c r="BX286">
        <v>0</v>
      </c>
      <c r="BY286">
        <f t="shared" si="361"/>
        <v>150</v>
      </c>
      <c r="BZ286">
        <f t="shared" si="362"/>
        <v>32370</v>
      </c>
      <c r="CA286">
        <v>27000</v>
      </c>
      <c r="CB286">
        <f t="shared" si="363"/>
        <v>3780.0000000000005</v>
      </c>
      <c r="CC286">
        <f t="shared" si="364"/>
        <v>3240</v>
      </c>
      <c r="CD286">
        <v>0</v>
      </c>
      <c r="CE286">
        <v>500</v>
      </c>
      <c r="CF286">
        <f t="shared" si="365"/>
        <v>34520</v>
      </c>
      <c r="CG286">
        <v>2000</v>
      </c>
      <c r="CH286">
        <v>0</v>
      </c>
      <c r="CI286">
        <f t="shared" si="366"/>
        <v>150</v>
      </c>
      <c r="CJ286">
        <f t="shared" si="367"/>
        <v>32370</v>
      </c>
      <c r="CK286">
        <v>27000</v>
      </c>
      <c r="CL286">
        <f t="shared" si="368"/>
        <v>3780.0000000000005</v>
      </c>
      <c r="CM286">
        <f t="shared" si="369"/>
        <v>3240</v>
      </c>
      <c r="CN286">
        <v>0</v>
      </c>
      <c r="CO286">
        <v>500</v>
      </c>
      <c r="CP286">
        <f t="shared" si="370"/>
        <v>34520</v>
      </c>
      <c r="CQ286">
        <v>2000</v>
      </c>
      <c r="CR286">
        <v>0</v>
      </c>
      <c r="CS286">
        <f t="shared" si="371"/>
        <v>150</v>
      </c>
      <c r="CT286">
        <f t="shared" si="372"/>
        <v>32370</v>
      </c>
      <c r="CU286">
        <v>27000</v>
      </c>
      <c r="CV286">
        <f t="shared" si="373"/>
        <v>3780.0000000000005</v>
      </c>
      <c r="CW286">
        <f t="shared" si="374"/>
        <v>3240</v>
      </c>
      <c r="CX286">
        <v>0</v>
      </c>
      <c r="CY286">
        <v>500</v>
      </c>
      <c r="CZ286">
        <f t="shared" si="375"/>
        <v>34520</v>
      </c>
      <c r="DA286">
        <v>2000</v>
      </c>
      <c r="DB286">
        <v>0</v>
      </c>
      <c r="DC286">
        <f t="shared" si="376"/>
        <v>150</v>
      </c>
      <c r="DD286">
        <f t="shared" si="377"/>
        <v>32370</v>
      </c>
      <c r="DE286">
        <v>27000</v>
      </c>
      <c r="DF286">
        <f t="shared" si="378"/>
        <v>3780.0000000000005</v>
      </c>
      <c r="DG286">
        <f t="shared" si="379"/>
        <v>3240</v>
      </c>
      <c r="DH286">
        <v>0</v>
      </c>
      <c r="DI286">
        <v>500</v>
      </c>
      <c r="DJ286">
        <f t="shared" si="380"/>
        <v>34520</v>
      </c>
      <c r="DK286">
        <v>2000</v>
      </c>
      <c r="DL286">
        <v>0</v>
      </c>
      <c r="DM286">
        <f t="shared" si="381"/>
        <v>150</v>
      </c>
      <c r="DN286">
        <f t="shared" si="382"/>
        <v>32370</v>
      </c>
      <c r="DO286">
        <v>27000</v>
      </c>
      <c r="DP286">
        <f t="shared" si="383"/>
        <v>3780.0000000000005</v>
      </c>
      <c r="DQ286">
        <f t="shared" si="384"/>
        <v>3240</v>
      </c>
      <c r="DR286">
        <v>0</v>
      </c>
      <c r="DS286">
        <v>500</v>
      </c>
      <c r="DT286">
        <f t="shared" si="385"/>
        <v>34520</v>
      </c>
      <c r="DU286">
        <v>2000</v>
      </c>
      <c r="DV286">
        <v>0</v>
      </c>
      <c r="DW286">
        <f t="shared" si="386"/>
        <v>150</v>
      </c>
      <c r="DX286">
        <f t="shared" si="387"/>
        <v>32370</v>
      </c>
      <c r="DY286">
        <f t="shared" si="388"/>
        <v>415160</v>
      </c>
      <c r="DZ286">
        <f t="shared" si="320"/>
        <v>1800</v>
      </c>
      <c r="EA286">
        <f t="shared" si="321"/>
        <v>50000</v>
      </c>
      <c r="EB286">
        <v>0</v>
      </c>
      <c r="EC286">
        <f t="shared" si="322"/>
        <v>363360</v>
      </c>
      <c r="ED286">
        <f t="shared" si="323"/>
        <v>24000</v>
      </c>
      <c r="EE286">
        <f t="shared" si="324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325"/>
        <v>24000</v>
      </c>
      <c r="EQ286">
        <f t="shared" si="389"/>
        <v>24000</v>
      </c>
      <c r="ER286">
        <f t="shared" si="326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390"/>
        <v>0</v>
      </c>
      <c r="FA286">
        <f t="shared" si="391"/>
        <v>339360</v>
      </c>
      <c r="FB286">
        <f t="shared" si="392"/>
        <v>4468</v>
      </c>
      <c r="FC286">
        <f t="shared" si="393"/>
        <v>0</v>
      </c>
      <c r="FD286">
        <f t="shared" si="394"/>
        <v>4468</v>
      </c>
      <c r="FE286">
        <f t="shared" si="395"/>
        <v>0</v>
      </c>
      <c r="FF286">
        <f t="shared" si="396"/>
        <v>0</v>
      </c>
      <c r="FG286">
        <f t="shared" si="397"/>
        <v>0</v>
      </c>
      <c r="FH286">
        <v>0</v>
      </c>
      <c r="FI286">
        <f t="shared" si="398"/>
        <v>0</v>
      </c>
      <c r="FJ286" t="b">
        <f t="shared" si="399"/>
        <v>0</v>
      </c>
    </row>
    <row r="287" spans="1:166" hidden="1" x14ac:dyDescent="0.25">
      <c r="A287">
        <f>_xlfn.AGGREGATE(3,5,$B$2:B287)</f>
        <v>139</v>
      </c>
      <c r="B287" t="s">
        <v>694</v>
      </c>
      <c r="C287" t="s">
        <v>695</v>
      </c>
      <c r="D287" t="s">
        <v>840</v>
      </c>
      <c r="E287" t="s">
        <v>846</v>
      </c>
      <c r="F287">
        <v>0</v>
      </c>
      <c r="G287">
        <v>6000</v>
      </c>
      <c r="H287">
        <v>30700</v>
      </c>
      <c r="I287">
        <f t="shared" si="327"/>
        <v>3070</v>
      </c>
      <c r="J287">
        <f t="shared" si="328"/>
        <v>3684</v>
      </c>
      <c r="K287">
        <v>0</v>
      </c>
      <c r="L287">
        <v>0</v>
      </c>
      <c r="M287">
        <f t="shared" si="329"/>
        <v>37454</v>
      </c>
      <c r="N287">
        <v>2000</v>
      </c>
      <c r="O287">
        <v>0</v>
      </c>
      <c r="P287">
        <f t="shared" si="330"/>
        <v>150</v>
      </c>
      <c r="Q287">
        <f t="shared" si="331"/>
        <v>35304</v>
      </c>
      <c r="R287">
        <v>30700</v>
      </c>
      <c r="S287">
        <f t="shared" si="332"/>
        <v>3070</v>
      </c>
      <c r="T287">
        <f t="shared" si="333"/>
        <v>3684</v>
      </c>
      <c r="U287">
        <v>0</v>
      </c>
      <c r="V287">
        <v>0</v>
      </c>
      <c r="W287">
        <f t="shared" si="334"/>
        <v>37454</v>
      </c>
      <c r="X287">
        <v>2000</v>
      </c>
      <c r="Y287">
        <v>0</v>
      </c>
      <c r="Z287">
        <f t="shared" si="335"/>
        <v>150</v>
      </c>
      <c r="AA287">
        <f t="shared" si="336"/>
        <v>35304</v>
      </c>
      <c r="AB287">
        <v>30700</v>
      </c>
      <c r="AC287">
        <f t="shared" si="337"/>
        <v>4298</v>
      </c>
      <c r="AD287">
        <f t="shared" si="338"/>
        <v>3684</v>
      </c>
      <c r="AE287">
        <v>0</v>
      </c>
      <c r="AF287">
        <v>0</v>
      </c>
      <c r="AG287">
        <f t="shared" si="339"/>
        <v>38682</v>
      </c>
      <c r="AH287">
        <v>2000</v>
      </c>
      <c r="AI287">
        <v>0</v>
      </c>
      <c r="AJ287">
        <f t="shared" si="340"/>
        <v>150</v>
      </c>
      <c r="AK287">
        <f t="shared" si="341"/>
        <v>36532</v>
      </c>
      <c r="AL287">
        <v>30700</v>
      </c>
      <c r="AM287">
        <f t="shared" si="342"/>
        <v>4298</v>
      </c>
      <c r="AN287">
        <f t="shared" si="343"/>
        <v>3684</v>
      </c>
      <c r="AO287">
        <v>0</v>
      </c>
      <c r="AP287">
        <v>0</v>
      </c>
      <c r="AQ287">
        <f t="shared" si="344"/>
        <v>38682</v>
      </c>
      <c r="AR287">
        <v>2000</v>
      </c>
      <c r="AS287">
        <v>0</v>
      </c>
      <c r="AT287">
        <f t="shared" si="345"/>
        <v>150</v>
      </c>
      <c r="AU287">
        <f t="shared" si="346"/>
        <v>36532</v>
      </c>
      <c r="AV287">
        <v>31600</v>
      </c>
      <c r="AW287">
        <f t="shared" si="347"/>
        <v>4424</v>
      </c>
      <c r="AX287">
        <f t="shared" si="348"/>
        <v>1228</v>
      </c>
      <c r="AY287">
        <f t="shared" si="349"/>
        <v>3792</v>
      </c>
      <c r="AZ287">
        <v>0</v>
      </c>
      <c r="BA287">
        <v>0</v>
      </c>
      <c r="BB287">
        <f t="shared" si="350"/>
        <v>41044</v>
      </c>
      <c r="BC287">
        <v>2000</v>
      </c>
      <c r="BD287">
        <v>0</v>
      </c>
      <c r="BE287">
        <f t="shared" si="351"/>
        <v>200</v>
      </c>
      <c r="BF287">
        <f t="shared" si="352"/>
        <v>38844</v>
      </c>
      <c r="BG287">
        <v>31600</v>
      </c>
      <c r="BH287">
        <f t="shared" si="353"/>
        <v>4424</v>
      </c>
      <c r="BI287">
        <f t="shared" si="354"/>
        <v>3792</v>
      </c>
      <c r="BJ287">
        <v>0</v>
      </c>
      <c r="BK287">
        <v>0</v>
      </c>
      <c r="BL287">
        <f t="shared" si="355"/>
        <v>39816</v>
      </c>
      <c r="BM287">
        <v>2000</v>
      </c>
      <c r="BN287">
        <v>0</v>
      </c>
      <c r="BO287">
        <f t="shared" si="356"/>
        <v>150</v>
      </c>
      <c r="BP287">
        <f t="shared" si="357"/>
        <v>37666</v>
      </c>
      <c r="BQ287">
        <v>31600</v>
      </c>
      <c r="BR287">
        <f t="shared" si="358"/>
        <v>4424</v>
      </c>
      <c r="BS287">
        <f t="shared" si="359"/>
        <v>3792</v>
      </c>
      <c r="BT287">
        <v>0</v>
      </c>
      <c r="BU287">
        <v>0</v>
      </c>
      <c r="BV287">
        <f t="shared" si="360"/>
        <v>39816</v>
      </c>
      <c r="BW287">
        <v>2000</v>
      </c>
      <c r="BX287">
        <v>0</v>
      </c>
      <c r="BY287">
        <f t="shared" si="361"/>
        <v>150</v>
      </c>
      <c r="BZ287">
        <f t="shared" si="362"/>
        <v>37666</v>
      </c>
      <c r="CA287">
        <v>31600</v>
      </c>
      <c r="CB287">
        <f t="shared" si="363"/>
        <v>4424</v>
      </c>
      <c r="CC287">
        <f t="shared" si="364"/>
        <v>3792</v>
      </c>
      <c r="CD287">
        <v>0</v>
      </c>
      <c r="CE287">
        <v>0</v>
      </c>
      <c r="CF287">
        <f t="shared" si="365"/>
        <v>39816</v>
      </c>
      <c r="CG287">
        <v>2000</v>
      </c>
      <c r="CH287">
        <v>0</v>
      </c>
      <c r="CI287">
        <f t="shared" si="366"/>
        <v>150</v>
      </c>
      <c r="CJ287">
        <f t="shared" si="367"/>
        <v>37666</v>
      </c>
      <c r="CK287">
        <v>31600</v>
      </c>
      <c r="CL287">
        <f t="shared" si="368"/>
        <v>4424</v>
      </c>
      <c r="CM287">
        <f t="shared" si="369"/>
        <v>3792</v>
      </c>
      <c r="CN287">
        <v>0</v>
      </c>
      <c r="CO287">
        <v>0</v>
      </c>
      <c r="CP287">
        <f t="shared" si="370"/>
        <v>39816</v>
      </c>
      <c r="CQ287">
        <v>2000</v>
      </c>
      <c r="CR287">
        <v>0</v>
      </c>
      <c r="CS287">
        <f t="shared" si="371"/>
        <v>150</v>
      </c>
      <c r="CT287">
        <f t="shared" si="372"/>
        <v>37666</v>
      </c>
      <c r="CU287">
        <v>31600</v>
      </c>
      <c r="CV287">
        <f t="shared" si="373"/>
        <v>4424</v>
      </c>
      <c r="CW287">
        <f t="shared" si="374"/>
        <v>3792</v>
      </c>
      <c r="CX287">
        <v>0</v>
      </c>
      <c r="CY287">
        <v>0</v>
      </c>
      <c r="CZ287">
        <f t="shared" si="375"/>
        <v>39816</v>
      </c>
      <c r="DA287">
        <v>2000</v>
      </c>
      <c r="DB287">
        <v>0</v>
      </c>
      <c r="DC287">
        <f t="shared" si="376"/>
        <v>150</v>
      </c>
      <c r="DD287">
        <f t="shared" si="377"/>
        <v>37666</v>
      </c>
      <c r="DE287">
        <v>31600</v>
      </c>
      <c r="DF287">
        <f t="shared" si="378"/>
        <v>4424</v>
      </c>
      <c r="DG287">
        <f t="shared" si="379"/>
        <v>3792</v>
      </c>
      <c r="DH287">
        <v>0</v>
      </c>
      <c r="DI287">
        <v>0</v>
      </c>
      <c r="DJ287">
        <f t="shared" si="380"/>
        <v>39816</v>
      </c>
      <c r="DK287">
        <v>2000</v>
      </c>
      <c r="DL287">
        <v>0</v>
      </c>
      <c r="DM287">
        <f t="shared" si="381"/>
        <v>150</v>
      </c>
      <c r="DN287">
        <f t="shared" si="382"/>
        <v>37666</v>
      </c>
      <c r="DO287">
        <v>31600</v>
      </c>
      <c r="DP287">
        <f t="shared" si="383"/>
        <v>4424</v>
      </c>
      <c r="DQ287">
        <f t="shared" si="384"/>
        <v>3792</v>
      </c>
      <c r="DR287">
        <v>0</v>
      </c>
      <c r="DS287">
        <v>0</v>
      </c>
      <c r="DT287">
        <f t="shared" si="385"/>
        <v>39816</v>
      </c>
      <c r="DU287">
        <v>2000</v>
      </c>
      <c r="DV287">
        <v>0</v>
      </c>
      <c r="DW287">
        <f t="shared" si="386"/>
        <v>150</v>
      </c>
      <c r="DX287">
        <f t="shared" si="387"/>
        <v>37666</v>
      </c>
      <c r="DY287">
        <f t="shared" si="388"/>
        <v>478028</v>
      </c>
      <c r="DZ287">
        <f t="shared" si="320"/>
        <v>1850</v>
      </c>
      <c r="EA287">
        <f t="shared" si="321"/>
        <v>50000</v>
      </c>
      <c r="EB287">
        <v>0</v>
      </c>
      <c r="EC287">
        <f t="shared" si="322"/>
        <v>426178</v>
      </c>
      <c r="ED287">
        <f t="shared" si="323"/>
        <v>24000</v>
      </c>
      <c r="EE287">
        <f t="shared" si="324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325"/>
        <v>24000</v>
      </c>
      <c r="EQ287">
        <f t="shared" si="389"/>
        <v>24000</v>
      </c>
      <c r="ER287">
        <f t="shared" si="326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390"/>
        <v>0</v>
      </c>
      <c r="FA287">
        <f t="shared" si="391"/>
        <v>402178</v>
      </c>
      <c r="FB287">
        <f t="shared" si="392"/>
        <v>7609</v>
      </c>
      <c r="FC287">
        <f t="shared" si="393"/>
        <v>0</v>
      </c>
      <c r="FD287">
        <f t="shared" si="394"/>
        <v>7609</v>
      </c>
      <c r="FE287">
        <f t="shared" si="395"/>
        <v>0</v>
      </c>
      <c r="FF287">
        <f t="shared" si="396"/>
        <v>0</v>
      </c>
      <c r="FG287">
        <f t="shared" si="397"/>
        <v>0</v>
      </c>
      <c r="FH287">
        <v>0</v>
      </c>
      <c r="FI287">
        <f t="shared" si="398"/>
        <v>0</v>
      </c>
      <c r="FJ287" t="b">
        <f t="shared" si="399"/>
        <v>0</v>
      </c>
    </row>
    <row r="288" spans="1:166" hidden="1" x14ac:dyDescent="0.25">
      <c r="A288">
        <f>_xlfn.AGGREGATE(3,5,$B$2:B288)</f>
        <v>139</v>
      </c>
      <c r="B288" t="s">
        <v>696</v>
      </c>
      <c r="C288" t="s">
        <v>697</v>
      </c>
      <c r="D288" t="s">
        <v>841</v>
      </c>
      <c r="E288" t="s">
        <v>847</v>
      </c>
      <c r="F288">
        <v>0</v>
      </c>
      <c r="G288">
        <v>0</v>
      </c>
      <c r="H288">
        <v>50200</v>
      </c>
      <c r="I288">
        <f t="shared" si="327"/>
        <v>5020</v>
      </c>
      <c r="J288">
        <f t="shared" si="328"/>
        <v>6024</v>
      </c>
      <c r="K288">
        <v>400</v>
      </c>
      <c r="L288">
        <v>500</v>
      </c>
      <c r="M288">
        <f t="shared" si="329"/>
        <v>62144</v>
      </c>
      <c r="N288">
        <v>10000</v>
      </c>
      <c r="O288">
        <v>0</v>
      </c>
      <c r="P288">
        <f t="shared" si="330"/>
        <v>200</v>
      </c>
      <c r="Q288">
        <f t="shared" si="331"/>
        <v>51944</v>
      </c>
      <c r="R288">
        <v>50200</v>
      </c>
      <c r="S288">
        <f t="shared" si="332"/>
        <v>5020</v>
      </c>
      <c r="T288">
        <f t="shared" si="333"/>
        <v>6024</v>
      </c>
      <c r="U288">
        <v>400</v>
      </c>
      <c r="V288">
        <v>500</v>
      </c>
      <c r="W288">
        <f t="shared" si="334"/>
        <v>62144</v>
      </c>
      <c r="X288">
        <v>10000</v>
      </c>
      <c r="Y288">
        <v>0</v>
      </c>
      <c r="Z288">
        <f t="shared" si="335"/>
        <v>200</v>
      </c>
      <c r="AA288">
        <f t="shared" si="336"/>
        <v>51944</v>
      </c>
      <c r="AB288">
        <v>50200</v>
      </c>
      <c r="AC288">
        <f t="shared" si="337"/>
        <v>7028.0000000000009</v>
      </c>
      <c r="AD288">
        <f t="shared" si="338"/>
        <v>6024</v>
      </c>
      <c r="AE288">
        <v>400</v>
      </c>
      <c r="AF288">
        <v>500</v>
      </c>
      <c r="AG288">
        <f t="shared" si="339"/>
        <v>64152</v>
      </c>
      <c r="AH288">
        <v>10000</v>
      </c>
      <c r="AI288">
        <v>0</v>
      </c>
      <c r="AJ288">
        <f t="shared" si="340"/>
        <v>200</v>
      </c>
      <c r="AK288">
        <f t="shared" si="341"/>
        <v>53952</v>
      </c>
      <c r="AL288">
        <v>50200</v>
      </c>
      <c r="AM288">
        <f t="shared" si="342"/>
        <v>7028.0000000000009</v>
      </c>
      <c r="AN288">
        <f t="shared" si="343"/>
        <v>6024</v>
      </c>
      <c r="AO288">
        <v>400</v>
      </c>
      <c r="AP288">
        <v>500</v>
      </c>
      <c r="AQ288">
        <f t="shared" si="344"/>
        <v>64152</v>
      </c>
      <c r="AR288">
        <v>10000</v>
      </c>
      <c r="AS288">
        <v>0</v>
      </c>
      <c r="AT288">
        <f t="shared" si="345"/>
        <v>200</v>
      </c>
      <c r="AU288">
        <f t="shared" si="346"/>
        <v>53952</v>
      </c>
      <c r="AV288">
        <v>51700</v>
      </c>
      <c r="AW288">
        <f t="shared" si="347"/>
        <v>7238.0000000000009</v>
      </c>
      <c r="AX288">
        <f t="shared" si="348"/>
        <v>2008</v>
      </c>
      <c r="AY288">
        <f t="shared" si="349"/>
        <v>6204</v>
      </c>
      <c r="AZ288">
        <v>400</v>
      </c>
      <c r="BA288">
        <v>500</v>
      </c>
      <c r="BB288">
        <f t="shared" si="350"/>
        <v>68050</v>
      </c>
      <c r="BC288">
        <v>10000</v>
      </c>
      <c r="BD288">
        <v>0</v>
      </c>
      <c r="BE288">
        <f t="shared" si="351"/>
        <v>200</v>
      </c>
      <c r="BF288">
        <f t="shared" si="352"/>
        <v>57850</v>
      </c>
      <c r="BG288">
        <v>51700</v>
      </c>
      <c r="BH288">
        <f t="shared" si="353"/>
        <v>7238.0000000000009</v>
      </c>
      <c r="BI288">
        <f t="shared" si="354"/>
        <v>6204</v>
      </c>
      <c r="BJ288">
        <v>400</v>
      </c>
      <c r="BK288">
        <v>500</v>
      </c>
      <c r="BL288">
        <f t="shared" si="355"/>
        <v>66042</v>
      </c>
      <c r="BM288">
        <v>10000</v>
      </c>
      <c r="BN288">
        <v>0</v>
      </c>
      <c r="BO288">
        <f t="shared" si="356"/>
        <v>200</v>
      </c>
      <c r="BP288">
        <f t="shared" si="357"/>
        <v>55842</v>
      </c>
      <c r="BQ288">
        <v>51700</v>
      </c>
      <c r="BR288">
        <f t="shared" si="358"/>
        <v>7238.0000000000009</v>
      </c>
      <c r="BS288">
        <f t="shared" si="359"/>
        <v>6204</v>
      </c>
      <c r="BT288">
        <v>400</v>
      </c>
      <c r="BU288">
        <v>500</v>
      </c>
      <c r="BV288">
        <f t="shared" si="360"/>
        <v>66042</v>
      </c>
      <c r="BW288">
        <v>10000</v>
      </c>
      <c r="BX288">
        <v>0</v>
      </c>
      <c r="BY288">
        <f t="shared" si="361"/>
        <v>200</v>
      </c>
      <c r="BZ288">
        <f t="shared" si="362"/>
        <v>55842</v>
      </c>
      <c r="CA288">
        <v>51700</v>
      </c>
      <c r="CB288">
        <f t="shared" si="363"/>
        <v>7238.0000000000009</v>
      </c>
      <c r="CC288">
        <f t="shared" si="364"/>
        <v>6204</v>
      </c>
      <c r="CD288">
        <v>400</v>
      </c>
      <c r="CE288">
        <v>500</v>
      </c>
      <c r="CF288">
        <f t="shared" si="365"/>
        <v>66042</v>
      </c>
      <c r="CG288">
        <v>10000</v>
      </c>
      <c r="CH288">
        <v>0</v>
      </c>
      <c r="CI288">
        <f t="shared" si="366"/>
        <v>200</v>
      </c>
      <c r="CJ288">
        <f t="shared" si="367"/>
        <v>55842</v>
      </c>
      <c r="CK288">
        <v>51700</v>
      </c>
      <c r="CL288">
        <f t="shared" si="368"/>
        <v>7238.0000000000009</v>
      </c>
      <c r="CM288">
        <f t="shared" si="369"/>
        <v>6204</v>
      </c>
      <c r="CN288">
        <v>400</v>
      </c>
      <c r="CO288">
        <v>500</v>
      </c>
      <c r="CP288">
        <f t="shared" si="370"/>
        <v>66042</v>
      </c>
      <c r="CQ288">
        <v>10000</v>
      </c>
      <c r="CR288">
        <v>0</v>
      </c>
      <c r="CS288">
        <f t="shared" si="371"/>
        <v>200</v>
      </c>
      <c r="CT288">
        <f t="shared" si="372"/>
        <v>55842</v>
      </c>
      <c r="CU288">
        <v>51700</v>
      </c>
      <c r="CV288">
        <f t="shared" si="373"/>
        <v>7238.0000000000009</v>
      </c>
      <c r="CW288">
        <f t="shared" si="374"/>
        <v>6204</v>
      </c>
      <c r="CX288">
        <v>400</v>
      </c>
      <c r="CY288">
        <v>500</v>
      </c>
      <c r="CZ288">
        <f t="shared" si="375"/>
        <v>66042</v>
      </c>
      <c r="DA288">
        <v>10000</v>
      </c>
      <c r="DB288">
        <v>0</v>
      </c>
      <c r="DC288">
        <f t="shared" si="376"/>
        <v>200</v>
      </c>
      <c r="DD288">
        <f t="shared" si="377"/>
        <v>55842</v>
      </c>
      <c r="DE288">
        <v>51700</v>
      </c>
      <c r="DF288">
        <f t="shared" si="378"/>
        <v>7238.0000000000009</v>
      </c>
      <c r="DG288">
        <f t="shared" si="379"/>
        <v>6204</v>
      </c>
      <c r="DH288">
        <v>400</v>
      </c>
      <c r="DI288">
        <v>500</v>
      </c>
      <c r="DJ288">
        <f t="shared" si="380"/>
        <v>66042</v>
      </c>
      <c r="DK288">
        <v>10000</v>
      </c>
      <c r="DL288">
        <v>0</v>
      </c>
      <c r="DM288">
        <f t="shared" si="381"/>
        <v>200</v>
      </c>
      <c r="DN288">
        <f t="shared" si="382"/>
        <v>55842</v>
      </c>
      <c r="DO288">
        <v>51700</v>
      </c>
      <c r="DP288">
        <f t="shared" si="383"/>
        <v>7238.0000000000009</v>
      </c>
      <c r="DQ288">
        <f t="shared" si="384"/>
        <v>6204</v>
      </c>
      <c r="DR288">
        <v>400</v>
      </c>
      <c r="DS288">
        <v>500</v>
      </c>
      <c r="DT288">
        <f t="shared" si="385"/>
        <v>66042</v>
      </c>
      <c r="DU288">
        <v>10000</v>
      </c>
      <c r="DV288">
        <v>0</v>
      </c>
      <c r="DW288">
        <f t="shared" si="386"/>
        <v>200</v>
      </c>
      <c r="DX288">
        <f t="shared" si="387"/>
        <v>55842</v>
      </c>
      <c r="DY288">
        <f t="shared" si="388"/>
        <v>782936</v>
      </c>
      <c r="DZ288">
        <f t="shared" si="320"/>
        <v>2400</v>
      </c>
      <c r="EA288">
        <f t="shared" si="321"/>
        <v>50000</v>
      </c>
      <c r="EB288">
        <v>0</v>
      </c>
      <c r="EC288">
        <f t="shared" si="322"/>
        <v>730536</v>
      </c>
      <c r="ED288">
        <f t="shared" si="323"/>
        <v>120000</v>
      </c>
      <c r="EE288">
        <f t="shared" si="324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325"/>
        <v>120000</v>
      </c>
      <c r="EQ288">
        <f t="shared" si="389"/>
        <v>120000</v>
      </c>
      <c r="ER288">
        <f t="shared" si="326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390"/>
        <v>0</v>
      </c>
      <c r="FA288">
        <f t="shared" si="391"/>
        <v>610536</v>
      </c>
      <c r="FB288">
        <f t="shared" si="392"/>
        <v>12500</v>
      </c>
      <c r="FC288">
        <f t="shared" si="393"/>
        <v>11054</v>
      </c>
      <c r="FD288">
        <f t="shared" si="394"/>
        <v>23554</v>
      </c>
      <c r="FE288">
        <f t="shared" si="395"/>
        <v>23554</v>
      </c>
      <c r="FF288">
        <f t="shared" si="396"/>
        <v>942.16</v>
      </c>
      <c r="FG288">
        <f t="shared" si="397"/>
        <v>24496</v>
      </c>
      <c r="FH288">
        <v>0</v>
      </c>
      <c r="FI288">
        <f t="shared" si="398"/>
        <v>24496</v>
      </c>
      <c r="FJ288" t="b">
        <f t="shared" si="399"/>
        <v>1</v>
      </c>
    </row>
    <row r="289" spans="1:166" hidden="1" x14ac:dyDescent="0.25">
      <c r="A289">
        <f>_xlfn.AGGREGATE(3,5,$B$2:B289)</f>
        <v>139</v>
      </c>
      <c r="B289" t="s">
        <v>698</v>
      </c>
      <c r="C289" t="s">
        <v>699</v>
      </c>
      <c r="D289" t="s">
        <v>841</v>
      </c>
      <c r="E289" t="s">
        <v>847</v>
      </c>
      <c r="F289">
        <v>0</v>
      </c>
      <c r="G289">
        <v>6000</v>
      </c>
      <c r="H289">
        <v>36600</v>
      </c>
      <c r="I289">
        <f t="shared" si="327"/>
        <v>3660</v>
      </c>
      <c r="J289">
        <f t="shared" si="328"/>
        <v>4392</v>
      </c>
      <c r="K289">
        <v>0</v>
      </c>
      <c r="L289">
        <v>500</v>
      </c>
      <c r="M289">
        <f t="shared" si="329"/>
        <v>45152</v>
      </c>
      <c r="N289">
        <v>5000</v>
      </c>
      <c r="O289">
        <v>0</v>
      </c>
      <c r="P289">
        <f t="shared" si="330"/>
        <v>200</v>
      </c>
      <c r="Q289">
        <f t="shared" si="331"/>
        <v>39952</v>
      </c>
      <c r="R289">
        <v>36600</v>
      </c>
      <c r="S289">
        <f t="shared" si="332"/>
        <v>3660</v>
      </c>
      <c r="T289">
        <f t="shared" si="333"/>
        <v>4392</v>
      </c>
      <c r="U289">
        <v>0</v>
      </c>
      <c r="V289">
        <v>500</v>
      </c>
      <c r="W289">
        <f t="shared" si="334"/>
        <v>45152</v>
      </c>
      <c r="X289">
        <v>5000</v>
      </c>
      <c r="Y289">
        <v>0</v>
      </c>
      <c r="Z289">
        <f t="shared" si="335"/>
        <v>200</v>
      </c>
      <c r="AA289">
        <f t="shared" si="336"/>
        <v>39952</v>
      </c>
      <c r="AB289">
        <v>36600</v>
      </c>
      <c r="AC289">
        <f t="shared" si="337"/>
        <v>5124.0000000000009</v>
      </c>
      <c r="AD289">
        <f t="shared" si="338"/>
        <v>4392</v>
      </c>
      <c r="AE289">
        <v>0</v>
      </c>
      <c r="AF289">
        <v>500</v>
      </c>
      <c r="AG289">
        <f t="shared" si="339"/>
        <v>46616</v>
      </c>
      <c r="AH289">
        <v>5000</v>
      </c>
      <c r="AI289">
        <v>0</v>
      </c>
      <c r="AJ289">
        <f t="shared" si="340"/>
        <v>200</v>
      </c>
      <c r="AK289">
        <f t="shared" si="341"/>
        <v>41416</v>
      </c>
      <c r="AL289">
        <v>36600</v>
      </c>
      <c r="AM289">
        <f t="shared" si="342"/>
        <v>5124.0000000000009</v>
      </c>
      <c r="AN289">
        <f t="shared" si="343"/>
        <v>4392</v>
      </c>
      <c r="AO289">
        <v>0</v>
      </c>
      <c r="AP289">
        <v>500</v>
      </c>
      <c r="AQ289">
        <f t="shared" si="344"/>
        <v>46616</v>
      </c>
      <c r="AR289">
        <v>5000</v>
      </c>
      <c r="AS289">
        <v>0</v>
      </c>
      <c r="AT289">
        <f t="shared" si="345"/>
        <v>200</v>
      </c>
      <c r="AU289">
        <f t="shared" si="346"/>
        <v>41416</v>
      </c>
      <c r="AV289">
        <v>37700</v>
      </c>
      <c r="AW289">
        <f t="shared" si="347"/>
        <v>5278.0000000000009</v>
      </c>
      <c r="AX289">
        <f t="shared" si="348"/>
        <v>1464</v>
      </c>
      <c r="AY289">
        <f t="shared" si="349"/>
        <v>4524</v>
      </c>
      <c r="AZ289">
        <v>0</v>
      </c>
      <c r="BA289">
        <v>500</v>
      </c>
      <c r="BB289">
        <f t="shared" si="350"/>
        <v>49466</v>
      </c>
      <c r="BC289">
        <v>5000</v>
      </c>
      <c r="BD289">
        <v>0</v>
      </c>
      <c r="BE289">
        <f t="shared" si="351"/>
        <v>200</v>
      </c>
      <c r="BF289">
        <f t="shared" si="352"/>
        <v>44266</v>
      </c>
      <c r="BG289">
        <v>37700</v>
      </c>
      <c r="BH289">
        <f t="shared" si="353"/>
        <v>5278.0000000000009</v>
      </c>
      <c r="BI289">
        <f t="shared" si="354"/>
        <v>4524</v>
      </c>
      <c r="BJ289">
        <v>0</v>
      </c>
      <c r="BK289">
        <v>500</v>
      </c>
      <c r="BL289">
        <f t="shared" si="355"/>
        <v>48002</v>
      </c>
      <c r="BM289">
        <v>5000</v>
      </c>
      <c r="BN289">
        <v>0</v>
      </c>
      <c r="BO289">
        <f t="shared" si="356"/>
        <v>200</v>
      </c>
      <c r="BP289">
        <f t="shared" si="357"/>
        <v>42802</v>
      </c>
      <c r="BQ289">
        <v>37700</v>
      </c>
      <c r="BR289">
        <f t="shared" si="358"/>
        <v>5278.0000000000009</v>
      </c>
      <c r="BS289">
        <f t="shared" si="359"/>
        <v>4524</v>
      </c>
      <c r="BT289">
        <v>0</v>
      </c>
      <c r="BU289">
        <v>500</v>
      </c>
      <c r="BV289">
        <f t="shared" si="360"/>
        <v>48002</v>
      </c>
      <c r="BW289">
        <v>5000</v>
      </c>
      <c r="BX289">
        <v>0</v>
      </c>
      <c r="BY289">
        <f t="shared" si="361"/>
        <v>200</v>
      </c>
      <c r="BZ289">
        <f t="shared" si="362"/>
        <v>42802</v>
      </c>
      <c r="CA289">
        <v>37700</v>
      </c>
      <c r="CB289">
        <f t="shared" si="363"/>
        <v>5278.0000000000009</v>
      </c>
      <c r="CC289">
        <f t="shared" si="364"/>
        <v>4524</v>
      </c>
      <c r="CD289">
        <v>0</v>
      </c>
      <c r="CE289">
        <v>500</v>
      </c>
      <c r="CF289">
        <f t="shared" si="365"/>
        <v>48002</v>
      </c>
      <c r="CG289">
        <v>5000</v>
      </c>
      <c r="CH289">
        <v>0</v>
      </c>
      <c r="CI289">
        <f t="shared" si="366"/>
        <v>200</v>
      </c>
      <c r="CJ289">
        <f t="shared" si="367"/>
        <v>42802</v>
      </c>
      <c r="CK289">
        <v>37700</v>
      </c>
      <c r="CL289">
        <f t="shared" si="368"/>
        <v>5278.0000000000009</v>
      </c>
      <c r="CM289">
        <f t="shared" si="369"/>
        <v>4524</v>
      </c>
      <c r="CN289">
        <v>0</v>
      </c>
      <c r="CO289">
        <v>500</v>
      </c>
      <c r="CP289">
        <f t="shared" si="370"/>
        <v>48002</v>
      </c>
      <c r="CQ289">
        <v>5000</v>
      </c>
      <c r="CR289">
        <v>0</v>
      </c>
      <c r="CS289">
        <f t="shared" si="371"/>
        <v>200</v>
      </c>
      <c r="CT289">
        <f t="shared" si="372"/>
        <v>42802</v>
      </c>
      <c r="CU289">
        <v>37700</v>
      </c>
      <c r="CV289">
        <f t="shared" si="373"/>
        <v>5278.0000000000009</v>
      </c>
      <c r="CW289">
        <f t="shared" si="374"/>
        <v>4524</v>
      </c>
      <c r="CX289">
        <v>0</v>
      </c>
      <c r="CY289">
        <v>500</v>
      </c>
      <c r="CZ289">
        <f t="shared" si="375"/>
        <v>48002</v>
      </c>
      <c r="DA289">
        <v>5000</v>
      </c>
      <c r="DB289">
        <v>0</v>
      </c>
      <c r="DC289">
        <f t="shared" si="376"/>
        <v>200</v>
      </c>
      <c r="DD289">
        <f t="shared" si="377"/>
        <v>42802</v>
      </c>
      <c r="DE289">
        <v>37700</v>
      </c>
      <c r="DF289">
        <f t="shared" si="378"/>
        <v>5278.0000000000009</v>
      </c>
      <c r="DG289">
        <f t="shared" si="379"/>
        <v>4524</v>
      </c>
      <c r="DH289">
        <v>0</v>
      </c>
      <c r="DI289">
        <v>500</v>
      </c>
      <c r="DJ289">
        <f t="shared" si="380"/>
        <v>48002</v>
      </c>
      <c r="DK289">
        <v>5000</v>
      </c>
      <c r="DL289">
        <v>0</v>
      </c>
      <c r="DM289">
        <f t="shared" si="381"/>
        <v>200</v>
      </c>
      <c r="DN289">
        <f t="shared" si="382"/>
        <v>42802</v>
      </c>
      <c r="DO289">
        <v>37700</v>
      </c>
      <c r="DP289">
        <f t="shared" si="383"/>
        <v>5278.0000000000009</v>
      </c>
      <c r="DQ289">
        <f t="shared" si="384"/>
        <v>4524</v>
      </c>
      <c r="DR289">
        <v>0</v>
      </c>
      <c r="DS289">
        <v>500</v>
      </c>
      <c r="DT289">
        <f t="shared" si="385"/>
        <v>48002</v>
      </c>
      <c r="DU289">
        <v>5000</v>
      </c>
      <c r="DV289">
        <v>0</v>
      </c>
      <c r="DW289">
        <f t="shared" si="386"/>
        <v>200</v>
      </c>
      <c r="DX289">
        <f t="shared" si="387"/>
        <v>42802</v>
      </c>
      <c r="DY289">
        <f t="shared" si="388"/>
        <v>575016</v>
      </c>
      <c r="DZ289">
        <f t="shared" si="320"/>
        <v>2400</v>
      </c>
      <c r="EA289">
        <f t="shared" si="321"/>
        <v>50000</v>
      </c>
      <c r="EB289">
        <v>0</v>
      </c>
      <c r="EC289">
        <f t="shared" si="322"/>
        <v>522616</v>
      </c>
      <c r="ED289">
        <f t="shared" si="323"/>
        <v>60000</v>
      </c>
      <c r="EE289">
        <f t="shared" si="324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325"/>
        <v>60000</v>
      </c>
      <c r="EQ289">
        <f t="shared" si="389"/>
        <v>60000</v>
      </c>
      <c r="ER289">
        <f t="shared" si="326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390"/>
        <v>0</v>
      </c>
      <c r="FA289">
        <f t="shared" si="391"/>
        <v>462616</v>
      </c>
      <c r="FB289">
        <f t="shared" si="392"/>
        <v>10631</v>
      </c>
      <c r="FC289">
        <f t="shared" si="393"/>
        <v>0</v>
      </c>
      <c r="FD289">
        <f t="shared" si="394"/>
        <v>10631</v>
      </c>
      <c r="FE289">
        <f t="shared" si="395"/>
        <v>0</v>
      </c>
      <c r="FF289">
        <f t="shared" si="396"/>
        <v>0</v>
      </c>
      <c r="FG289">
        <f t="shared" si="397"/>
        <v>0</v>
      </c>
      <c r="FH289">
        <v>0</v>
      </c>
      <c r="FI289">
        <f t="shared" si="398"/>
        <v>0</v>
      </c>
      <c r="FJ289" t="b">
        <f t="shared" si="399"/>
        <v>1</v>
      </c>
    </row>
    <row r="290" spans="1:166" hidden="1" x14ac:dyDescent="0.25">
      <c r="A290">
        <f>_xlfn.AGGREGATE(3,5,$B$2:B290)</f>
        <v>139</v>
      </c>
      <c r="B290" t="s">
        <v>700</v>
      </c>
      <c r="C290" t="s">
        <v>701</v>
      </c>
      <c r="D290" t="s">
        <v>841</v>
      </c>
      <c r="E290" t="s">
        <v>846</v>
      </c>
      <c r="F290">
        <v>0</v>
      </c>
      <c r="G290">
        <v>6000</v>
      </c>
      <c r="H290">
        <v>26200</v>
      </c>
      <c r="I290">
        <f t="shared" si="327"/>
        <v>2620</v>
      </c>
      <c r="J290">
        <f t="shared" si="328"/>
        <v>3144</v>
      </c>
      <c r="K290">
        <v>0</v>
      </c>
      <c r="L290">
        <v>0</v>
      </c>
      <c r="M290">
        <f t="shared" si="329"/>
        <v>31964</v>
      </c>
      <c r="N290">
        <v>2000</v>
      </c>
      <c r="O290">
        <v>0</v>
      </c>
      <c r="P290">
        <f t="shared" si="330"/>
        <v>150</v>
      </c>
      <c r="Q290">
        <f t="shared" si="331"/>
        <v>29814</v>
      </c>
      <c r="R290">
        <v>26200</v>
      </c>
      <c r="S290">
        <f t="shared" si="332"/>
        <v>2620</v>
      </c>
      <c r="T290">
        <f t="shared" si="333"/>
        <v>3144</v>
      </c>
      <c r="U290">
        <v>0</v>
      </c>
      <c r="V290">
        <v>0</v>
      </c>
      <c r="W290">
        <f t="shared" si="334"/>
        <v>31964</v>
      </c>
      <c r="X290">
        <v>2000</v>
      </c>
      <c r="Y290">
        <v>0</v>
      </c>
      <c r="Z290">
        <f t="shared" si="335"/>
        <v>150</v>
      </c>
      <c r="AA290">
        <f t="shared" si="336"/>
        <v>29814</v>
      </c>
      <c r="AB290">
        <v>26200</v>
      </c>
      <c r="AC290">
        <f t="shared" si="337"/>
        <v>3668.0000000000005</v>
      </c>
      <c r="AD290">
        <f t="shared" si="338"/>
        <v>3144</v>
      </c>
      <c r="AE290">
        <v>0</v>
      </c>
      <c r="AF290">
        <v>0</v>
      </c>
      <c r="AG290">
        <f t="shared" si="339"/>
        <v>33012</v>
      </c>
      <c r="AH290">
        <v>2000</v>
      </c>
      <c r="AI290">
        <v>0</v>
      </c>
      <c r="AJ290">
        <f t="shared" si="340"/>
        <v>150</v>
      </c>
      <c r="AK290">
        <f t="shared" si="341"/>
        <v>30862</v>
      </c>
      <c r="AL290">
        <v>26200</v>
      </c>
      <c r="AM290">
        <f t="shared" si="342"/>
        <v>3668.0000000000005</v>
      </c>
      <c r="AN290">
        <f t="shared" si="343"/>
        <v>3144</v>
      </c>
      <c r="AO290">
        <v>0</v>
      </c>
      <c r="AP290">
        <v>500</v>
      </c>
      <c r="AQ290">
        <f t="shared" si="344"/>
        <v>33512</v>
      </c>
      <c r="AR290">
        <v>2000</v>
      </c>
      <c r="AS290">
        <v>0</v>
      </c>
      <c r="AT290">
        <f t="shared" si="345"/>
        <v>150</v>
      </c>
      <c r="AU290">
        <f t="shared" si="346"/>
        <v>31362</v>
      </c>
      <c r="AV290">
        <v>27000</v>
      </c>
      <c r="AW290">
        <f t="shared" si="347"/>
        <v>3780.0000000000005</v>
      </c>
      <c r="AX290">
        <f t="shared" si="348"/>
        <v>1048</v>
      </c>
      <c r="AY290">
        <f t="shared" si="349"/>
        <v>3240</v>
      </c>
      <c r="AZ290">
        <v>0</v>
      </c>
      <c r="BA290">
        <v>500</v>
      </c>
      <c r="BB290">
        <f t="shared" si="350"/>
        <v>35568</v>
      </c>
      <c r="BC290">
        <v>2000</v>
      </c>
      <c r="BD290">
        <v>0</v>
      </c>
      <c r="BE290">
        <f t="shared" si="351"/>
        <v>150</v>
      </c>
      <c r="BF290">
        <f t="shared" si="352"/>
        <v>33418</v>
      </c>
      <c r="BG290">
        <v>27000</v>
      </c>
      <c r="BH290">
        <f t="shared" si="353"/>
        <v>3780.0000000000005</v>
      </c>
      <c r="BI290">
        <f t="shared" si="354"/>
        <v>3240</v>
      </c>
      <c r="BJ290">
        <v>0</v>
      </c>
      <c r="BK290">
        <v>500</v>
      </c>
      <c r="BL290">
        <f t="shared" si="355"/>
        <v>34520</v>
      </c>
      <c r="BM290">
        <v>2000</v>
      </c>
      <c r="BN290">
        <v>0</v>
      </c>
      <c r="BO290">
        <f t="shared" si="356"/>
        <v>150</v>
      </c>
      <c r="BP290">
        <f t="shared" si="357"/>
        <v>32370</v>
      </c>
      <c r="BQ290">
        <v>27000</v>
      </c>
      <c r="BR290">
        <f t="shared" si="358"/>
        <v>3780.0000000000005</v>
      </c>
      <c r="BS290">
        <f t="shared" si="359"/>
        <v>3240</v>
      </c>
      <c r="BT290">
        <v>0</v>
      </c>
      <c r="BU290">
        <v>500</v>
      </c>
      <c r="BV290">
        <f t="shared" si="360"/>
        <v>34520</v>
      </c>
      <c r="BW290">
        <v>2000</v>
      </c>
      <c r="BX290">
        <v>0</v>
      </c>
      <c r="BY290">
        <f t="shared" si="361"/>
        <v>150</v>
      </c>
      <c r="BZ290">
        <f t="shared" si="362"/>
        <v>32370</v>
      </c>
      <c r="CA290">
        <v>27000</v>
      </c>
      <c r="CB290">
        <f t="shared" si="363"/>
        <v>3780.0000000000005</v>
      </c>
      <c r="CC290">
        <f t="shared" si="364"/>
        <v>3240</v>
      </c>
      <c r="CD290">
        <v>0</v>
      </c>
      <c r="CE290">
        <v>500</v>
      </c>
      <c r="CF290">
        <f t="shared" si="365"/>
        <v>34520</v>
      </c>
      <c r="CG290">
        <v>2000</v>
      </c>
      <c r="CH290">
        <v>0</v>
      </c>
      <c r="CI290">
        <f t="shared" si="366"/>
        <v>150</v>
      </c>
      <c r="CJ290">
        <f t="shared" si="367"/>
        <v>32370</v>
      </c>
      <c r="CK290">
        <v>27000</v>
      </c>
      <c r="CL290">
        <f t="shared" si="368"/>
        <v>3780.0000000000005</v>
      </c>
      <c r="CM290">
        <f t="shared" si="369"/>
        <v>3240</v>
      </c>
      <c r="CN290">
        <v>0</v>
      </c>
      <c r="CO290">
        <v>500</v>
      </c>
      <c r="CP290">
        <f t="shared" si="370"/>
        <v>34520</v>
      </c>
      <c r="CQ290">
        <v>2000</v>
      </c>
      <c r="CR290">
        <v>0</v>
      </c>
      <c r="CS290">
        <f t="shared" si="371"/>
        <v>150</v>
      </c>
      <c r="CT290">
        <f t="shared" si="372"/>
        <v>32370</v>
      </c>
      <c r="CU290">
        <v>27000</v>
      </c>
      <c r="CV290">
        <f t="shared" si="373"/>
        <v>3780.0000000000005</v>
      </c>
      <c r="CW290">
        <f t="shared" si="374"/>
        <v>3240</v>
      </c>
      <c r="CX290">
        <v>0</v>
      </c>
      <c r="CY290">
        <v>500</v>
      </c>
      <c r="CZ290">
        <f t="shared" si="375"/>
        <v>34520</v>
      </c>
      <c r="DA290">
        <v>2000</v>
      </c>
      <c r="DB290">
        <v>0</v>
      </c>
      <c r="DC290">
        <f t="shared" si="376"/>
        <v>150</v>
      </c>
      <c r="DD290">
        <f t="shared" si="377"/>
        <v>32370</v>
      </c>
      <c r="DE290">
        <v>27000</v>
      </c>
      <c r="DF290">
        <f t="shared" si="378"/>
        <v>3780.0000000000005</v>
      </c>
      <c r="DG290">
        <f t="shared" si="379"/>
        <v>3240</v>
      </c>
      <c r="DH290">
        <v>0</v>
      </c>
      <c r="DI290">
        <v>500</v>
      </c>
      <c r="DJ290">
        <f t="shared" si="380"/>
        <v>34520</v>
      </c>
      <c r="DK290">
        <v>2000</v>
      </c>
      <c r="DL290">
        <v>0</v>
      </c>
      <c r="DM290">
        <f t="shared" si="381"/>
        <v>150</v>
      </c>
      <c r="DN290">
        <f t="shared" si="382"/>
        <v>32370</v>
      </c>
      <c r="DO290">
        <v>27000</v>
      </c>
      <c r="DP290">
        <f t="shared" si="383"/>
        <v>3780.0000000000005</v>
      </c>
      <c r="DQ290">
        <f t="shared" si="384"/>
        <v>3240</v>
      </c>
      <c r="DR290">
        <v>0</v>
      </c>
      <c r="DS290">
        <v>500</v>
      </c>
      <c r="DT290">
        <f t="shared" si="385"/>
        <v>34520</v>
      </c>
      <c r="DU290">
        <v>2000</v>
      </c>
      <c r="DV290">
        <v>0</v>
      </c>
      <c r="DW290">
        <f t="shared" si="386"/>
        <v>150</v>
      </c>
      <c r="DX290">
        <f t="shared" si="387"/>
        <v>32370</v>
      </c>
      <c r="DY290">
        <f t="shared" si="388"/>
        <v>413660</v>
      </c>
      <c r="DZ290">
        <f t="shared" si="320"/>
        <v>1800</v>
      </c>
      <c r="EA290">
        <f t="shared" si="321"/>
        <v>50000</v>
      </c>
      <c r="EB290">
        <v>0</v>
      </c>
      <c r="EC290">
        <f t="shared" si="322"/>
        <v>361860</v>
      </c>
      <c r="ED290">
        <f t="shared" si="323"/>
        <v>24000</v>
      </c>
      <c r="EE290">
        <f t="shared" si="324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325"/>
        <v>24000</v>
      </c>
      <c r="EQ290">
        <f t="shared" si="389"/>
        <v>24000</v>
      </c>
      <c r="ER290">
        <f t="shared" si="326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390"/>
        <v>0</v>
      </c>
      <c r="FA290">
        <f t="shared" si="391"/>
        <v>337860</v>
      </c>
      <c r="FB290">
        <f t="shared" si="392"/>
        <v>4393</v>
      </c>
      <c r="FC290">
        <f t="shared" si="393"/>
        <v>0</v>
      </c>
      <c r="FD290">
        <f t="shared" si="394"/>
        <v>4393</v>
      </c>
      <c r="FE290">
        <f t="shared" si="395"/>
        <v>0</v>
      </c>
      <c r="FF290">
        <f t="shared" si="396"/>
        <v>0</v>
      </c>
      <c r="FG290">
        <f t="shared" si="397"/>
        <v>0</v>
      </c>
      <c r="FH290">
        <v>0</v>
      </c>
      <c r="FI290">
        <f t="shared" si="398"/>
        <v>0</v>
      </c>
      <c r="FJ290" t="b">
        <f t="shared" si="399"/>
        <v>0</v>
      </c>
    </row>
    <row r="291" spans="1:166" hidden="1" x14ac:dyDescent="0.25">
      <c r="A291">
        <f>_xlfn.AGGREGATE(3,5,$B$2:B291)</f>
        <v>139</v>
      </c>
      <c r="B291" t="s">
        <v>702</v>
      </c>
      <c r="C291" t="s">
        <v>703</v>
      </c>
      <c r="D291" t="s">
        <v>842</v>
      </c>
      <c r="E291" t="s">
        <v>847</v>
      </c>
      <c r="F291">
        <v>0</v>
      </c>
      <c r="G291">
        <v>0</v>
      </c>
      <c r="H291">
        <v>50200</v>
      </c>
      <c r="I291">
        <f t="shared" si="327"/>
        <v>5020</v>
      </c>
      <c r="J291">
        <f t="shared" si="328"/>
        <v>6024</v>
      </c>
      <c r="K291">
        <v>400</v>
      </c>
      <c r="L291">
        <v>0</v>
      </c>
      <c r="M291">
        <f t="shared" si="329"/>
        <v>61644</v>
      </c>
      <c r="N291">
        <v>7000</v>
      </c>
      <c r="O291">
        <v>60</v>
      </c>
      <c r="P291">
        <f t="shared" si="330"/>
        <v>200</v>
      </c>
      <c r="Q291">
        <f t="shared" si="331"/>
        <v>54384</v>
      </c>
      <c r="R291">
        <v>50200</v>
      </c>
      <c r="S291">
        <f t="shared" si="332"/>
        <v>5020</v>
      </c>
      <c r="T291">
        <f t="shared" si="333"/>
        <v>6024</v>
      </c>
      <c r="U291">
        <v>400</v>
      </c>
      <c r="V291">
        <v>0</v>
      </c>
      <c r="W291">
        <f t="shared" si="334"/>
        <v>61644</v>
      </c>
      <c r="X291">
        <v>7000</v>
      </c>
      <c r="Y291">
        <v>60</v>
      </c>
      <c r="Z291">
        <f t="shared" si="335"/>
        <v>200</v>
      </c>
      <c r="AA291">
        <f t="shared" si="336"/>
        <v>54384</v>
      </c>
      <c r="AB291">
        <v>50200</v>
      </c>
      <c r="AC291">
        <f t="shared" si="337"/>
        <v>7028.0000000000009</v>
      </c>
      <c r="AD291">
        <f t="shared" si="338"/>
        <v>6024</v>
      </c>
      <c r="AE291">
        <v>400</v>
      </c>
      <c r="AF291">
        <v>0</v>
      </c>
      <c r="AG291">
        <f t="shared" si="339"/>
        <v>63652</v>
      </c>
      <c r="AH291">
        <v>7000</v>
      </c>
      <c r="AI291">
        <v>60</v>
      </c>
      <c r="AJ291">
        <f t="shared" si="340"/>
        <v>200</v>
      </c>
      <c r="AK291">
        <f t="shared" si="341"/>
        <v>56392</v>
      </c>
      <c r="AL291">
        <v>50200</v>
      </c>
      <c r="AM291">
        <f t="shared" si="342"/>
        <v>7028.0000000000009</v>
      </c>
      <c r="AN291">
        <f t="shared" si="343"/>
        <v>6024</v>
      </c>
      <c r="AO291">
        <v>400</v>
      </c>
      <c r="AP291">
        <v>0</v>
      </c>
      <c r="AQ291">
        <f t="shared" si="344"/>
        <v>63652</v>
      </c>
      <c r="AR291">
        <v>7000</v>
      </c>
      <c r="AS291">
        <v>60</v>
      </c>
      <c r="AT291">
        <f t="shared" si="345"/>
        <v>200</v>
      </c>
      <c r="AU291">
        <f t="shared" si="346"/>
        <v>56392</v>
      </c>
      <c r="AV291">
        <v>51700</v>
      </c>
      <c r="AW291">
        <f t="shared" si="347"/>
        <v>7238.0000000000009</v>
      </c>
      <c r="AX291">
        <f t="shared" si="348"/>
        <v>2008</v>
      </c>
      <c r="AY291">
        <f t="shared" si="349"/>
        <v>6204</v>
      </c>
      <c r="AZ291">
        <v>400</v>
      </c>
      <c r="BA291">
        <v>0</v>
      </c>
      <c r="BB291">
        <f t="shared" si="350"/>
        <v>67550</v>
      </c>
      <c r="BC291">
        <v>7000</v>
      </c>
      <c r="BD291">
        <v>60</v>
      </c>
      <c r="BE291">
        <f t="shared" si="351"/>
        <v>200</v>
      </c>
      <c r="BF291">
        <f t="shared" si="352"/>
        <v>60290</v>
      </c>
      <c r="BG291">
        <v>51700</v>
      </c>
      <c r="BH291">
        <f t="shared" si="353"/>
        <v>7238.0000000000009</v>
      </c>
      <c r="BI291">
        <f t="shared" si="354"/>
        <v>6204</v>
      </c>
      <c r="BJ291">
        <v>400</v>
      </c>
      <c r="BK291">
        <v>0</v>
      </c>
      <c r="BL291">
        <f t="shared" si="355"/>
        <v>65542</v>
      </c>
      <c r="BM291">
        <v>7000</v>
      </c>
      <c r="BN291">
        <v>60</v>
      </c>
      <c r="BO291">
        <f t="shared" si="356"/>
        <v>200</v>
      </c>
      <c r="BP291">
        <f t="shared" si="357"/>
        <v>58282</v>
      </c>
      <c r="BQ291">
        <v>51700</v>
      </c>
      <c r="BR291">
        <f t="shared" si="358"/>
        <v>7238.0000000000009</v>
      </c>
      <c r="BS291">
        <f t="shared" si="359"/>
        <v>6204</v>
      </c>
      <c r="BT291">
        <v>400</v>
      </c>
      <c r="BU291">
        <v>0</v>
      </c>
      <c r="BV291">
        <f t="shared" si="360"/>
        <v>65542</v>
      </c>
      <c r="BW291">
        <v>7000</v>
      </c>
      <c r="BX291">
        <v>60</v>
      </c>
      <c r="BY291">
        <f t="shared" si="361"/>
        <v>200</v>
      </c>
      <c r="BZ291">
        <f t="shared" si="362"/>
        <v>58282</v>
      </c>
      <c r="CA291">
        <v>51700</v>
      </c>
      <c r="CB291">
        <f t="shared" si="363"/>
        <v>7238.0000000000009</v>
      </c>
      <c r="CC291">
        <f t="shared" si="364"/>
        <v>6204</v>
      </c>
      <c r="CD291">
        <v>400</v>
      </c>
      <c r="CE291">
        <v>0</v>
      </c>
      <c r="CF291">
        <f t="shared" si="365"/>
        <v>65542</v>
      </c>
      <c r="CG291">
        <v>7000</v>
      </c>
      <c r="CH291">
        <v>60</v>
      </c>
      <c r="CI291">
        <f t="shared" si="366"/>
        <v>200</v>
      </c>
      <c r="CJ291">
        <f t="shared" si="367"/>
        <v>58282</v>
      </c>
      <c r="CK291">
        <v>51700</v>
      </c>
      <c r="CL291">
        <f t="shared" si="368"/>
        <v>7238.0000000000009</v>
      </c>
      <c r="CM291">
        <f t="shared" si="369"/>
        <v>6204</v>
      </c>
      <c r="CN291">
        <v>400</v>
      </c>
      <c r="CO291">
        <v>0</v>
      </c>
      <c r="CP291">
        <f t="shared" si="370"/>
        <v>65542</v>
      </c>
      <c r="CQ291">
        <v>7000</v>
      </c>
      <c r="CR291">
        <v>60</v>
      </c>
      <c r="CS291">
        <f t="shared" si="371"/>
        <v>200</v>
      </c>
      <c r="CT291">
        <f t="shared" si="372"/>
        <v>58282</v>
      </c>
      <c r="CU291">
        <v>51700</v>
      </c>
      <c r="CV291">
        <f t="shared" si="373"/>
        <v>7238.0000000000009</v>
      </c>
      <c r="CW291">
        <f t="shared" si="374"/>
        <v>6204</v>
      </c>
      <c r="CX291">
        <v>400</v>
      </c>
      <c r="CY291">
        <v>0</v>
      </c>
      <c r="CZ291">
        <f t="shared" si="375"/>
        <v>65542</v>
      </c>
      <c r="DA291">
        <v>7000</v>
      </c>
      <c r="DB291">
        <v>60</v>
      </c>
      <c r="DC291">
        <f t="shared" si="376"/>
        <v>200</v>
      </c>
      <c r="DD291">
        <f t="shared" si="377"/>
        <v>58282</v>
      </c>
      <c r="DE291">
        <v>51700</v>
      </c>
      <c r="DF291">
        <f t="shared" si="378"/>
        <v>7238.0000000000009</v>
      </c>
      <c r="DG291">
        <f t="shared" si="379"/>
        <v>6204</v>
      </c>
      <c r="DH291">
        <v>400</v>
      </c>
      <c r="DI291">
        <v>0</v>
      </c>
      <c r="DJ291">
        <f t="shared" si="380"/>
        <v>65542</v>
      </c>
      <c r="DK291">
        <v>7000</v>
      </c>
      <c r="DL291">
        <v>60</v>
      </c>
      <c r="DM291">
        <f t="shared" si="381"/>
        <v>200</v>
      </c>
      <c r="DN291">
        <f t="shared" si="382"/>
        <v>58282</v>
      </c>
      <c r="DO291">
        <v>51700</v>
      </c>
      <c r="DP291">
        <f t="shared" si="383"/>
        <v>7238.0000000000009</v>
      </c>
      <c r="DQ291">
        <f t="shared" si="384"/>
        <v>6204</v>
      </c>
      <c r="DR291">
        <v>400</v>
      </c>
      <c r="DS291">
        <v>0</v>
      </c>
      <c r="DT291">
        <f t="shared" si="385"/>
        <v>65542</v>
      </c>
      <c r="DU291">
        <v>7000</v>
      </c>
      <c r="DV291">
        <v>60</v>
      </c>
      <c r="DW291">
        <f t="shared" si="386"/>
        <v>200</v>
      </c>
      <c r="DX291">
        <f t="shared" si="387"/>
        <v>58282</v>
      </c>
      <c r="DY291">
        <f t="shared" si="388"/>
        <v>776936</v>
      </c>
      <c r="DZ291">
        <f t="shared" si="320"/>
        <v>2400</v>
      </c>
      <c r="EA291">
        <f t="shared" si="321"/>
        <v>50000</v>
      </c>
      <c r="EB291">
        <v>0</v>
      </c>
      <c r="EC291">
        <f t="shared" si="322"/>
        <v>724536</v>
      </c>
      <c r="ED291">
        <f t="shared" si="323"/>
        <v>84000</v>
      </c>
      <c r="EE291">
        <f t="shared" si="324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325"/>
        <v>84720</v>
      </c>
      <c r="EQ291">
        <f t="shared" si="389"/>
        <v>84720</v>
      </c>
      <c r="ER291">
        <f t="shared" si="326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390"/>
        <v>0</v>
      </c>
      <c r="FA291">
        <f t="shared" si="391"/>
        <v>639816</v>
      </c>
      <c r="FB291">
        <f t="shared" si="392"/>
        <v>12500</v>
      </c>
      <c r="FC291">
        <f t="shared" si="393"/>
        <v>13982</v>
      </c>
      <c r="FD291">
        <f t="shared" si="394"/>
        <v>26482</v>
      </c>
      <c r="FE291">
        <f t="shared" si="395"/>
        <v>26482</v>
      </c>
      <c r="FF291">
        <f t="shared" si="396"/>
        <v>1059.28</v>
      </c>
      <c r="FG291">
        <f t="shared" si="397"/>
        <v>27541</v>
      </c>
      <c r="FH291">
        <v>0</v>
      </c>
      <c r="FI291">
        <f t="shared" si="398"/>
        <v>27541</v>
      </c>
      <c r="FJ291" t="b">
        <f t="shared" si="399"/>
        <v>1</v>
      </c>
    </row>
    <row r="292" spans="1:166" x14ac:dyDescent="0.25">
      <c r="A292">
        <f>_xlfn.AGGREGATE(3,5,$B$2:B292)</f>
        <v>140</v>
      </c>
      <c r="B292" t="s">
        <v>704</v>
      </c>
      <c r="C292" t="s">
        <v>705</v>
      </c>
      <c r="D292" t="s">
        <v>842</v>
      </c>
      <c r="E292" t="s">
        <v>846</v>
      </c>
      <c r="F292">
        <v>0</v>
      </c>
      <c r="G292">
        <v>6000</v>
      </c>
      <c r="H292">
        <v>32500</v>
      </c>
      <c r="I292">
        <f t="shared" si="327"/>
        <v>3250</v>
      </c>
      <c r="J292">
        <f t="shared" si="328"/>
        <v>3900</v>
      </c>
      <c r="K292">
        <v>0</v>
      </c>
      <c r="L292">
        <v>0</v>
      </c>
      <c r="M292">
        <f t="shared" si="329"/>
        <v>39650</v>
      </c>
      <c r="N292">
        <v>2000</v>
      </c>
      <c r="O292">
        <v>0</v>
      </c>
      <c r="P292">
        <f t="shared" si="330"/>
        <v>150</v>
      </c>
      <c r="Q292">
        <f t="shared" si="331"/>
        <v>37500</v>
      </c>
      <c r="R292">
        <v>32500</v>
      </c>
      <c r="S292">
        <f t="shared" si="332"/>
        <v>3250</v>
      </c>
      <c r="T292">
        <f t="shared" si="333"/>
        <v>3900</v>
      </c>
      <c r="U292">
        <v>0</v>
      </c>
      <c r="V292">
        <v>0</v>
      </c>
      <c r="W292">
        <f t="shared" si="334"/>
        <v>39650</v>
      </c>
      <c r="X292">
        <v>2000</v>
      </c>
      <c r="Y292">
        <v>0</v>
      </c>
      <c r="Z292">
        <f t="shared" si="335"/>
        <v>150</v>
      </c>
      <c r="AA292">
        <f t="shared" si="336"/>
        <v>37500</v>
      </c>
      <c r="AB292">
        <v>32500</v>
      </c>
      <c r="AC292">
        <f t="shared" si="337"/>
        <v>4550</v>
      </c>
      <c r="AD292">
        <f t="shared" si="338"/>
        <v>3900</v>
      </c>
      <c r="AE292">
        <v>0</v>
      </c>
      <c r="AF292">
        <v>0</v>
      </c>
      <c r="AG292">
        <f t="shared" si="339"/>
        <v>40950</v>
      </c>
      <c r="AH292">
        <v>2000</v>
      </c>
      <c r="AI292">
        <v>0</v>
      </c>
      <c r="AJ292">
        <f t="shared" si="340"/>
        <v>200</v>
      </c>
      <c r="AK292">
        <f t="shared" si="341"/>
        <v>38750</v>
      </c>
      <c r="AL292">
        <v>32500</v>
      </c>
      <c r="AM292">
        <f t="shared" si="342"/>
        <v>4550</v>
      </c>
      <c r="AN292">
        <f t="shared" si="343"/>
        <v>3900</v>
      </c>
      <c r="AO292">
        <v>0</v>
      </c>
      <c r="AP292">
        <v>0</v>
      </c>
      <c r="AQ292">
        <f t="shared" si="344"/>
        <v>40950</v>
      </c>
      <c r="AR292">
        <v>2000</v>
      </c>
      <c r="AS292">
        <v>0</v>
      </c>
      <c r="AT292">
        <f t="shared" si="345"/>
        <v>200</v>
      </c>
      <c r="AU292">
        <f t="shared" si="346"/>
        <v>38750</v>
      </c>
      <c r="AV292">
        <v>33500</v>
      </c>
      <c r="AW292">
        <f t="shared" si="347"/>
        <v>4690</v>
      </c>
      <c r="AX292">
        <f t="shared" si="348"/>
        <v>1300</v>
      </c>
      <c r="AY292">
        <f t="shared" si="349"/>
        <v>4020</v>
      </c>
      <c r="AZ292">
        <v>0</v>
      </c>
      <c r="BA292">
        <v>0</v>
      </c>
      <c r="BB292">
        <f t="shared" si="350"/>
        <v>43510</v>
      </c>
      <c r="BC292">
        <v>2500</v>
      </c>
      <c r="BD292">
        <v>0</v>
      </c>
      <c r="BE292">
        <f t="shared" si="351"/>
        <v>200</v>
      </c>
      <c r="BF292">
        <f t="shared" si="352"/>
        <v>40810</v>
      </c>
      <c r="BG292">
        <v>33500</v>
      </c>
      <c r="BH292">
        <f t="shared" si="353"/>
        <v>4690</v>
      </c>
      <c r="BI292">
        <f t="shared" si="354"/>
        <v>4020</v>
      </c>
      <c r="BJ292">
        <v>0</v>
      </c>
      <c r="BK292">
        <v>0</v>
      </c>
      <c r="BL292">
        <f t="shared" si="355"/>
        <v>42210</v>
      </c>
      <c r="BM292">
        <v>2500</v>
      </c>
      <c r="BN292">
        <v>0</v>
      </c>
      <c r="BO292">
        <f t="shared" si="356"/>
        <v>200</v>
      </c>
      <c r="BP292">
        <f t="shared" si="357"/>
        <v>39510</v>
      </c>
      <c r="BQ292">
        <v>33500</v>
      </c>
      <c r="BR292">
        <f t="shared" si="358"/>
        <v>4690</v>
      </c>
      <c r="BS292">
        <f t="shared" si="359"/>
        <v>4020</v>
      </c>
      <c r="BT292">
        <v>0</v>
      </c>
      <c r="BU292">
        <v>0</v>
      </c>
      <c r="BV292">
        <f t="shared" si="360"/>
        <v>42210</v>
      </c>
      <c r="BW292">
        <v>2500</v>
      </c>
      <c r="BX292">
        <v>0</v>
      </c>
      <c r="BY292">
        <f t="shared" si="361"/>
        <v>200</v>
      </c>
      <c r="BZ292">
        <f t="shared" si="362"/>
        <v>39510</v>
      </c>
      <c r="CA292">
        <v>33500</v>
      </c>
      <c r="CB292">
        <f t="shared" si="363"/>
        <v>4690</v>
      </c>
      <c r="CC292">
        <f t="shared" si="364"/>
        <v>4020</v>
      </c>
      <c r="CD292">
        <v>0</v>
      </c>
      <c r="CE292">
        <v>0</v>
      </c>
      <c r="CF292">
        <f t="shared" si="365"/>
        <v>42210</v>
      </c>
      <c r="CG292">
        <v>2500</v>
      </c>
      <c r="CH292">
        <v>0</v>
      </c>
      <c r="CI292">
        <f t="shared" si="366"/>
        <v>200</v>
      </c>
      <c r="CJ292">
        <f t="shared" si="367"/>
        <v>39510</v>
      </c>
      <c r="CK292">
        <v>33500</v>
      </c>
      <c r="CL292">
        <f t="shared" si="368"/>
        <v>4690</v>
      </c>
      <c r="CM292">
        <f t="shared" si="369"/>
        <v>4020</v>
      </c>
      <c r="CN292">
        <v>0</v>
      </c>
      <c r="CO292">
        <v>0</v>
      </c>
      <c r="CP292">
        <f t="shared" si="370"/>
        <v>42210</v>
      </c>
      <c r="CQ292">
        <v>2500</v>
      </c>
      <c r="CR292">
        <v>0</v>
      </c>
      <c r="CS292">
        <f t="shared" si="371"/>
        <v>200</v>
      </c>
      <c r="CT292">
        <f t="shared" si="372"/>
        <v>39510</v>
      </c>
      <c r="CU292">
        <v>33500</v>
      </c>
      <c r="CV292">
        <f t="shared" si="373"/>
        <v>4690</v>
      </c>
      <c r="CW292">
        <f t="shared" si="374"/>
        <v>4020</v>
      </c>
      <c r="CX292">
        <v>0</v>
      </c>
      <c r="CY292">
        <v>0</v>
      </c>
      <c r="CZ292">
        <f t="shared" si="375"/>
        <v>42210</v>
      </c>
      <c r="DA292">
        <v>2500</v>
      </c>
      <c r="DB292">
        <v>0</v>
      </c>
      <c r="DC292">
        <f t="shared" si="376"/>
        <v>200</v>
      </c>
      <c r="DD292">
        <f t="shared" si="377"/>
        <v>39510</v>
      </c>
      <c r="DE292">
        <v>33500</v>
      </c>
      <c r="DF292">
        <f t="shared" si="378"/>
        <v>4690</v>
      </c>
      <c r="DG292">
        <f t="shared" si="379"/>
        <v>4020</v>
      </c>
      <c r="DH292">
        <v>0</v>
      </c>
      <c r="DI292">
        <v>0</v>
      </c>
      <c r="DJ292">
        <f t="shared" si="380"/>
        <v>42210</v>
      </c>
      <c r="DK292">
        <v>2500</v>
      </c>
      <c r="DL292">
        <v>0</v>
      </c>
      <c r="DM292">
        <f t="shared" si="381"/>
        <v>200</v>
      </c>
      <c r="DN292">
        <f t="shared" si="382"/>
        <v>39510</v>
      </c>
      <c r="DO292">
        <v>33500</v>
      </c>
      <c r="DP292">
        <f t="shared" si="383"/>
        <v>4690</v>
      </c>
      <c r="DQ292">
        <f t="shared" si="384"/>
        <v>4020</v>
      </c>
      <c r="DR292">
        <v>0</v>
      </c>
      <c r="DS292">
        <v>0</v>
      </c>
      <c r="DT292">
        <f t="shared" si="385"/>
        <v>42210</v>
      </c>
      <c r="DU292">
        <v>2500</v>
      </c>
      <c r="DV292">
        <v>0</v>
      </c>
      <c r="DW292">
        <f t="shared" si="386"/>
        <v>200</v>
      </c>
      <c r="DX292">
        <f t="shared" si="387"/>
        <v>39510</v>
      </c>
      <c r="DY292">
        <f t="shared" si="388"/>
        <v>506180</v>
      </c>
      <c r="DZ292">
        <f t="shared" si="320"/>
        <v>2300</v>
      </c>
      <c r="EA292">
        <f t="shared" si="321"/>
        <v>50000</v>
      </c>
      <c r="EB292">
        <v>0</v>
      </c>
      <c r="EC292">
        <f t="shared" si="322"/>
        <v>453880</v>
      </c>
      <c r="ED292">
        <f t="shared" si="323"/>
        <v>28000</v>
      </c>
      <c r="EE292">
        <f t="shared" si="324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325"/>
        <v>28000</v>
      </c>
      <c r="EQ292">
        <f t="shared" si="389"/>
        <v>28000</v>
      </c>
      <c r="ER292">
        <f t="shared" si="326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390"/>
        <v>0</v>
      </c>
      <c r="FA292">
        <f t="shared" si="391"/>
        <v>425880</v>
      </c>
      <c r="FB292">
        <f t="shared" si="392"/>
        <v>8794</v>
      </c>
      <c r="FC292">
        <f t="shared" si="393"/>
        <v>0</v>
      </c>
      <c r="FD292">
        <f t="shared" si="394"/>
        <v>8794</v>
      </c>
      <c r="FE292">
        <f t="shared" si="395"/>
        <v>0</v>
      </c>
      <c r="FF292">
        <f t="shared" si="396"/>
        <v>0</v>
      </c>
      <c r="FG292">
        <f t="shared" si="397"/>
        <v>0</v>
      </c>
      <c r="FH292">
        <v>0</v>
      </c>
      <c r="FI292">
        <f t="shared" si="398"/>
        <v>0</v>
      </c>
      <c r="FJ292" t="b">
        <f t="shared" si="399"/>
        <v>1</v>
      </c>
    </row>
    <row r="293" spans="1:166" x14ac:dyDescent="0.25">
      <c r="A293">
        <f>_xlfn.AGGREGATE(3,5,$B$2:B293)</f>
        <v>141</v>
      </c>
      <c r="B293" t="s">
        <v>706</v>
      </c>
      <c r="C293" t="s">
        <v>707</v>
      </c>
      <c r="D293" t="s">
        <v>843</v>
      </c>
      <c r="E293" t="s">
        <v>846</v>
      </c>
      <c r="F293">
        <v>0</v>
      </c>
      <c r="G293">
        <v>0</v>
      </c>
      <c r="H293">
        <v>47300</v>
      </c>
      <c r="I293">
        <f t="shared" si="327"/>
        <v>4730</v>
      </c>
      <c r="J293">
        <f t="shared" si="328"/>
        <v>5676</v>
      </c>
      <c r="K293">
        <v>400</v>
      </c>
      <c r="L293">
        <v>0</v>
      </c>
      <c r="M293">
        <f t="shared" si="329"/>
        <v>58106</v>
      </c>
      <c r="N293">
        <v>10000</v>
      </c>
      <c r="O293">
        <v>0</v>
      </c>
      <c r="P293">
        <f t="shared" si="330"/>
        <v>200</v>
      </c>
      <c r="Q293">
        <f t="shared" si="331"/>
        <v>47906</v>
      </c>
      <c r="R293">
        <v>47300</v>
      </c>
      <c r="S293">
        <f t="shared" si="332"/>
        <v>4730</v>
      </c>
      <c r="T293">
        <f t="shared" si="333"/>
        <v>5676</v>
      </c>
      <c r="U293">
        <v>400</v>
      </c>
      <c r="V293">
        <v>0</v>
      </c>
      <c r="W293">
        <f t="shared" si="334"/>
        <v>58106</v>
      </c>
      <c r="X293">
        <v>10000</v>
      </c>
      <c r="Y293">
        <v>0</v>
      </c>
      <c r="Z293">
        <f t="shared" si="335"/>
        <v>200</v>
      </c>
      <c r="AA293">
        <f t="shared" si="336"/>
        <v>47906</v>
      </c>
      <c r="AB293">
        <v>47300</v>
      </c>
      <c r="AC293">
        <f t="shared" si="337"/>
        <v>6622.0000000000009</v>
      </c>
      <c r="AD293">
        <f t="shared" si="338"/>
        <v>5676</v>
      </c>
      <c r="AE293">
        <v>400</v>
      </c>
      <c r="AF293">
        <v>0</v>
      </c>
      <c r="AG293">
        <f t="shared" si="339"/>
        <v>59998</v>
      </c>
      <c r="AH293">
        <v>10000</v>
      </c>
      <c r="AI293">
        <v>0</v>
      </c>
      <c r="AJ293">
        <f t="shared" si="340"/>
        <v>200</v>
      </c>
      <c r="AK293">
        <f t="shared" si="341"/>
        <v>49798</v>
      </c>
      <c r="AL293">
        <v>47300</v>
      </c>
      <c r="AM293">
        <f t="shared" si="342"/>
        <v>6622.0000000000009</v>
      </c>
      <c r="AN293">
        <f t="shared" si="343"/>
        <v>5676</v>
      </c>
      <c r="AO293">
        <v>400</v>
      </c>
      <c r="AP293">
        <v>0</v>
      </c>
      <c r="AQ293">
        <f t="shared" si="344"/>
        <v>59998</v>
      </c>
      <c r="AR293">
        <v>10000</v>
      </c>
      <c r="AS293">
        <v>0</v>
      </c>
      <c r="AT293">
        <f t="shared" si="345"/>
        <v>200</v>
      </c>
      <c r="AU293">
        <f t="shared" si="346"/>
        <v>49798</v>
      </c>
      <c r="AV293">
        <v>48700</v>
      </c>
      <c r="AW293">
        <f t="shared" si="347"/>
        <v>6818.0000000000009</v>
      </c>
      <c r="AX293">
        <f t="shared" si="348"/>
        <v>1892</v>
      </c>
      <c r="AY293">
        <f t="shared" si="349"/>
        <v>5844</v>
      </c>
      <c r="AZ293">
        <v>400</v>
      </c>
      <c r="BA293">
        <v>0</v>
      </c>
      <c r="BB293">
        <f t="shared" si="350"/>
        <v>63654</v>
      </c>
      <c r="BC293">
        <v>10000</v>
      </c>
      <c r="BD293">
        <v>0</v>
      </c>
      <c r="BE293">
        <f t="shared" si="351"/>
        <v>200</v>
      </c>
      <c r="BF293">
        <f t="shared" si="352"/>
        <v>53454</v>
      </c>
      <c r="BG293">
        <v>48700</v>
      </c>
      <c r="BH293">
        <f t="shared" si="353"/>
        <v>6818.0000000000009</v>
      </c>
      <c r="BI293">
        <f t="shared" si="354"/>
        <v>5844</v>
      </c>
      <c r="BJ293">
        <v>400</v>
      </c>
      <c r="BK293">
        <v>0</v>
      </c>
      <c r="BL293">
        <f t="shared" si="355"/>
        <v>61762</v>
      </c>
      <c r="BM293">
        <v>10000</v>
      </c>
      <c r="BN293">
        <v>0</v>
      </c>
      <c r="BO293">
        <f t="shared" si="356"/>
        <v>200</v>
      </c>
      <c r="BP293">
        <f t="shared" si="357"/>
        <v>51562</v>
      </c>
      <c r="BQ293">
        <v>48700</v>
      </c>
      <c r="BR293">
        <f t="shared" si="358"/>
        <v>6818.0000000000009</v>
      </c>
      <c r="BS293">
        <f t="shared" si="359"/>
        <v>5844</v>
      </c>
      <c r="BT293">
        <v>400</v>
      </c>
      <c r="BU293">
        <v>0</v>
      </c>
      <c r="BV293">
        <f t="shared" si="360"/>
        <v>61762</v>
      </c>
      <c r="BW293">
        <v>10000</v>
      </c>
      <c r="BX293">
        <v>0</v>
      </c>
      <c r="BY293">
        <f t="shared" si="361"/>
        <v>200</v>
      </c>
      <c r="BZ293">
        <f t="shared" si="362"/>
        <v>51562</v>
      </c>
      <c r="CA293">
        <v>48700</v>
      </c>
      <c r="CB293">
        <f t="shared" si="363"/>
        <v>6818.0000000000009</v>
      </c>
      <c r="CC293">
        <f t="shared" si="364"/>
        <v>5844</v>
      </c>
      <c r="CD293">
        <v>400</v>
      </c>
      <c r="CE293">
        <v>0</v>
      </c>
      <c r="CF293">
        <f t="shared" si="365"/>
        <v>61762</v>
      </c>
      <c r="CG293">
        <v>10000</v>
      </c>
      <c r="CH293">
        <v>0</v>
      </c>
      <c r="CI293">
        <f t="shared" si="366"/>
        <v>200</v>
      </c>
      <c r="CJ293">
        <f t="shared" si="367"/>
        <v>51562</v>
      </c>
      <c r="CK293">
        <v>48700</v>
      </c>
      <c r="CL293">
        <f t="shared" si="368"/>
        <v>6818.0000000000009</v>
      </c>
      <c r="CM293">
        <f t="shared" si="369"/>
        <v>5844</v>
      </c>
      <c r="CN293">
        <v>400</v>
      </c>
      <c r="CO293">
        <v>0</v>
      </c>
      <c r="CP293">
        <f t="shared" si="370"/>
        <v>61762</v>
      </c>
      <c r="CQ293">
        <v>10000</v>
      </c>
      <c r="CR293">
        <v>0</v>
      </c>
      <c r="CS293">
        <f t="shared" si="371"/>
        <v>200</v>
      </c>
      <c r="CT293">
        <f t="shared" si="372"/>
        <v>51562</v>
      </c>
      <c r="CU293">
        <v>48700</v>
      </c>
      <c r="CV293">
        <f t="shared" si="373"/>
        <v>6818.0000000000009</v>
      </c>
      <c r="CW293">
        <f t="shared" si="374"/>
        <v>5844</v>
      </c>
      <c r="CX293">
        <v>400</v>
      </c>
      <c r="CY293">
        <v>0</v>
      </c>
      <c r="CZ293">
        <f t="shared" si="375"/>
        <v>61762</v>
      </c>
      <c r="DA293">
        <v>10000</v>
      </c>
      <c r="DB293">
        <v>0</v>
      </c>
      <c r="DC293">
        <f t="shared" si="376"/>
        <v>200</v>
      </c>
      <c r="DD293">
        <f t="shared" si="377"/>
        <v>51562</v>
      </c>
      <c r="DE293">
        <v>48700</v>
      </c>
      <c r="DF293">
        <f t="shared" si="378"/>
        <v>6818.0000000000009</v>
      </c>
      <c r="DG293">
        <f t="shared" si="379"/>
        <v>5844</v>
      </c>
      <c r="DH293">
        <v>400</v>
      </c>
      <c r="DI293">
        <v>0</v>
      </c>
      <c r="DJ293">
        <f t="shared" si="380"/>
        <v>61762</v>
      </c>
      <c r="DK293">
        <v>10000</v>
      </c>
      <c r="DL293">
        <v>0</v>
      </c>
      <c r="DM293">
        <f t="shared" si="381"/>
        <v>200</v>
      </c>
      <c r="DN293">
        <f t="shared" si="382"/>
        <v>51562</v>
      </c>
      <c r="DO293">
        <v>48700</v>
      </c>
      <c r="DP293">
        <f t="shared" si="383"/>
        <v>6818.0000000000009</v>
      </c>
      <c r="DQ293">
        <f t="shared" si="384"/>
        <v>5844</v>
      </c>
      <c r="DR293">
        <v>400</v>
      </c>
      <c r="DS293">
        <v>0</v>
      </c>
      <c r="DT293">
        <f t="shared" si="385"/>
        <v>61762</v>
      </c>
      <c r="DU293">
        <v>10000</v>
      </c>
      <c r="DV293">
        <v>0</v>
      </c>
      <c r="DW293">
        <f t="shared" si="386"/>
        <v>200</v>
      </c>
      <c r="DX293">
        <f t="shared" si="387"/>
        <v>51562</v>
      </c>
      <c r="DY293">
        <f t="shared" si="388"/>
        <v>732196</v>
      </c>
      <c r="DZ293">
        <f t="shared" si="320"/>
        <v>2400</v>
      </c>
      <c r="EA293">
        <f t="shared" si="321"/>
        <v>50000</v>
      </c>
      <c r="EB293">
        <v>0</v>
      </c>
      <c r="EC293">
        <f t="shared" si="322"/>
        <v>679796</v>
      </c>
      <c r="ED293">
        <f t="shared" si="323"/>
        <v>120000</v>
      </c>
      <c r="EE293">
        <f t="shared" si="324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325"/>
        <v>120000</v>
      </c>
      <c r="EQ293">
        <f t="shared" si="389"/>
        <v>120000</v>
      </c>
      <c r="ER293">
        <f t="shared" si="326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390"/>
        <v>0</v>
      </c>
      <c r="FA293">
        <f t="shared" si="391"/>
        <v>559796</v>
      </c>
      <c r="FB293">
        <f t="shared" si="392"/>
        <v>12500</v>
      </c>
      <c r="FC293">
        <f t="shared" si="393"/>
        <v>5980</v>
      </c>
      <c r="FD293">
        <f t="shared" si="394"/>
        <v>18480</v>
      </c>
      <c r="FE293">
        <f t="shared" si="395"/>
        <v>18480</v>
      </c>
      <c r="FF293">
        <f t="shared" si="396"/>
        <v>739.2</v>
      </c>
      <c r="FG293">
        <f t="shared" si="397"/>
        <v>19219</v>
      </c>
      <c r="FH293">
        <v>0</v>
      </c>
      <c r="FI293">
        <f t="shared" si="398"/>
        <v>19219</v>
      </c>
      <c r="FJ293" t="b">
        <f t="shared" si="399"/>
        <v>1</v>
      </c>
    </row>
    <row r="294" spans="1:166" x14ac:dyDescent="0.25">
      <c r="A294">
        <f>_xlfn.AGGREGATE(3,5,$B$2:B294)</f>
        <v>142</v>
      </c>
      <c r="B294" t="s">
        <v>708</v>
      </c>
      <c r="C294" t="s">
        <v>709</v>
      </c>
      <c r="D294" t="s">
        <v>843</v>
      </c>
      <c r="E294" t="s">
        <v>846</v>
      </c>
      <c r="F294">
        <v>0</v>
      </c>
      <c r="G294">
        <v>6000</v>
      </c>
      <c r="H294">
        <v>32500</v>
      </c>
      <c r="I294">
        <f t="shared" si="327"/>
        <v>3250</v>
      </c>
      <c r="J294">
        <f t="shared" si="328"/>
        <v>3900</v>
      </c>
      <c r="K294">
        <v>0</v>
      </c>
      <c r="L294">
        <v>500</v>
      </c>
      <c r="M294">
        <f t="shared" si="329"/>
        <v>40150</v>
      </c>
      <c r="N294">
        <v>3000</v>
      </c>
      <c r="O294">
        <v>0</v>
      </c>
      <c r="P294">
        <f t="shared" si="330"/>
        <v>200</v>
      </c>
      <c r="Q294">
        <f t="shared" si="331"/>
        <v>36950</v>
      </c>
      <c r="R294">
        <v>32500</v>
      </c>
      <c r="S294">
        <f t="shared" si="332"/>
        <v>3250</v>
      </c>
      <c r="T294">
        <f t="shared" si="333"/>
        <v>3900</v>
      </c>
      <c r="U294">
        <v>0</v>
      </c>
      <c r="V294">
        <v>500</v>
      </c>
      <c r="W294">
        <f t="shared" si="334"/>
        <v>40150</v>
      </c>
      <c r="X294">
        <v>3000</v>
      </c>
      <c r="Y294">
        <v>0</v>
      </c>
      <c r="Z294">
        <f t="shared" si="335"/>
        <v>200</v>
      </c>
      <c r="AA294">
        <f t="shared" si="336"/>
        <v>36950</v>
      </c>
      <c r="AB294">
        <v>32500</v>
      </c>
      <c r="AC294">
        <f t="shared" si="337"/>
        <v>4550</v>
      </c>
      <c r="AD294">
        <f t="shared" si="338"/>
        <v>3900</v>
      </c>
      <c r="AE294">
        <v>0</v>
      </c>
      <c r="AF294">
        <v>500</v>
      </c>
      <c r="AG294">
        <f t="shared" si="339"/>
        <v>41450</v>
      </c>
      <c r="AH294">
        <v>3000</v>
      </c>
      <c r="AI294">
        <v>0</v>
      </c>
      <c r="AJ294">
        <f t="shared" si="340"/>
        <v>200</v>
      </c>
      <c r="AK294">
        <f t="shared" si="341"/>
        <v>38250</v>
      </c>
      <c r="AL294">
        <v>32500</v>
      </c>
      <c r="AM294">
        <f t="shared" si="342"/>
        <v>4550</v>
      </c>
      <c r="AN294">
        <f t="shared" si="343"/>
        <v>3900</v>
      </c>
      <c r="AO294">
        <v>0</v>
      </c>
      <c r="AP294">
        <v>500</v>
      </c>
      <c r="AQ294">
        <f t="shared" si="344"/>
        <v>41450</v>
      </c>
      <c r="AR294">
        <v>3000</v>
      </c>
      <c r="AS294">
        <v>0</v>
      </c>
      <c r="AT294">
        <f t="shared" si="345"/>
        <v>200</v>
      </c>
      <c r="AU294">
        <f t="shared" si="346"/>
        <v>38250</v>
      </c>
      <c r="AV294">
        <v>33500</v>
      </c>
      <c r="AW294">
        <f t="shared" si="347"/>
        <v>4690</v>
      </c>
      <c r="AX294">
        <f t="shared" si="348"/>
        <v>1300</v>
      </c>
      <c r="AY294">
        <f t="shared" si="349"/>
        <v>4020</v>
      </c>
      <c r="AZ294">
        <v>0</v>
      </c>
      <c r="BA294">
        <v>500</v>
      </c>
      <c r="BB294">
        <f t="shared" si="350"/>
        <v>44010</v>
      </c>
      <c r="BC294">
        <v>3000</v>
      </c>
      <c r="BD294">
        <v>0</v>
      </c>
      <c r="BE294">
        <f t="shared" si="351"/>
        <v>200</v>
      </c>
      <c r="BF294">
        <f t="shared" si="352"/>
        <v>40810</v>
      </c>
      <c r="BG294">
        <v>33500</v>
      </c>
      <c r="BH294">
        <f t="shared" si="353"/>
        <v>4690</v>
      </c>
      <c r="BI294">
        <f t="shared" si="354"/>
        <v>4020</v>
      </c>
      <c r="BJ294">
        <v>0</v>
      </c>
      <c r="BK294">
        <v>500</v>
      </c>
      <c r="BL294">
        <f t="shared" si="355"/>
        <v>42710</v>
      </c>
      <c r="BM294">
        <v>3000</v>
      </c>
      <c r="BN294">
        <v>0</v>
      </c>
      <c r="BO294">
        <f t="shared" si="356"/>
        <v>200</v>
      </c>
      <c r="BP294">
        <f t="shared" si="357"/>
        <v>39510</v>
      </c>
      <c r="BQ294">
        <v>33500</v>
      </c>
      <c r="BR294">
        <f t="shared" si="358"/>
        <v>4690</v>
      </c>
      <c r="BS294">
        <f t="shared" si="359"/>
        <v>4020</v>
      </c>
      <c r="BT294">
        <v>0</v>
      </c>
      <c r="BU294">
        <v>500</v>
      </c>
      <c r="BV294">
        <f t="shared" si="360"/>
        <v>42710</v>
      </c>
      <c r="BW294">
        <v>3000</v>
      </c>
      <c r="BX294">
        <v>0</v>
      </c>
      <c r="BY294">
        <f t="shared" si="361"/>
        <v>200</v>
      </c>
      <c r="BZ294">
        <f t="shared" si="362"/>
        <v>39510</v>
      </c>
      <c r="CA294">
        <v>33500</v>
      </c>
      <c r="CB294">
        <f t="shared" si="363"/>
        <v>4690</v>
      </c>
      <c r="CC294">
        <f t="shared" si="364"/>
        <v>4020</v>
      </c>
      <c r="CD294">
        <v>0</v>
      </c>
      <c r="CE294">
        <v>500</v>
      </c>
      <c r="CF294">
        <f t="shared" si="365"/>
        <v>42710</v>
      </c>
      <c r="CG294">
        <v>3000</v>
      </c>
      <c r="CH294">
        <v>0</v>
      </c>
      <c r="CI294">
        <f t="shared" si="366"/>
        <v>200</v>
      </c>
      <c r="CJ294">
        <f t="shared" si="367"/>
        <v>39510</v>
      </c>
      <c r="CK294">
        <v>33500</v>
      </c>
      <c r="CL294">
        <f t="shared" si="368"/>
        <v>4690</v>
      </c>
      <c r="CM294">
        <f t="shared" si="369"/>
        <v>4020</v>
      </c>
      <c r="CN294">
        <v>0</v>
      </c>
      <c r="CO294">
        <v>500</v>
      </c>
      <c r="CP294">
        <f t="shared" si="370"/>
        <v>42710</v>
      </c>
      <c r="CQ294">
        <v>3000</v>
      </c>
      <c r="CR294">
        <v>0</v>
      </c>
      <c r="CS294">
        <f t="shared" si="371"/>
        <v>200</v>
      </c>
      <c r="CT294">
        <f t="shared" si="372"/>
        <v>39510</v>
      </c>
      <c r="CU294">
        <v>33500</v>
      </c>
      <c r="CV294">
        <f t="shared" si="373"/>
        <v>4690</v>
      </c>
      <c r="CW294">
        <f t="shared" si="374"/>
        <v>4020</v>
      </c>
      <c r="CX294">
        <v>0</v>
      </c>
      <c r="CY294">
        <v>500</v>
      </c>
      <c r="CZ294">
        <f t="shared" si="375"/>
        <v>42710</v>
      </c>
      <c r="DA294">
        <v>3000</v>
      </c>
      <c r="DB294">
        <v>0</v>
      </c>
      <c r="DC294">
        <f t="shared" si="376"/>
        <v>200</v>
      </c>
      <c r="DD294">
        <f t="shared" si="377"/>
        <v>39510</v>
      </c>
      <c r="DE294">
        <v>33500</v>
      </c>
      <c r="DF294">
        <f t="shared" si="378"/>
        <v>4690</v>
      </c>
      <c r="DG294">
        <f t="shared" si="379"/>
        <v>4020</v>
      </c>
      <c r="DH294">
        <v>0</v>
      </c>
      <c r="DI294">
        <v>500</v>
      </c>
      <c r="DJ294">
        <f t="shared" si="380"/>
        <v>42710</v>
      </c>
      <c r="DK294">
        <v>3000</v>
      </c>
      <c r="DL294">
        <v>0</v>
      </c>
      <c r="DM294">
        <f t="shared" si="381"/>
        <v>200</v>
      </c>
      <c r="DN294">
        <f t="shared" si="382"/>
        <v>39510</v>
      </c>
      <c r="DO294">
        <v>33500</v>
      </c>
      <c r="DP294">
        <f t="shared" si="383"/>
        <v>4690</v>
      </c>
      <c r="DQ294">
        <f t="shared" si="384"/>
        <v>4020</v>
      </c>
      <c r="DR294">
        <v>0</v>
      </c>
      <c r="DS294">
        <v>500</v>
      </c>
      <c r="DT294">
        <f t="shared" si="385"/>
        <v>42710</v>
      </c>
      <c r="DU294">
        <v>3000</v>
      </c>
      <c r="DV294">
        <v>0</v>
      </c>
      <c r="DW294">
        <f t="shared" si="386"/>
        <v>200</v>
      </c>
      <c r="DX294">
        <f t="shared" si="387"/>
        <v>39510</v>
      </c>
      <c r="DY294">
        <f t="shared" si="388"/>
        <v>512180</v>
      </c>
      <c r="DZ294">
        <f t="shared" si="320"/>
        <v>2400</v>
      </c>
      <c r="EA294">
        <f t="shared" si="321"/>
        <v>50000</v>
      </c>
      <c r="EB294">
        <v>0</v>
      </c>
      <c r="EC294">
        <f t="shared" si="322"/>
        <v>459780</v>
      </c>
      <c r="ED294">
        <f t="shared" si="323"/>
        <v>36000</v>
      </c>
      <c r="EE294">
        <f t="shared" si="324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325"/>
        <v>36000</v>
      </c>
      <c r="EQ294">
        <f t="shared" si="389"/>
        <v>36000</v>
      </c>
      <c r="ER294">
        <f t="shared" si="326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390"/>
        <v>0</v>
      </c>
      <c r="FA294">
        <f t="shared" si="391"/>
        <v>423780</v>
      </c>
      <c r="FB294">
        <f t="shared" si="392"/>
        <v>8689</v>
      </c>
      <c r="FC294">
        <f t="shared" si="393"/>
        <v>0</v>
      </c>
      <c r="FD294">
        <f t="shared" si="394"/>
        <v>8689</v>
      </c>
      <c r="FE294">
        <f t="shared" si="395"/>
        <v>0</v>
      </c>
      <c r="FF294">
        <f t="shared" si="396"/>
        <v>0</v>
      </c>
      <c r="FG294">
        <f t="shared" si="397"/>
        <v>0</v>
      </c>
      <c r="FH294">
        <v>0</v>
      </c>
      <c r="FI294">
        <f t="shared" si="398"/>
        <v>0</v>
      </c>
      <c r="FJ294" t="b">
        <f t="shared" si="399"/>
        <v>1</v>
      </c>
    </row>
    <row r="295" spans="1:166" x14ac:dyDescent="0.25">
      <c r="A295">
        <f>_xlfn.AGGREGATE(3,5,$B$2:B295)</f>
        <v>143</v>
      </c>
      <c r="B295" t="s">
        <v>710</v>
      </c>
      <c r="C295" t="s">
        <v>711</v>
      </c>
      <c r="D295" t="s">
        <v>843</v>
      </c>
      <c r="E295" t="s">
        <v>846</v>
      </c>
      <c r="F295">
        <v>0</v>
      </c>
      <c r="G295">
        <v>6000</v>
      </c>
      <c r="H295">
        <v>32500</v>
      </c>
      <c r="I295">
        <f t="shared" si="327"/>
        <v>3250</v>
      </c>
      <c r="J295">
        <f t="shared" si="328"/>
        <v>3900</v>
      </c>
      <c r="K295">
        <v>0</v>
      </c>
      <c r="L295">
        <v>500</v>
      </c>
      <c r="M295">
        <f t="shared" si="329"/>
        <v>40150</v>
      </c>
      <c r="N295">
        <v>5000</v>
      </c>
      <c r="O295">
        <v>0</v>
      </c>
      <c r="P295">
        <f t="shared" si="330"/>
        <v>200</v>
      </c>
      <c r="Q295">
        <f t="shared" si="331"/>
        <v>34950</v>
      </c>
      <c r="R295">
        <v>32500</v>
      </c>
      <c r="S295">
        <f t="shared" si="332"/>
        <v>3250</v>
      </c>
      <c r="T295">
        <f t="shared" si="333"/>
        <v>3900</v>
      </c>
      <c r="U295">
        <v>0</v>
      </c>
      <c r="V295">
        <v>500</v>
      </c>
      <c r="W295">
        <f t="shared" si="334"/>
        <v>40150</v>
      </c>
      <c r="X295">
        <v>5000</v>
      </c>
      <c r="Y295">
        <v>0</v>
      </c>
      <c r="Z295">
        <f t="shared" si="335"/>
        <v>200</v>
      </c>
      <c r="AA295">
        <f t="shared" si="336"/>
        <v>34950</v>
      </c>
      <c r="AB295">
        <v>32500</v>
      </c>
      <c r="AC295">
        <f t="shared" si="337"/>
        <v>4550</v>
      </c>
      <c r="AD295">
        <f t="shared" si="338"/>
        <v>3900</v>
      </c>
      <c r="AE295">
        <v>0</v>
      </c>
      <c r="AF295">
        <v>500</v>
      </c>
      <c r="AG295">
        <f t="shared" si="339"/>
        <v>41450</v>
      </c>
      <c r="AH295">
        <v>5000</v>
      </c>
      <c r="AI295">
        <v>0</v>
      </c>
      <c r="AJ295">
        <f t="shared" si="340"/>
        <v>200</v>
      </c>
      <c r="AK295">
        <f t="shared" si="341"/>
        <v>36250</v>
      </c>
      <c r="AL295">
        <v>32500</v>
      </c>
      <c r="AM295">
        <f t="shared" si="342"/>
        <v>4550</v>
      </c>
      <c r="AN295">
        <f t="shared" si="343"/>
        <v>3900</v>
      </c>
      <c r="AO295">
        <v>0</v>
      </c>
      <c r="AP295">
        <v>500</v>
      </c>
      <c r="AQ295">
        <f t="shared" si="344"/>
        <v>41450</v>
      </c>
      <c r="AR295">
        <v>5000</v>
      </c>
      <c r="AS295">
        <v>0</v>
      </c>
      <c r="AT295">
        <f t="shared" si="345"/>
        <v>200</v>
      </c>
      <c r="AU295">
        <f t="shared" si="346"/>
        <v>36250</v>
      </c>
      <c r="AV295">
        <v>33500</v>
      </c>
      <c r="AW295">
        <f t="shared" si="347"/>
        <v>4690</v>
      </c>
      <c r="AX295">
        <f t="shared" si="348"/>
        <v>1300</v>
      </c>
      <c r="AY295">
        <f t="shared" si="349"/>
        <v>4020</v>
      </c>
      <c r="AZ295">
        <v>0</v>
      </c>
      <c r="BA295">
        <v>500</v>
      </c>
      <c r="BB295">
        <f t="shared" si="350"/>
        <v>44010</v>
      </c>
      <c r="BC295">
        <v>5000</v>
      </c>
      <c r="BD295">
        <v>0</v>
      </c>
      <c r="BE295">
        <f t="shared" si="351"/>
        <v>200</v>
      </c>
      <c r="BF295">
        <f t="shared" si="352"/>
        <v>38810</v>
      </c>
      <c r="BG295">
        <v>33500</v>
      </c>
      <c r="BH295">
        <f t="shared" si="353"/>
        <v>4690</v>
      </c>
      <c r="BI295">
        <f t="shared" si="354"/>
        <v>4020</v>
      </c>
      <c r="BJ295">
        <v>0</v>
      </c>
      <c r="BK295">
        <v>500</v>
      </c>
      <c r="BL295">
        <f t="shared" si="355"/>
        <v>42710</v>
      </c>
      <c r="BM295">
        <v>5000</v>
      </c>
      <c r="BN295">
        <v>0</v>
      </c>
      <c r="BO295">
        <f t="shared" si="356"/>
        <v>200</v>
      </c>
      <c r="BP295">
        <f t="shared" si="357"/>
        <v>37510</v>
      </c>
      <c r="BQ295">
        <v>33500</v>
      </c>
      <c r="BR295">
        <f t="shared" si="358"/>
        <v>4690</v>
      </c>
      <c r="BS295">
        <f t="shared" si="359"/>
        <v>4020</v>
      </c>
      <c r="BT295">
        <v>0</v>
      </c>
      <c r="BU295">
        <v>500</v>
      </c>
      <c r="BV295">
        <f t="shared" si="360"/>
        <v>42710</v>
      </c>
      <c r="BW295">
        <v>5000</v>
      </c>
      <c r="BX295">
        <v>0</v>
      </c>
      <c r="BY295">
        <f t="shared" si="361"/>
        <v>200</v>
      </c>
      <c r="BZ295">
        <f t="shared" si="362"/>
        <v>37510</v>
      </c>
      <c r="CA295">
        <v>33500</v>
      </c>
      <c r="CB295">
        <f t="shared" si="363"/>
        <v>4690</v>
      </c>
      <c r="CC295">
        <f t="shared" si="364"/>
        <v>4020</v>
      </c>
      <c r="CD295">
        <v>0</v>
      </c>
      <c r="CE295">
        <v>500</v>
      </c>
      <c r="CF295">
        <f t="shared" si="365"/>
        <v>42710</v>
      </c>
      <c r="CG295">
        <v>5000</v>
      </c>
      <c r="CH295">
        <v>0</v>
      </c>
      <c r="CI295">
        <f t="shared" si="366"/>
        <v>200</v>
      </c>
      <c r="CJ295">
        <f t="shared" si="367"/>
        <v>37510</v>
      </c>
      <c r="CK295">
        <v>33500</v>
      </c>
      <c r="CL295">
        <f t="shared" si="368"/>
        <v>4690</v>
      </c>
      <c r="CM295">
        <f t="shared" si="369"/>
        <v>4020</v>
      </c>
      <c r="CN295">
        <v>0</v>
      </c>
      <c r="CO295">
        <v>500</v>
      </c>
      <c r="CP295">
        <f t="shared" si="370"/>
        <v>42710</v>
      </c>
      <c r="CQ295">
        <v>5000</v>
      </c>
      <c r="CR295">
        <v>0</v>
      </c>
      <c r="CS295">
        <f t="shared" si="371"/>
        <v>200</v>
      </c>
      <c r="CT295">
        <f t="shared" si="372"/>
        <v>37510</v>
      </c>
      <c r="CU295">
        <v>33500</v>
      </c>
      <c r="CV295">
        <f t="shared" si="373"/>
        <v>4690</v>
      </c>
      <c r="CW295">
        <f t="shared" si="374"/>
        <v>4020</v>
      </c>
      <c r="CX295">
        <v>0</v>
      </c>
      <c r="CY295">
        <v>500</v>
      </c>
      <c r="CZ295">
        <f t="shared" si="375"/>
        <v>42710</v>
      </c>
      <c r="DA295">
        <v>5000</v>
      </c>
      <c r="DB295">
        <v>0</v>
      </c>
      <c r="DC295">
        <f t="shared" si="376"/>
        <v>200</v>
      </c>
      <c r="DD295">
        <f t="shared" si="377"/>
        <v>37510</v>
      </c>
      <c r="DE295">
        <v>33500</v>
      </c>
      <c r="DF295">
        <f t="shared" si="378"/>
        <v>4690</v>
      </c>
      <c r="DG295">
        <f t="shared" si="379"/>
        <v>4020</v>
      </c>
      <c r="DH295">
        <v>0</v>
      </c>
      <c r="DI295">
        <v>500</v>
      </c>
      <c r="DJ295">
        <f t="shared" si="380"/>
        <v>42710</v>
      </c>
      <c r="DK295">
        <v>5000</v>
      </c>
      <c r="DL295">
        <v>0</v>
      </c>
      <c r="DM295">
        <f t="shared" si="381"/>
        <v>200</v>
      </c>
      <c r="DN295">
        <f t="shared" si="382"/>
        <v>37510</v>
      </c>
      <c r="DO295">
        <v>33500</v>
      </c>
      <c r="DP295">
        <f t="shared" si="383"/>
        <v>4690</v>
      </c>
      <c r="DQ295">
        <f t="shared" si="384"/>
        <v>4020</v>
      </c>
      <c r="DR295">
        <v>0</v>
      </c>
      <c r="DS295">
        <v>500</v>
      </c>
      <c r="DT295">
        <f t="shared" si="385"/>
        <v>42710</v>
      </c>
      <c r="DU295">
        <v>5000</v>
      </c>
      <c r="DV295">
        <v>0</v>
      </c>
      <c r="DW295">
        <f t="shared" si="386"/>
        <v>200</v>
      </c>
      <c r="DX295">
        <f t="shared" si="387"/>
        <v>37510</v>
      </c>
      <c r="DY295">
        <f t="shared" si="388"/>
        <v>512180</v>
      </c>
      <c r="DZ295">
        <f t="shared" si="320"/>
        <v>2400</v>
      </c>
      <c r="EA295">
        <f t="shared" si="321"/>
        <v>50000</v>
      </c>
      <c r="EB295">
        <v>0</v>
      </c>
      <c r="EC295">
        <f t="shared" si="322"/>
        <v>459780</v>
      </c>
      <c r="ED295">
        <f t="shared" si="323"/>
        <v>60000</v>
      </c>
      <c r="EE295">
        <f t="shared" si="324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325"/>
        <v>60000</v>
      </c>
      <c r="EQ295">
        <f t="shared" si="389"/>
        <v>60000</v>
      </c>
      <c r="ER295">
        <f t="shared" si="326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390"/>
        <v>0</v>
      </c>
      <c r="FA295">
        <f t="shared" si="391"/>
        <v>399780</v>
      </c>
      <c r="FB295">
        <f t="shared" si="392"/>
        <v>7489</v>
      </c>
      <c r="FC295">
        <f t="shared" si="393"/>
        <v>0</v>
      </c>
      <c r="FD295">
        <f t="shared" si="394"/>
        <v>7489</v>
      </c>
      <c r="FE295">
        <f t="shared" si="395"/>
        <v>0</v>
      </c>
      <c r="FF295">
        <f t="shared" si="396"/>
        <v>0</v>
      </c>
      <c r="FG295">
        <f t="shared" si="397"/>
        <v>0</v>
      </c>
      <c r="FH295">
        <v>0</v>
      </c>
      <c r="FI295">
        <f t="shared" si="398"/>
        <v>0</v>
      </c>
      <c r="FJ295" t="b">
        <f t="shared" si="399"/>
        <v>1</v>
      </c>
    </row>
    <row r="296" spans="1:166" x14ac:dyDescent="0.25">
      <c r="A296">
        <f>_xlfn.AGGREGATE(3,5,$B$2:B296)</f>
        <v>144</v>
      </c>
      <c r="B296" t="s">
        <v>712</v>
      </c>
      <c r="C296" t="s">
        <v>713</v>
      </c>
      <c r="D296" t="s">
        <v>844</v>
      </c>
      <c r="E296" t="s">
        <v>846</v>
      </c>
      <c r="F296">
        <v>0</v>
      </c>
      <c r="G296">
        <v>6000</v>
      </c>
      <c r="H296">
        <v>32500</v>
      </c>
      <c r="I296">
        <f t="shared" si="327"/>
        <v>3250</v>
      </c>
      <c r="J296">
        <f t="shared" si="328"/>
        <v>3900</v>
      </c>
      <c r="K296">
        <v>400</v>
      </c>
      <c r="L296">
        <v>0</v>
      </c>
      <c r="M296">
        <f t="shared" si="329"/>
        <v>40050</v>
      </c>
      <c r="N296">
        <v>2000</v>
      </c>
      <c r="O296">
        <v>0</v>
      </c>
      <c r="P296">
        <f t="shared" si="330"/>
        <v>200</v>
      </c>
      <c r="Q296">
        <f t="shared" si="331"/>
        <v>37850</v>
      </c>
      <c r="R296">
        <v>32500</v>
      </c>
      <c r="S296">
        <f t="shared" si="332"/>
        <v>3250</v>
      </c>
      <c r="T296">
        <f t="shared" si="333"/>
        <v>3900</v>
      </c>
      <c r="U296">
        <v>400</v>
      </c>
      <c r="V296">
        <v>0</v>
      </c>
      <c r="W296">
        <f t="shared" si="334"/>
        <v>40050</v>
      </c>
      <c r="X296">
        <v>2000</v>
      </c>
      <c r="Y296">
        <v>0</v>
      </c>
      <c r="Z296">
        <f t="shared" si="335"/>
        <v>200</v>
      </c>
      <c r="AA296">
        <f t="shared" si="336"/>
        <v>37850</v>
      </c>
      <c r="AB296">
        <v>32500</v>
      </c>
      <c r="AC296">
        <f t="shared" si="337"/>
        <v>4550</v>
      </c>
      <c r="AD296">
        <f t="shared" si="338"/>
        <v>3900</v>
      </c>
      <c r="AE296">
        <v>400</v>
      </c>
      <c r="AF296">
        <v>0</v>
      </c>
      <c r="AG296">
        <f t="shared" si="339"/>
        <v>41350</v>
      </c>
      <c r="AH296">
        <v>2000</v>
      </c>
      <c r="AI296">
        <v>0</v>
      </c>
      <c r="AJ296">
        <f t="shared" si="340"/>
        <v>200</v>
      </c>
      <c r="AK296">
        <f t="shared" si="341"/>
        <v>39150</v>
      </c>
      <c r="AL296">
        <v>32500</v>
      </c>
      <c r="AM296">
        <f t="shared" si="342"/>
        <v>4550</v>
      </c>
      <c r="AN296">
        <f t="shared" si="343"/>
        <v>3900</v>
      </c>
      <c r="AO296">
        <v>400</v>
      </c>
      <c r="AP296">
        <v>0</v>
      </c>
      <c r="AQ296">
        <f t="shared" si="344"/>
        <v>41350</v>
      </c>
      <c r="AR296">
        <v>2000</v>
      </c>
      <c r="AS296">
        <v>0</v>
      </c>
      <c r="AT296">
        <f t="shared" si="345"/>
        <v>200</v>
      </c>
      <c r="AU296">
        <f t="shared" si="346"/>
        <v>39150</v>
      </c>
      <c r="AV296">
        <v>34500</v>
      </c>
      <c r="AW296">
        <f t="shared" si="347"/>
        <v>4830.0000000000009</v>
      </c>
      <c r="AX296">
        <f t="shared" si="348"/>
        <v>1300</v>
      </c>
      <c r="AY296">
        <f t="shared" si="349"/>
        <v>4140</v>
      </c>
      <c r="AZ296">
        <v>400</v>
      </c>
      <c r="BA296">
        <v>0</v>
      </c>
      <c r="BB296">
        <f t="shared" si="350"/>
        <v>45170</v>
      </c>
      <c r="BC296">
        <v>2500</v>
      </c>
      <c r="BD296">
        <v>0</v>
      </c>
      <c r="BE296">
        <f t="shared" si="351"/>
        <v>200</v>
      </c>
      <c r="BF296">
        <f t="shared" si="352"/>
        <v>42470</v>
      </c>
      <c r="BG296">
        <v>34500</v>
      </c>
      <c r="BH296">
        <f t="shared" si="353"/>
        <v>4830.0000000000009</v>
      </c>
      <c r="BI296">
        <f t="shared" si="354"/>
        <v>4140</v>
      </c>
      <c r="BJ296">
        <v>400</v>
      </c>
      <c r="BK296">
        <v>0</v>
      </c>
      <c r="BL296">
        <f t="shared" si="355"/>
        <v>43870</v>
      </c>
      <c r="BM296">
        <v>2500</v>
      </c>
      <c r="BN296">
        <v>0</v>
      </c>
      <c r="BO296">
        <f t="shared" si="356"/>
        <v>200</v>
      </c>
      <c r="BP296">
        <f t="shared" si="357"/>
        <v>41170</v>
      </c>
      <c r="BQ296">
        <v>34500</v>
      </c>
      <c r="BR296">
        <f t="shared" si="358"/>
        <v>4830.0000000000009</v>
      </c>
      <c r="BS296">
        <f t="shared" si="359"/>
        <v>4140</v>
      </c>
      <c r="BT296">
        <v>400</v>
      </c>
      <c r="BU296">
        <v>0</v>
      </c>
      <c r="BV296">
        <f t="shared" si="360"/>
        <v>43870</v>
      </c>
      <c r="BW296">
        <v>2500</v>
      </c>
      <c r="BX296">
        <v>0</v>
      </c>
      <c r="BY296">
        <f t="shared" si="361"/>
        <v>200</v>
      </c>
      <c r="BZ296">
        <f t="shared" si="362"/>
        <v>41170</v>
      </c>
      <c r="CA296">
        <v>34500</v>
      </c>
      <c r="CB296">
        <f t="shared" si="363"/>
        <v>4830.0000000000009</v>
      </c>
      <c r="CC296">
        <f t="shared" si="364"/>
        <v>4140</v>
      </c>
      <c r="CD296">
        <v>400</v>
      </c>
      <c r="CE296">
        <v>0</v>
      </c>
      <c r="CF296">
        <f t="shared" si="365"/>
        <v>43870</v>
      </c>
      <c r="CG296">
        <v>2500</v>
      </c>
      <c r="CH296">
        <v>0</v>
      </c>
      <c r="CI296">
        <f t="shared" si="366"/>
        <v>200</v>
      </c>
      <c r="CJ296">
        <f t="shared" si="367"/>
        <v>41170</v>
      </c>
      <c r="CK296">
        <v>34500</v>
      </c>
      <c r="CL296">
        <f t="shared" si="368"/>
        <v>4830.0000000000009</v>
      </c>
      <c r="CM296">
        <f t="shared" si="369"/>
        <v>4140</v>
      </c>
      <c r="CN296">
        <v>400</v>
      </c>
      <c r="CO296">
        <v>0</v>
      </c>
      <c r="CP296">
        <f t="shared" si="370"/>
        <v>43870</v>
      </c>
      <c r="CQ296">
        <v>2500</v>
      </c>
      <c r="CR296">
        <v>0</v>
      </c>
      <c r="CS296">
        <f t="shared" si="371"/>
        <v>200</v>
      </c>
      <c r="CT296">
        <f t="shared" si="372"/>
        <v>41170</v>
      </c>
      <c r="CU296">
        <v>34500</v>
      </c>
      <c r="CV296">
        <f t="shared" si="373"/>
        <v>4830.0000000000009</v>
      </c>
      <c r="CW296">
        <f t="shared" si="374"/>
        <v>4140</v>
      </c>
      <c r="CX296">
        <v>400</v>
      </c>
      <c r="CY296">
        <v>0</v>
      </c>
      <c r="CZ296">
        <f t="shared" si="375"/>
        <v>43870</v>
      </c>
      <c r="DA296">
        <v>2500</v>
      </c>
      <c r="DB296">
        <v>0</v>
      </c>
      <c r="DC296">
        <f t="shared" si="376"/>
        <v>200</v>
      </c>
      <c r="DD296">
        <f t="shared" si="377"/>
        <v>41170</v>
      </c>
      <c r="DE296">
        <v>34500</v>
      </c>
      <c r="DF296">
        <f t="shared" si="378"/>
        <v>4830.0000000000009</v>
      </c>
      <c r="DG296">
        <f t="shared" si="379"/>
        <v>4140</v>
      </c>
      <c r="DH296">
        <v>400</v>
      </c>
      <c r="DI296">
        <v>0</v>
      </c>
      <c r="DJ296">
        <f t="shared" si="380"/>
        <v>43870</v>
      </c>
      <c r="DK296">
        <v>2500</v>
      </c>
      <c r="DL296">
        <v>0</v>
      </c>
      <c r="DM296">
        <f t="shared" si="381"/>
        <v>200</v>
      </c>
      <c r="DN296">
        <f t="shared" si="382"/>
        <v>41170</v>
      </c>
      <c r="DO296">
        <v>34500</v>
      </c>
      <c r="DP296">
        <f t="shared" si="383"/>
        <v>4830.0000000000009</v>
      </c>
      <c r="DQ296">
        <f t="shared" si="384"/>
        <v>4140</v>
      </c>
      <c r="DR296">
        <v>400</v>
      </c>
      <c r="DS296">
        <v>0</v>
      </c>
      <c r="DT296">
        <f t="shared" si="385"/>
        <v>43870</v>
      </c>
      <c r="DU296">
        <v>2500</v>
      </c>
      <c r="DV296">
        <v>0</v>
      </c>
      <c r="DW296">
        <f t="shared" si="386"/>
        <v>200</v>
      </c>
      <c r="DX296">
        <f t="shared" si="387"/>
        <v>41170</v>
      </c>
      <c r="DY296">
        <f t="shared" si="388"/>
        <v>521060</v>
      </c>
      <c r="DZ296">
        <f t="shared" si="320"/>
        <v>2400</v>
      </c>
      <c r="EA296">
        <f t="shared" si="321"/>
        <v>50000</v>
      </c>
      <c r="EB296">
        <v>0</v>
      </c>
      <c r="EC296">
        <f t="shared" si="322"/>
        <v>468660</v>
      </c>
      <c r="ED296">
        <f t="shared" si="323"/>
        <v>28000</v>
      </c>
      <c r="EE296">
        <f t="shared" si="324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325"/>
        <v>28000</v>
      </c>
      <c r="EQ296">
        <f t="shared" si="389"/>
        <v>28000</v>
      </c>
      <c r="ER296">
        <f t="shared" si="326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390"/>
        <v>0</v>
      </c>
      <c r="FA296">
        <f t="shared" si="391"/>
        <v>440660</v>
      </c>
      <c r="FB296">
        <f t="shared" si="392"/>
        <v>9533</v>
      </c>
      <c r="FC296">
        <f t="shared" si="393"/>
        <v>0</v>
      </c>
      <c r="FD296">
        <f t="shared" si="394"/>
        <v>9533</v>
      </c>
      <c r="FE296">
        <f t="shared" si="395"/>
        <v>0</v>
      </c>
      <c r="FF296">
        <f t="shared" si="396"/>
        <v>0</v>
      </c>
      <c r="FG296">
        <f t="shared" si="397"/>
        <v>0</v>
      </c>
      <c r="FH296">
        <v>0</v>
      </c>
      <c r="FI296">
        <f t="shared" si="398"/>
        <v>0</v>
      </c>
      <c r="FJ296" t="b">
        <f t="shared" si="399"/>
        <v>1</v>
      </c>
    </row>
    <row r="297" spans="1:166" x14ac:dyDescent="0.25">
      <c r="A297">
        <f>_xlfn.AGGREGATE(3,5,$B$2:B297)</f>
        <v>145</v>
      </c>
      <c r="B297" t="s">
        <v>714</v>
      </c>
      <c r="C297" t="s">
        <v>715</v>
      </c>
      <c r="D297" t="s">
        <v>844</v>
      </c>
      <c r="E297" t="s">
        <v>846</v>
      </c>
      <c r="F297">
        <v>0</v>
      </c>
      <c r="G297">
        <v>6000</v>
      </c>
      <c r="H297">
        <v>32500</v>
      </c>
      <c r="I297">
        <f t="shared" si="327"/>
        <v>3250</v>
      </c>
      <c r="J297">
        <f t="shared" si="328"/>
        <v>3900</v>
      </c>
      <c r="K297">
        <v>0</v>
      </c>
      <c r="L297">
        <v>500</v>
      </c>
      <c r="M297">
        <f t="shared" si="329"/>
        <v>40150</v>
      </c>
      <c r="N297">
        <v>2000</v>
      </c>
      <c r="O297">
        <v>0</v>
      </c>
      <c r="P297">
        <f t="shared" si="330"/>
        <v>200</v>
      </c>
      <c r="Q297">
        <f t="shared" si="331"/>
        <v>37950</v>
      </c>
      <c r="R297">
        <v>32500</v>
      </c>
      <c r="S297">
        <f t="shared" si="332"/>
        <v>3250</v>
      </c>
      <c r="T297">
        <f t="shared" si="333"/>
        <v>3900</v>
      </c>
      <c r="U297">
        <v>0</v>
      </c>
      <c r="V297">
        <v>500</v>
      </c>
      <c r="W297">
        <f t="shared" si="334"/>
        <v>40150</v>
      </c>
      <c r="X297">
        <v>2000</v>
      </c>
      <c r="Y297">
        <v>0</v>
      </c>
      <c r="Z297">
        <f t="shared" si="335"/>
        <v>200</v>
      </c>
      <c r="AA297">
        <f t="shared" si="336"/>
        <v>37950</v>
      </c>
      <c r="AB297">
        <v>32500</v>
      </c>
      <c r="AC297">
        <f t="shared" si="337"/>
        <v>4550</v>
      </c>
      <c r="AD297">
        <f t="shared" si="338"/>
        <v>3900</v>
      </c>
      <c r="AE297">
        <v>0</v>
      </c>
      <c r="AF297">
        <v>500</v>
      </c>
      <c r="AG297">
        <f t="shared" si="339"/>
        <v>41450</v>
      </c>
      <c r="AH297">
        <v>2000</v>
      </c>
      <c r="AI297">
        <v>0</v>
      </c>
      <c r="AJ297">
        <f t="shared" si="340"/>
        <v>200</v>
      </c>
      <c r="AK297">
        <f t="shared" si="341"/>
        <v>39250</v>
      </c>
      <c r="AL297">
        <v>32500</v>
      </c>
      <c r="AM297">
        <f t="shared" si="342"/>
        <v>4550</v>
      </c>
      <c r="AN297">
        <f t="shared" si="343"/>
        <v>3900</v>
      </c>
      <c r="AO297">
        <v>0</v>
      </c>
      <c r="AP297">
        <v>500</v>
      </c>
      <c r="AQ297">
        <f t="shared" si="344"/>
        <v>41450</v>
      </c>
      <c r="AR297">
        <v>2000</v>
      </c>
      <c r="AS297">
        <v>0</v>
      </c>
      <c r="AT297">
        <f t="shared" si="345"/>
        <v>200</v>
      </c>
      <c r="AU297">
        <f t="shared" si="346"/>
        <v>39250</v>
      </c>
      <c r="AV297">
        <v>34500</v>
      </c>
      <c r="AW297">
        <f t="shared" si="347"/>
        <v>4830.0000000000009</v>
      </c>
      <c r="AX297">
        <f t="shared" si="348"/>
        <v>1300</v>
      </c>
      <c r="AY297">
        <f t="shared" si="349"/>
        <v>4140</v>
      </c>
      <c r="AZ297">
        <v>0</v>
      </c>
      <c r="BA297">
        <v>500</v>
      </c>
      <c r="BB297">
        <f t="shared" si="350"/>
        <v>45270</v>
      </c>
      <c r="BC297">
        <v>2500</v>
      </c>
      <c r="BD297">
        <v>0</v>
      </c>
      <c r="BE297">
        <f t="shared" si="351"/>
        <v>200</v>
      </c>
      <c r="BF297">
        <f t="shared" si="352"/>
        <v>42570</v>
      </c>
      <c r="BG297">
        <v>34500</v>
      </c>
      <c r="BH297">
        <f t="shared" si="353"/>
        <v>4830.0000000000009</v>
      </c>
      <c r="BI297">
        <f t="shared" si="354"/>
        <v>4140</v>
      </c>
      <c r="BJ297">
        <v>0</v>
      </c>
      <c r="BK297">
        <v>500</v>
      </c>
      <c r="BL297">
        <f t="shared" si="355"/>
        <v>43970</v>
      </c>
      <c r="BM297">
        <v>2500</v>
      </c>
      <c r="BN297">
        <v>0</v>
      </c>
      <c r="BO297">
        <f t="shared" si="356"/>
        <v>200</v>
      </c>
      <c r="BP297">
        <f t="shared" si="357"/>
        <v>41270</v>
      </c>
      <c r="BQ297">
        <v>34500</v>
      </c>
      <c r="BR297">
        <f t="shared" si="358"/>
        <v>4830.0000000000009</v>
      </c>
      <c r="BS297">
        <f t="shared" si="359"/>
        <v>4140</v>
      </c>
      <c r="BT297">
        <v>0</v>
      </c>
      <c r="BU297">
        <v>500</v>
      </c>
      <c r="BV297">
        <f t="shared" si="360"/>
        <v>43970</v>
      </c>
      <c r="BW297">
        <v>2500</v>
      </c>
      <c r="BX297">
        <v>0</v>
      </c>
      <c r="BY297">
        <f t="shared" si="361"/>
        <v>200</v>
      </c>
      <c r="BZ297">
        <f t="shared" si="362"/>
        <v>41270</v>
      </c>
      <c r="CA297">
        <v>34500</v>
      </c>
      <c r="CB297">
        <f t="shared" si="363"/>
        <v>4830.0000000000009</v>
      </c>
      <c r="CC297">
        <f t="shared" si="364"/>
        <v>4140</v>
      </c>
      <c r="CD297">
        <v>0</v>
      </c>
      <c r="CE297">
        <v>500</v>
      </c>
      <c r="CF297">
        <f t="shared" si="365"/>
        <v>43970</v>
      </c>
      <c r="CG297">
        <v>2500</v>
      </c>
      <c r="CH297">
        <v>0</v>
      </c>
      <c r="CI297">
        <f t="shared" si="366"/>
        <v>200</v>
      </c>
      <c r="CJ297">
        <f t="shared" si="367"/>
        <v>41270</v>
      </c>
      <c r="CK297">
        <v>34500</v>
      </c>
      <c r="CL297">
        <f t="shared" si="368"/>
        <v>4830.0000000000009</v>
      </c>
      <c r="CM297">
        <f t="shared" si="369"/>
        <v>4140</v>
      </c>
      <c r="CN297">
        <v>0</v>
      </c>
      <c r="CO297">
        <v>500</v>
      </c>
      <c r="CP297">
        <f t="shared" si="370"/>
        <v>43970</v>
      </c>
      <c r="CQ297">
        <v>2500</v>
      </c>
      <c r="CR297">
        <v>0</v>
      </c>
      <c r="CS297">
        <f t="shared" si="371"/>
        <v>200</v>
      </c>
      <c r="CT297">
        <f t="shared" si="372"/>
        <v>41270</v>
      </c>
      <c r="CU297">
        <v>34500</v>
      </c>
      <c r="CV297">
        <f t="shared" si="373"/>
        <v>4830.0000000000009</v>
      </c>
      <c r="CW297">
        <f t="shared" si="374"/>
        <v>4140</v>
      </c>
      <c r="CX297">
        <v>0</v>
      </c>
      <c r="CY297">
        <v>500</v>
      </c>
      <c r="CZ297">
        <f t="shared" si="375"/>
        <v>43970</v>
      </c>
      <c r="DA297">
        <v>2500</v>
      </c>
      <c r="DB297">
        <v>0</v>
      </c>
      <c r="DC297">
        <f t="shared" si="376"/>
        <v>200</v>
      </c>
      <c r="DD297">
        <f t="shared" si="377"/>
        <v>41270</v>
      </c>
      <c r="DE297">
        <v>34500</v>
      </c>
      <c r="DF297">
        <f t="shared" si="378"/>
        <v>4830.0000000000009</v>
      </c>
      <c r="DG297">
        <f t="shared" si="379"/>
        <v>4140</v>
      </c>
      <c r="DH297">
        <v>0</v>
      </c>
      <c r="DI297">
        <v>500</v>
      </c>
      <c r="DJ297">
        <f t="shared" si="380"/>
        <v>43970</v>
      </c>
      <c r="DK297">
        <v>2500</v>
      </c>
      <c r="DL297">
        <v>0</v>
      </c>
      <c r="DM297">
        <f t="shared" si="381"/>
        <v>200</v>
      </c>
      <c r="DN297">
        <f t="shared" si="382"/>
        <v>41270</v>
      </c>
      <c r="DO297">
        <v>34500</v>
      </c>
      <c r="DP297">
        <f t="shared" si="383"/>
        <v>4830.0000000000009</v>
      </c>
      <c r="DQ297">
        <f t="shared" si="384"/>
        <v>4140</v>
      </c>
      <c r="DR297">
        <v>0</v>
      </c>
      <c r="DS297">
        <v>500</v>
      </c>
      <c r="DT297">
        <f t="shared" si="385"/>
        <v>43970</v>
      </c>
      <c r="DU297">
        <v>2500</v>
      </c>
      <c r="DV297">
        <v>0</v>
      </c>
      <c r="DW297">
        <f t="shared" si="386"/>
        <v>200</v>
      </c>
      <c r="DX297">
        <f t="shared" si="387"/>
        <v>41270</v>
      </c>
      <c r="DY297">
        <f t="shared" si="388"/>
        <v>522260</v>
      </c>
      <c r="DZ297">
        <f t="shared" si="320"/>
        <v>2400</v>
      </c>
      <c r="EA297">
        <f t="shared" si="321"/>
        <v>50000</v>
      </c>
      <c r="EB297">
        <v>0</v>
      </c>
      <c r="EC297">
        <f t="shared" si="322"/>
        <v>469860</v>
      </c>
      <c r="ED297">
        <f t="shared" si="323"/>
        <v>28000</v>
      </c>
      <c r="EE297">
        <f t="shared" si="324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325"/>
        <v>28000</v>
      </c>
      <c r="EQ297">
        <f t="shared" si="389"/>
        <v>28000</v>
      </c>
      <c r="ER297">
        <f t="shared" si="326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390"/>
        <v>0</v>
      </c>
      <c r="FA297">
        <f t="shared" si="391"/>
        <v>441860</v>
      </c>
      <c r="FB297">
        <f t="shared" si="392"/>
        <v>9593</v>
      </c>
      <c r="FC297">
        <f t="shared" si="393"/>
        <v>0</v>
      </c>
      <c r="FD297">
        <f t="shared" si="394"/>
        <v>9593</v>
      </c>
      <c r="FE297">
        <f t="shared" si="395"/>
        <v>0</v>
      </c>
      <c r="FF297">
        <f t="shared" si="396"/>
        <v>0</v>
      </c>
      <c r="FG297">
        <f t="shared" si="397"/>
        <v>0</v>
      </c>
      <c r="FH297">
        <v>0</v>
      </c>
      <c r="FI297">
        <f t="shared" si="398"/>
        <v>0</v>
      </c>
      <c r="FJ297" t="b">
        <f t="shared" si="399"/>
        <v>1</v>
      </c>
    </row>
    <row r="298" spans="1:166" x14ac:dyDescent="0.25">
      <c r="A298">
        <f>_xlfn.AGGREGATE(3,5,$B$2:B298)</f>
        <v>146</v>
      </c>
      <c r="B298" t="s">
        <v>716</v>
      </c>
      <c r="C298" t="s">
        <v>717</v>
      </c>
      <c r="D298" t="s">
        <v>844</v>
      </c>
      <c r="E298" t="s">
        <v>846</v>
      </c>
      <c r="F298">
        <v>0</v>
      </c>
      <c r="G298">
        <v>6000</v>
      </c>
      <c r="H298">
        <v>32500</v>
      </c>
      <c r="I298">
        <f t="shared" si="327"/>
        <v>3250</v>
      </c>
      <c r="J298">
        <f t="shared" si="328"/>
        <v>3900</v>
      </c>
      <c r="K298">
        <v>0</v>
      </c>
      <c r="L298">
        <v>500</v>
      </c>
      <c r="M298">
        <f t="shared" si="329"/>
        <v>40150</v>
      </c>
      <c r="N298">
        <v>2000</v>
      </c>
      <c r="O298">
        <v>0</v>
      </c>
      <c r="P298">
        <f t="shared" si="330"/>
        <v>200</v>
      </c>
      <c r="Q298">
        <f t="shared" si="331"/>
        <v>37950</v>
      </c>
      <c r="R298">
        <v>32500</v>
      </c>
      <c r="S298">
        <f t="shared" si="332"/>
        <v>3250</v>
      </c>
      <c r="T298">
        <f t="shared" si="333"/>
        <v>3900</v>
      </c>
      <c r="U298">
        <v>0</v>
      </c>
      <c r="V298">
        <v>500</v>
      </c>
      <c r="W298">
        <f t="shared" si="334"/>
        <v>40150</v>
      </c>
      <c r="X298">
        <v>2000</v>
      </c>
      <c r="Y298">
        <v>0</v>
      </c>
      <c r="Z298">
        <f t="shared" si="335"/>
        <v>200</v>
      </c>
      <c r="AA298">
        <f t="shared" si="336"/>
        <v>37950</v>
      </c>
      <c r="AB298">
        <v>32500</v>
      </c>
      <c r="AC298">
        <f t="shared" si="337"/>
        <v>4550</v>
      </c>
      <c r="AD298">
        <f t="shared" si="338"/>
        <v>3900</v>
      </c>
      <c r="AE298">
        <v>0</v>
      </c>
      <c r="AF298">
        <v>500</v>
      </c>
      <c r="AG298">
        <f t="shared" si="339"/>
        <v>41450</v>
      </c>
      <c r="AH298">
        <v>2000</v>
      </c>
      <c r="AI298">
        <v>0</v>
      </c>
      <c r="AJ298">
        <f t="shared" si="340"/>
        <v>200</v>
      </c>
      <c r="AK298">
        <f t="shared" si="341"/>
        <v>39250</v>
      </c>
      <c r="AL298">
        <v>32500</v>
      </c>
      <c r="AM298">
        <f t="shared" si="342"/>
        <v>4550</v>
      </c>
      <c r="AN298">
        <f t="shared" si="343"/>
        <v>3900</v>
      </c>
      <c r="AO298">
        <v>0</v>
      </c>
      <c r="AP298">
        <v>500</v>
      </c>
      <c r="AQ298">
        <f t="shared" si="344"/>
        <v>41450</v>
      </c>
      <c r="AR298">
        <v>2000</v>
      </c>
      <c r="AS298">
        <v>0</v>
      </c>
      <c r="AT298">
        <f t="shared" si="345"/>
        <v>200</v>
      </c>
      <c r="AU298">
        <f t="shared" si="346"/>
        <v>39250</v>
      </c>
      <c r="AV298">
        <v>34500</v>
      </c>
      <c r="AW298">
        <f t="shared" si="347"/>
        <v>4830.0000000000009</v>
      </c>
      <c r="AX298">
        <f t="shared" si="348"/>
        <v>1300</v>
      </c>
      <c r="AY298">
        <f t="shared" si="349"/>
        <v>4140</v>
      </c>
      <c r="AZ298">
        <v>0</v>
      </c>
      <c r="BA298">
        <v>500</v>
      </c>
      <c r="BB298">
        <f t="shared" si="350"/>
        <v>45270</v>
      </c>
      <c r="BC298">
        <v>2500</v>
      </c>
      <c r="BD298">
        <v>0</v>
      </c>
      <c r="BE298">
        <f t="shared" si="351"/>
        <v>200</v>
      </c>
      <c r="BF298">
        <f t="shared" si="352"/>
        <v>42570</v>
      </c>
      <c r="BG298">
        <v>34500</v>
      </c>
      <c r="BH298">
        <f t="shared" si="353"/>
        <v>4830.0000000000009</v>
      </c>
      <c r="BI298">
        <f t="shared" si="354"/>
        <v>4140</v>
      </c>
      <c r="BJ298">
        <v>0</v>
      </c>
      <c r="BK298">
        <v>500</v>
      </c>
      <c r="BL298">
        <f t="shared" si="355"/>
        <v>43970</v>
      </c>
      <c r="BM298">
        <v>2500</v>
      </c>
      <c r="BN298">
        <v>0</v>
      </c>
      <c r="BO298">
        <f t="shared" si="356"/>
        <v>200</v>
      </c>
      <c r="BP298">
        <f t="shared" si="357"/>
        <v>41270</v>
      </c>
      <c r="BQ298">
        <v>34500</v>
      </c>
      <c r="BR298">
        <f t="shared" si="358"/>
        <v>4830.0000000000009</v>
      </c>
      <c r="BS298">
        <f t="shared" si="359"/>
        <v>4140</v>
      </c>
      <c r="BT298">
        <v>0</v>
      </c>
      <c r="BU298">
        <v>500</v>
      </c>
      <c r="BV298">
        <f t="shared" si="360"/>
        <v>43970</v>
      </c>
      <c r="BW298">
        <v>2500</v>
      </c>
      <c r="BX298">
        <v>0</v>
      </c>
      <c r="BY298">
        <f t="shared" si="361"/>
        <v>200</v>
      </c>
      <c r="BZ298">
        <f t="shared" si="362"/>
        <v>41270</v>
      </c>
      <c r="CA298">
        <v>34500</v>
      </c>
      <c r="CB298">
        <f t="shared" si="363"/>
        <v>4830.0000000000009</v>
      </c>
      <c r="CC298">
        <f t="shared" si="364"/>
        <v>4140</v>
      </c>
      <c r="CD298">
        <v>0</v>
      </c>
      <c r="CE298">
        <v>500</v>
      </c>
      <c r="CF298">
        <f t="shared" si="365"/>
        <v>43970</v>
      </c>
      <c r="CG298">
        <v>2500</v>
      </c>
      <c r="CH298">
        <v>0</v>
      </c>
      <c r="CI298">
        <f t="shared" si="366"/>
        <v>200</v>
      </c>
      <c r="CJ298">
        <f t="shared" si="367"/>
        <v>41270</v>
      </c>
      <c r="CK298">
        <v>34500</v>
      </c>
      <c r="CL298">
        <f t="shared" si="368"/>
        <v>4830.0000000000009</v>
      </c>
      <c r="CM298">
        <f t="shared" si="369"/>
        <v>4140</v>
      </c>
      <c r="CN298">
        <v>0</v>
      </c>
      <c r="CO298">
        <v>500</v>
      </c>
      <c r="CP298">
        <f t="shared" si="370"/>
        <v>43970</v>
      </c>
      <c r="CQ298">
        <v>2500</v>
      </c>
      <c r="CR298">
        <v>0</v>
      </c>
      <c r="CS298">
        <f t="shared" si="371"/>
        <v>200</v>
      </c>
      <c r="CT298">
        <f t="shared" si="372"/>
        <v>41270</v>
      </c>
      <c r="CU298">
        <v>34500</v>
      </c>
      <c r="CV298">
        <f t="shared" si="373"/>
        <v>4830.0000000000009</v>
      </c>
      <c r="CW298">
        <f t="shared" si="374"/>
        <v>4140</v>
      </c>
      <c r="CX298">
        <v>0</v>
      </c>
      <c r="CY298">
        <v>500</v>
      </c>
      <c r="CZ298">
        <f t="shared" si="375"/>
        <v>43970</v>
      </c>
      <c r="DA298">
        <v>2500</v>
      </c>
      <c r="DB298">
        <v>0</v>
      </c>
      <c r="DC298">
        <f t="shared" si="376"/>
        <v>200</v>
      </c>
      <c r="DD298">
        <f t="shared" si="377"/>
        <v>41270</v>
      </c>
      <c r="DE298">
        <v>34500</v>
      </c>
      <c r="DF298">
        <f t="shared" si="378"/>
        <v>4830.0000000000009</v>
      </c>
      <c r="DG298">
        <f t="shared" si="379"/>
        <v>4140</v>
      </c>
      <c r="DH298">
        <v>0</v>
      </c>
      <c r="DI298">
        <v>500</v>
      </c>
      <c r="DJ298">
        <f t="shared" si="380"/>
        <v>43970</v>
      </c>
      <c r="DK298">
        <v>2500</v>
      </c>
      <c r="DL298">
        <v>0</v>
      </c>
      <c r="DM298">
        <f t="shared" si="381"/>
        <v>200</v>
      </c>
      <c r="DN298">
        <f t="shared" si="382"/>
        <v>41270</v>
      </c>
      <c r="DO298">
        <v>34500</v>
      </c>
      <c r="DP298">
        <f t="shared" si="383"/>
        <v>4830.0000000000009</v>
      </c>
      <c r="DQ298">
        <f t="shared" si="384"/>
        <v>4140</v>
      </c>
      <c r="DR298">
        <v>0</v>
      </c>
      <c r="DS298">
        <v>500</v>
      </c>
      <c r="DT298">
        <f t="shared" si="385"/>
        <v>43970</v>
      </c>
      <c r="DU298">
        <v>2500</v>
      </c>
      <c r="DV298">
        <v>0</v>
      </c>
      <c r="DW298">
        <f t="shared" si="386"/>
        <v>200</v>
      </c>
      <c r="DX298">
        <f t="shared" si="387"/>
        <v>41270</v>
      </c>
      <c r="DY298">
        <f t="shared" si="388"/>
        <v>522260</v>
      </c>
      <c r="DZ298">
        <f t="shared" si="320"/>
        <v>2400</v>
      </c>
      <c r="EA298">
        <f t="shared" si="321"/>
        <v>50000</v>
      </c>
      <c r="EB298">
        <v>0</v>
      </c>
      <c r="EC298">
        <f t="shared" si="322"/>
        <v>469860</v>
      </c>
      <c r="ED298">
        <f t="shared" si="323"/>
        <v>28000</v>
      </c>
      <c r="EE298">
        <f t="shared" si="324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325"/>
        <v>28000</v>
      </c>
      <c r="EQ298">
        <f t="shared" si="389"/>
        <v>28000</v>
      </c>
      <c r="ER298">
        <f t="shared" si="326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390"/>
        <v>0</v>
      </c>
      <c r="FA298">
        <f t="shared" si="391"/>
        <v>441860</v>
      </c>
      <c r="FB298">
        <f t="shared" si="392"/>
        <v>9593</v>
      </c>
      <c r="FC298">
        <f t="shared" si="393"/>
        <v>0</v>
      </c>
      <c r="FD298">
        <f t="shared" si="394"/>
        <v>9593</v>
      </c>
      <c r="FE298">
        <f t="shared" si="395"/>
        <v>0</v>
      </c>
      <c r="FF298">
        <f t="shared" si="396"/>
        <v>0</v>
      </c>
      <c r="FG298">
        <f t="shared" si="397"/>
        <v>0</v>
      </c>
      <c r="FH298">
        <v>0</v>
      </c>
      <c r="FI298">
        <f t="shared" si="398"/>
        <v>0</v>
      </c>
      <c r="FJ298" t="b">
        <f t="shared" si="399"/>
        <v>1</v>
      </c>
    </row>
    <row r="299" spans="1:166" hidden="1" x14ac:dyDescent="0.25">
      <c r="A299">
        <f>_xlfn.AGGREGATE(3,5,$B$2:B299)</f>
        <v>146</v>
      </c>
      <c r="B299" t="s">
        <v>718</v>
      </c>
      <c r="C299" t="s">
        <v>719</v>
      </c>
      <c r="D299" t="s">
        <v>844</v>
      </c>
      <c r="E299" t="s">
        <v>846</v>
      </c>
      <c r="F299">
        <v>0</v>
      </c>
      <c r="G299">
        <v>6000</v>
      </c>
      <c r="H299">
        <v>30700</v>
      </c>
      <c r="I299">
        <f t="shared" si="327"/>
        <v>3070</v>
      </c>
      <c r="J299">
        <f t="shared" si="328"/>
        <v>3684</v>
      </c>
      <c r="K299">
        <v>0</v>
      </c>
      <c r="L299">
        <v>0</v>
      </c>
      <c r="M299">
        <f t="shared" si="329"/>
        <v>37454</v>
      </c>
      <c r="N299">
        <v>2000</v>
      </c>
      <c r="O299">
        <v>0</v>
      </c>
      <c r="P299">
        <f t="shared" si="330"/>
        <v>150</v>
      </c>
      <c r="Q299">
        <f t="shared" si="331"/>
        <v>35304</v>
      </c>
      <c r="R299">
        <v>30700</v>
      </c>
      <c r="S299">
        <f t="shared" si="332"/>
        <v>3070</v>
      </c>
      <c r="T299">
        <f t="shared" si="333"/>
        <v>3684</v>
      </c>
      <c r="U299">
        <v>0</v>
      </c>
      <c r="V299">
        <v>0</v>
      </c>
      <c r="W299">
        <f t="shared" si="334"/>
        <v>37454</v>
      </c>
      <c r="X299">
        <v>2000</v>
      </c>
      <c r="Y299">
        <v>0</v>
      </c>
      <c r="Z299">
        <f t="shared" si="335"/>
        <v>150</v>
      </c>
      <c r="AA299">
        <f t="shared" si="336"/>
        <v>35304</v>
      </c>
      <c r="AB299">
        <v>30700</v>
      </c>
      <c r="AC299">
        <f t="shared" si="337"/>
        <v>4298</v>
      </c>
      <c r="AD299">
        <f t="shared" si="338"/>
        <v>3684</v>
      </c>
      <c r="AE299">
        <v>0</v>
      </c>
      <c r="AF299">
        <v>0</v>
      </c>
      <c r="AG299">
        <f t="shared" si="339"/>
        <v>38682</v>
      </c>
      <c r="AH299">
        <v>2000</v>
      </c>
      <c r="AI299">
        <v>0</v>
      </c>
      <c r="AJ299">
        <f t="shared" si="340"/>
        <v>150</v>
      </c>
      <c r="AK299">
        <f t="shared" si="341"/>
        <v>36532</v>
      </c>
      <c r="AL299">
        <v>30700</v>
      </c>
      <c r="AM299">
        <f t="shared" si="342"/>
        <v>4298</v>
      </c>
      <c r="AN299">
        <f t="shared" si="343"/>
        <v>3684</v>
      </c>
      <c r="AO299">
        <v>0</v>
      </c>
      <c r="AP299">
        <v>0</v>
      </c>
      <c r="AQ299">
        <f t="shared" si="344"/>
        <v>38682</v>
      </c>
      <c r="AR299">
        <v>2000</v>
      </c>
      <c r="AS299">
        <v>0</v>
      </c>
      <c r="AT299">
        <f t="shared" si="345"/>
        <v>150</v>
      </c>
      <c r="AU299">
        <f t="shared" si="346"/>
        <v>36532</v>
      </c>
      <c r="AV299">
        <v>31600</v>
      </c>
      <c r="AW299">
        <f t="shared" si="347"/>
        <v>4424</v>
      </c>
      <c r="AX299">
        <f t="shared" si="348"/>
        <v>1228</v>
      </c>
      <c r="AY299">
        <f t="shared" si="349"/>
        <v>3792</v>
      </c>
      <c r="AZ299">
        <v>0</v>
      </c>
      <c r="BA299">
        <v>0</v>
      </c>
      <c r="BB299">
        <f t="shared" si="350"/>
        <v>41044</v>
      </c>
      <c r="BC299">
        <v>2000</v>
      </c>
      <c r="BD299">
        <v>0</v>
      </c>
      <c r="BE299">
        <f t="shared" si="351"/>
        <v>200</v>
      </c>
      <c r="BF299">
        <f t="shared" si="352"/>
        <v>38844</v>
      </c>
      <c r="BG299">
        <v>31600</v>
      </c>
      <c r="BH299">
        <f t="shared" si="353"/>
        <v>4424</v>
      </c>
      <c r="BI299">
        <f t="shared" si="354"/>
        <v>3792</v>
      </c>
      <c r="BJ299">
        <v>0</v>
      </c>
      <c r="BK299">
        <v>0</v>
      </c>
      <c r="BL299">
        <f t="shared" si="355"/>
        <v>39816</v>
      </c>
      <c r="BM299">
        <v>2000</v>
      </c>
      <c r="BN299">
        <v>0</v>
      </c>
      <c r="BO299">
        <f t="shared" si="356"/>
        <v>150</v>
      </c>
      <c r="BP299">
        <f t="shared" si="357"/>
        <v>37666</v>
      </c>
      <c r="BQ299">
        <v>31600</v>
      </c>
      <c r="BR299">
        <f t="shared" si="358"/>
        <v>4424</v>
      </c>
      <c r="BS299">
        <f t="shared" si="359"/>
        <v>3792</v>
      </c>
      <c r="BT299">
        <v>0</v>
      </c>
      <c r="BU299">
        <v>0</v>
      </c>
      <c r="BV299">
        <f t="shared" si="360"/>
        <v>39816</v>
      </c>
      <c r="BW299">
        <v>2000</v>
      </c>
      <c r="BX299">
        <v>0</v>
      </c>
      <c r="BY299">
        <f t="shared" si="361"/>
        <v>150</v>
      </c>
      <c r="BZ299">
        <f t="shared" si="362"/>
        <v>37666</v>
      </c>
      <c r="CA299">
        <v>31600</v>
      </c>
      <c r="CB299">
        <f t="shared" si="363"/>
        <v>4424</v>
      </c>
      <c r="CC299">
        <f t="shared" si="364"/>
        <v>3792</v>
      </c>
      <c r="CD299">
        <v>0</v>
      </c>
      <c r="CE299">
        <v>0</v>
      </c>
      <c r="CF299">
        <f t="shared" si="365"/>
        <v>39816</v>
      </c>
      <c r="CG299">
        <v>2000</v>
      </c>
      <c r="CH299">
        <v>0</v>
      </c>
      <c r="CI299">
        <f t="shared" si="366"/>
        <v>150</v>
      </c>
      <c r="CJ299">
        <f t="shared" si="367"/>
        <v>37666</v>
      </c>
      <c r="CK299">
        <v>31600</v>
      </c>
      <c r="CL299">
        <f t="shared" si="368"/>
        <v>4424</v>
      </c>
      <c r="CM299">
        <f t="shared" si="369"/>
        <v>3792</v>
      </c>
      <c r="CN299">
        <v>0</v>
      </c>
      <c r="CO299">
        <v>0</v>
      </c>
      <c r="CP299">
        <f t="shared" si="370"/>
        <v>39816</v>
      </c>
      <c r="CQ299">
        <v>2000</v>
      </c>
      <c r="CR299">
        <v>0</v>
      </c>
      <c r="CS299">
        <f t="shared" si="371"/>
        <v>150</v>
      </c>
      <c r="CT299">
        <f t="shared" si="372"/>
        <v>37666</v>
      </c>
      <c r="CU299">
        <v>31600</v>
      </c>
      <c r="CV299">
        <f t="shared" si="373"/>
        <v>4424</v>
      </c>
      <c r="CW299">
        <f t="shared" si="374"/>
        <v>3792</v>
      </c>
      <c r="CX299">
        <v>0</v>
      </c>
      <c r="CY299">
        <v>0</v>
      </c>
      <c r="CZ299">
        <f t="shared" si="375"/>
        <v>39816</v>
      </c>
      <c r="DA299">
        <v>2000</v>
      </c>
      <c r="DB299">
        <v>0</v>
      </c>
      <c r="DC299">
        <f t="shared" si="376"/>
        <v>150</v>
      </c>
      <c r="DD299">
        <f t="shared" si="377"/>
        <v>37666</v>
      </c>
      <c r="DE299">
        <v>31600</v>
      </c>
      <c r="DF299">
        <f t="shared" si="378"/>
        <v>4424</v>
      </c>
      <c r="DG299">
        <f t="shared" si="379"/>
        <v>3792</v>
      </c>
      <c r="DH299">
        <v>0</v>
      </c>
      <c r="DI299">
        <v>0</v>
      </c>
      <c r="DJ299">
        <f t="shared" si="380"/>
        <v>39816</v>
      </c>
      <c r="DK299">
        <v>2000</v>
      </c>
      <c r="DL299">
        <v>0</v>
      </c>
      <c r="DM299">
        <f t="shared" si="381"/>
        <v>150</v>
      </c>
      <c r="DN299">
        <f t="shared" si="382"/>
        <v>37666</v>
      </c>
      <c r="DO299">
        <v>31600</v>
      </c>
      <c r="DP299">
        <f t="shared" si="383"/>
        <v>4424</v>
      </c>
      <c r="DQ299">
        <f t="shared" si="384"/>
        <v>3792</v>
      </c>
      <c r="DR299">
        <v>0</v>
      </c>
      <c r="DS299">
        <v>0</v>
      </c>
      <c r="DT299">
        <f t="shared" si="385"/>
        <v>39816</v>
      </c>
      <c r="DU299">
        <v>2000</v>
      </c>
      <c r="DV299">
        <v>0</v>
      </c>
      <c r="DW299">
        <f t="shared" si="386"/>
        <v>150</v>
      </c>
      <c r="DX299">
        <f t="shared" si="387"/>
        <v>37666</v>
      </c>
      <c r="DY299">
        <f t="shared" si="388"/>
        <v>478028</v>
      </c>
      <c r="DZ299">
        <f t="shared" si="320"/>
        <v>1850</v>
      </c>
      <c r="EA299">
        <f t="shared" si="321"/>
        <v>50000</v>
      </c>
      <c r="EB299">
        <v>0</v>
      </c>
      <c r="EC299">
        <f t="shared" si="322"/>
        <v>426178</v>
      </c>
      <c r="ED299">
        <f t="shared" si="323"/>
        <v>24000</v>
      </c>
      <c r="EE299">
        <f t="shared" si="324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325"/>
        <v>24000</v>
      </c>
      <c r="EQ299">
        <f t="shared" si="389"/>
        <v>24000</v>
      </c>
      <c r="ER299">
        <f t="shared" si="326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390"/>
        <v>0</v>
      </c>
      <c r="FA299">
        <f t="shared" si="391"/>
        <v>402178</v>
      </c>
      <c r="FB299">
        <f t="shared" si="392"/>
        <v>7609</v>
      </c>
      <c r="FC299">
        <f t="shared" si="393"/>
        <v>0</v>
      </c>
      <c r="FD299">
        <f t="shared" si="394"/>
        <v>7609</v>
      </c>
      <c r="FE299">
        <f t="shared" si="395"/>
        <v>0</v>
      </c>
      <c r="FF299">
        <f t="shared" si="396"/>
        <v>0</v>
      </c>
      <c r="FG299">
        <f t="shared" si="397"/>
        <v>0</v>
      </c>
      <c r="FH299">
        <v>0</v>
      </c>
      <c r="FI299">
        <f t="shared" si="398"/>
        <v>0</v>
      </c>
      <c r="FJ299" t="b">
        <f t="shared" si="399"/>
        <v>0</v>
      </c>
    </row>
  </sheetData>
  <autoFilter ref="A1:FJ299" xr:uid="{CD495F6D-321E-473F-A2A3-27002020C3BF}">
    <filterColumn colId="4">
      <filters>
        <filter val="WBTPTA"/>
      </filters>
    </filterColumn>
    <filterColumn colId="165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2024-12-05T12:19:47Z</dcterms:modified>
</cp:coreProperties>
</file>