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activeTab="3"/>
  </bookViews>
  <sheets>
    <sheet name="Sheet1" sheetId="1" r:id="rId1"/>
    <sheet name="原料购买厂家" sheetId="2" r:id="rId2"/>
    <sheet name="原料功效" sheetId="3" r:id="rId3"/>
    <sheet name="原料采购记录"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0" i="4" l="1"/>
  <c r="H29" i="4"/>
  <c r="H14" i="4"/>
  <c r="J24" i="2" l="1"/>
  <c r="K24" i="2" s="1"/>
  <c r="L24" i="2" s="1"/>
  <c r="J23" i="2"/>
  <c r="K23" i="2" s="1"/>
  <c r="L23" i="2" s="1"/>
  <c r="K22" i="2"/>
  <c r="L22" i="2" s="1"/>
  <c r="J22" i="2"/>
  <c r="J21" i="2"/>
  <c r="K21" i="2" s="1"/>
  <c r="L21" i="2" s="1"/>
  <c r="J20" i="2"/>
  <c r="K20" i="2" s="1"/>
  <c r="L20" i="2" s="1"/>
  <c r="J19" i="2"/>
  <c r="K19" i="2" s="1"/>
  <c r="L19" i="2" s="1"/>
  <c r="K18" i="2"/>
  <c r="L18" i="2" s="1"/>
  <c r="J18" i="2"/>
  <c r="J17" i="2"/>
  <c r="K17" i="2" s="1"/>
  <c r="L17" i="2" s="1"/>
  <c r="J16" i="2"/>
  <c r="K16" i="2" s="1"/>
  <c r="L16" i="2" s="1"/>
  <c r="J15" i="2"/>
  <c r="K15" i="2" s="1"/>
  <c r="L15" i="2" s="1"/>
  <c r="K14" i="2"/>
  <c r="L14" i="2" s="1"/>
  <c r="J14" i="2"/>
  <c r="J13" i="2"/>
  <c r="K13" i="2" s="1"/>
  <c r="L13" i="2" s="1"/>
  <c r="J12" i="2"/>
  <c r="K12" i="2" s="1"/>
  <c r="L12" i="2" s="1"/>
  <c r="J11" i="2"/>
  <c r="K11" i="2" s="1"/>
  <c r="L11" i="2" s="1"/>
  <c r="K10" i="2"/>
  <c r="L10" i="2" s="1"/>
  <c r="J10" i="2"/>
  <c r="J9" i="2"/>
  <c r="K9" i="2" s="1"/>
  <c r="L9" i="2" s="1"/>
  <c r="J8" i="2"/>
  <c r="K8" i="2" s="1"/>
  <c r="L8" i="2" s="1"/>
  <c r="J7" i="2"/>
  <c r="K7" i="2" s="1"/>
  <c r="L7" i="2" s="1"/>
  <c r="K6" i="2"/>
  <c r="L6" i="2" s="1"/>
  <c r="J6" i="2"/>
  <c r="J5" i="2"/>
  <c r="K5" i="2" s="1"/>
  <c r="L5" i="2" s="1"/>
  <c r="J4" i="2"/>
  <c r="K4" i="2" s="1"/>
  <c r="L4" i="2" s="1"/>
  <c r="J3" i="2"/>
  <c r="K3" i="2" s="1"/>
  <c r="L3" i="2" s="1"/>
  <c r="K2" i="2"/>
  <c r="L2" i="2" s="1"/>
  <c r="J2" i="2"/>
</calcChain>
</file>

<file path=xl/sharedStrings.xml><?xml version="1.0" encoding="utf-8"?>
<sst xmlns="http://schemas.openxmlformats.org/spreadsheetml/2006/main" count="352" uniqueCount="220">
  <si>
    <t>原料名</t>
    <phoneticPr fontId="1" type="noConversion"/>
  </si>
  <si>
    <t>店铺名</t>
    <phoneticPr fontId="1" type="noConversion"/>
  </si>
  <si>
    <t>价格</t>
    <phoneticPr fontId="1" type="noConversion"/>
  </si>
  <si>
    <t>规格</t>
    <phoneticPr fontId="1" type="noConversion"/>
  </si>
  <si>
    <t>鱼肝油</t>
    <phoneticPr fontId="1" type="noConversion"/>
  </si>
  <si>
    <t>30/30袋/500g</t>
    <phoneticPr fontId="1" type="noConversion"/>
  </si>
  <si>
    <t>强盛宠物用品店</t>
    <phoneticPr fontId="1" type="noConversion"/>
  </si>
  <si>
    <t>含硒微量元素</t>
    <phoneticPr fontId="1" type="noConversion"/>
  </si>
  <si>
    <t>原料名称</t>
  </si>
  <si>
    <t>商位</t>
  </si>
  <si>
    <t>商铺名称</t>
  </si>
  <si>
    <t>营养作用</t>
  </si>
  <si>
    <t>单价</t>
  </si>
  <si>
    <t>单重</t>
  </si>
  <si>
    <t>用量</t>
  </si>
  <si>
    <t>需要饲料</t>
  </si>
  <si>
    <t>需要克</t>
  </si>
  <si>
    <t>需购数量</t>
  </si>
  <si>
    <t>采购总价</t>
  </si>
  <si>
    <t>多种维生素全补</t>
  </si>
  <si>
    <t>拼</t>
  </si>
  <si>
    <t>冬梅畜牧商店</t>
  </si>
  <si>
    <t>维生素A、维D3、维E、维K3、维B1 B2 B6 B12、烟酸、乳酸钙、叶酸、泛酸钙、蛋氨酸、赖氨酸、β-胡萝卜素、大豆黄酮</t>
  </si>
  <si>
    <t>28元 十袋  每袋1斤
每500g拌料500斤</t>
  </si>
  <si>
    <t>瘤胃素</t>
  </si>
  <si>
    <t>宇星畜牧</t>
  </si>
  <si>
    <t>一袋1000g拌料1500斤</t>
  </si>
  <si>
    <t>微量元素+多种维生素</t>
  </si>
  <si>
    <t>牧盛饲料兽药添加剂</t>
  </si>
  <si>
    <t>硫酸铜 硫酸亚铁 硫酸锰 硫酸锌 碘化钾 氯化钴 亚硒酸钠 维A D E K3 B 沸石粉</t>
  </si>
  <si>
    <t>2500g每袋 10.9元每袋 每500g拌料2000斤</t>
  </si>
  <si>
    <t>益生素</t>
  </si>
  <si>
    <t>凌30</t>
  </si>
  <si>
    <t xml:space="preserve">枯草芽孢杆菌 乳酸菌 活性蛋白 糖化酶 酸性蛋白酶 氨基酸 未知促生长因子 </t>
  </si>
  <si>
    <t>一桶52元 25袋 每袋500g 拌料1500</t>
  </si>
  <si>
    <t>强盛宠物用品点</t>
  </si>
  <si>
    <t xml:space="preserve">糖化酶 活性酶 氨基酸 为质因子 </t>
  </si>
  <si>
    <t>一桶25包 49元 每包拌料1500</t>
  </si>
  <si>
    <t>信得过低价兽药</t>
  </si>
  <si>
    <t>一同75 25包 每包500G 每包半料2000斤</t>
  </si>
  <si>
    <t>牛羊多矿</t>
  </si>
  <si>
    <t>天猫</t>
  </si>
  <si>
    <t>济生康旗舰店</t>
  </si>
  <si>
    <t>硫、铜、锌、锰</t>
  </si>
  <si>
    <t>每袋14.9 1000G每袋拌2000斤</t>
  </si>
  <si>
    <t>电解多维</t>
  </si>
  <si>
    <t>A D E K3 B</t>
  </si>
  <si>
    <t>9公斤一桶50元 预计16斤敬重</t>
  </si>
  <si>
    <t>食用葡萄糖</t>
  </si>
  <si>
    <t>悦泽化工</t>
  </si>
  <si>
    <t>改善适口性 增强应激能力 调节体温</t>
  </si>
  <si>
    <t>15元 50斤一代 500g拌料1000斤</t>
  </si>
  <si>
    <t>山楂粉</t>
  </si>
  <si>
    <t>小淘小趣</t>
  </si>
  <si>
    <t>94一代50斤  3斤拌料100斤</t>
  </si>
  <si>
    <t>艾栩禽畜养殖</t>
  </si>
  <si>
    <t>9.9一代 2斤  每袋拌料1000斤</t>
  </si>
  <si>
    <t>易鲜宝</t>
  </si>
  <si>
    <t>枣庄万润</t>
  </si>
  <si>
    <t>饲料抗氧化剂</t>
  </si>
  <si>
    <t>赖氨酸</t>
  </si>
  <si>
    <t>双盈动保</t>
  </si>
  <si>
    <t>合成蛋白质必须  不可合成氨基酸 必须进补</t>
  </si>
  <si>
    <t>一代100g 配100-150斤料</t>
  </si>
  <si>
    <t>青宠物用品店</t>
  </si>
  <si>
    <t>89.9一百袋 每袋100g</t>
  </si>
  <si>
    <t>临期奶粉</t>
  </si>
  <si>
    <t>丽源食化配料</t>
  </si>
  <si>
    <t>5斤32</t>
  </si>
  <si>
    <t>牛肉骨粉</t>
  </si>
  <si>
    <t>玖玖饲料</t>
  </si>
  <si>
    <t>蛋白质含量 物质</t>
  </si>
  <si>
    <t>130一代 一代50斤</t>
  </si>
  <si>
    <t>脱脂鱼粉</t>
  </si>
  <si>
    <t>62蛋白 促生长因子</t>
  </si>
  <si>
    <t>100斤一代</t>
  </si>
  <si>
    <t>大豆卵磷脂粉</t>
  </si>
  <si>
    <t>淘</t>
  </si>
  <si>
    <t>海兴馨兰饲料原料</t>
  </si>
  <si>
    <t>50含量 6000一吨 30 4400一吨 鱼粉3200/吨 红枣2000/吨  电话 13373476066</t>
  </si>
  <si>
    <t>土霉素钙+锌</t>
  </si>
  <si>
    <t>促生长 增抵抗力 白痢 丹毒 气喘肺炎等疾病</t>
  </si>
  <si>
    <t>500g/袋 拌料一吨，5袋8.86 一代1.77</t>
  </si>
  <si>
    <t>原料名</t>
  </si>
  <si>
    <t>功效</t>
  </si>
  <si>
    <t>替代品</t>
  </si>
  <si>
    <t>麦麸</t>
  </si>
  <si>
    <t>麦麸，即麦皮，小麦加工面粉副产品，麦黄色，片状或粉状。麦皮的端部有部分胚芽（也就是麦子生芽的部位），
大约占麦皮总量的5-10%左右，一部分大约有1/3-1/2跑面粉里了，麦皮共分6层，外面的5层含粗纤维较多，营养少，
难以消化。 麦皮含有大量的维生素B类。富含纤维素和维生素，主要用途有食用、入药、饲料原料、酿酒等。</t>
  </si>
  <si>
    <t>维生素B</t>
  </si>
  <si>
    <t>棉柏</t>
  </si>
  <si>
    <r>
      <rPr>
        <sz val="11"/>
        <color theme="1"/>
        <rFont val="等线"/>
        <family val="3"/>
        <charset val="134"/>
        <scheme val="minor"/>
      </rPr>
      <t>棉粕蛋白质组成不太理想，精氨酸含量较高，精氨酸含量高达3.6%-3.8%，而赖氨酸含量仅有 1.3%一l.5%，只有豆粕的一半。蛋氨酸也不足，约0.4%。同时，赖氨酸的利用率 较差。故赖氨酸是棉粕的第一限制性氨基酸。矿物质中钙少磷多，其中71%左右为植酸磷，不易被吸收。含硒少。维生素B1含量较多，维生素A、维生素D含量少。</t>
    </r>
    <r>
      <rPr>
        <sz val="11"/>
        <color rgb="FFFF0000"/>
        <rFont val="等线"/>
        <family val="3"/>
        <charset val="134"/>
        <scheme val="minor"/>
      </rPr>
      <t>需要脱毒</t>
    </r>
  </si>
  <si>
    <t>豆柏</t>
  </si>
  <si>
    <t>豆粕一般呈不规则碎片状，颜色为浅黄色至浅褐色，味道具有烤大豆香味。豆粕的主要成分为：蛋白质40%～48%，赖氨酸2.5%～3.0%，色氨酸0.6%～0.7%，蛋氨酸0.5%～0.7%。</t>
  </si>
  <si>
    <t>植物油脂</t>
  </si>
  <si>
    <t>常见植物油脂有大豆油脂、菜籽油脂、棉籽油脂、葵花籽油脂等，当饲料中能量不足时，可添加一定量的油脂。猪饲料中添加植物油的作用如下：
　　1、提供能量。油脂属高能源，能值为可消化淀粉和糖的2.25倍，加之体增热较低，故可使动物获得更高的净能。
　　2、改善饲料外观和饲料风味，提高适口性。
　　3、为动物提供必需脂肪酸，并可提高脂溶性维生素及色素的吸收和利用。
　　4、减少粉尘，改善制粒效果，减少混合机、制粒机的磨损等。
　　5、缓解热应激。一般来讲，猪饲料中添加2%-3%的油脂除了可以缓解热应激外，还可以显著提高日增重。</t>
  </si>
  <si>
    <t>牡蛎粉</t>
  </si>
  <si>
    <t>海蛎子贝壳 细粉，含钙量高，适合鸟类 家禽类  补钙使用。
本粉超细，更容易消化吸收。拌饲料一般百分之三左右即可满足高产禽类及 生长期 畜禽的需要。
本店所售饲料贝壳粉适合养鸡、养鸭，养鸽等专业户大量使用，补钙佳品！
家禽吃贝壳粉有效抵抗h7n9禽流感，我厂生产的贝壳粉不但能促进畜禽骨骼生长、血液，循环，而且还可增加蛋、奶的产量和改善其质量，特别在鸡鸭鹅及鸽子等鸟类饲料中添加贝壳粉可以明显改善其蛋壳质量。
我厂贝壳粉中不仅含有大量的钙，而且还含有畜禽体内所必需的微量元素：磷、锰、锌、铜、铁、钾、镁等。此外在贝壳的珍珠层中还含有多种氨基酸，加上它含碳酸钙90-95%、粗蛋白质1.83%、产蛋率。
在肥猪饲料中添加1的贝壳粉，不仅能满足猪生长所必需的钙、磷和其它微量元素，而且能使猪安宁好睡、有利长膘。
贝壳粉用于畜禽饲料钙源添加剂。可提高畜禽抗病能力和增强其消化功能。</t>
  </si>
  <si>
    <t>骨粉</t>
  </si>
  <si>
    <t>骨粉含有丰富的营养素，除含钙20%～30%、磷8%～14%外，还含Mg、K、Na、Fe、Ni、Se、Zn等微量元素；氨基酸种类齐全（18种），总量在26.69%，必需氨基酸总量在5.52%；蛋白质含量35.7%、脂肪含量10.3%。此外，骨粉还含有许多其它维持生命活动所必需的营养成分，如蛋氨酸、维生素A、B1、B12等。</t>
  </si>
  <si>
    <t>红枣粉</t>
  </si>
  <si>
    <t xml:space="preserve">能量 1228 含糖量 69 蛋白质 10 抗坏血酸 12  热量 309 钙 61 磷 55 </t>
  </si>
  <si>
    <t>鱼粉</t>
  </si>
  <si>
    <t>含钙3.8% 鱼粉含钙3.8%-7%、磷2.76%-3.5%,钙磷比为1.4-2:1,鱼粉质量越好,含磷量越高,磷的利用率为100%。但在贮存过程中,由于化学分解,磷被游离出来而成为单质磷。单质磷燃点很低,不需明火即可自然,这是鱼粉在贮存过程中容易自燃的第二个原因</t>
  </si>
  <si>
    <t xml:space="preserve">一百斤黄豆出油率16% 豆柏80%   </t>
  </si>
  <si>
    <t>下单
日期</t>
  </si>
  <si>
    <t>收货
日期</t>
  </si>
  <si>
    <t>运输
方式</t>
  </si>
  <si>
    <t>数量(袋)</t>
  </si>
  <si>
    <t>重量(克）</t>
  </si>
  <si>
    <t>单价(元)</t>
  </si>
  <si>
    <t>实际
总价(元)</t>
  </si>
  <si>
    <t>用途
用法</t>
  </si>
  <si>
    <t>进出货</t>
  </si>
  <si>
    <t>购买店
铺名称</t>
  </si>
  <si>
    <t>物品产地</t>
  </si>
  <si>
    <t>颗粒机260型</t>
  </si>
  <si>
    <t>时产1400斤</t>
  </si>
  <si>
    <t>颗粒机电机18KW</t>
  </si>
  <si>
    <t>18.5KW电机</t>
  </si>
  <si>
    <t>上料机</t>
  </si>
  <si>
    <t>五米抽粮机</t>
  </si>
  <si>
    <t>8吨轧草机</t>
  </si>
  <si>
    <t>轧草机8300元与15KW电机2400元</t>
  </si>
  <si>
    <t>齿轮油</t>
  </si>
  <si>
    <t>拌料机</t>
  </si>
  <si>
    <t>拌料机电机</t>
  </si>
  <si>
    <t>3KW的750+11KW的1850+保护器2个共计2850</t>
  </si>
  <si>
    <t>厂房</t>
  </si>
  <si>
    <t>2650瓦+2960钢铁</t>
  </si>
  <si>
    <t>发泡胶</t>
  </si>
  <si>
    <t>封口机</t>
  </si>
  <si>
    <t>封口机线</t>
  </si>
  <si>
    <t>富源线业</t>
  </si>
  <si>
    <t>太阳能灯</t>
  </si>
  <si>
    <t>合计</t>
  </si>
  <si>
    <t>初次进货实验 2021.4.12</t>
  </si>
  <si>
    <t>邮政快递</t>
  </si>
  <si>
    <t>维生素补充，毛光，
本品500g混料200-300斤饲料长期喂食</t>
  </si>
  <si>
    <t>进货</t>
  </si>
  <si>
    <t>黑龙江哈尔滨市道外区济邦饲料添加剂厂</t>
  </si>
  <si>
    <t>百世快递</t>
  </si>
  <si>
    <t>矿物质微量元素含量高，每吨饲料添加本品500克保质期24个月</t>
  </si>
  <si>
    <t>河北省沧州市高新技术产业看开发区宏康生物技术有限公司</t>
  </si>
  <si>
    <t>圆通快递</t>
  </si>
  <si>
    <t>皮毛光亮 提高饲料利用率 100g本品配100-150斤</t>
  </si>
  <si>
    <t>四川吉尔生物科技有限公司</t>
  </si>
  <si>
    <t xml:space="preserve">y一桶52元25袋，改善动物肠胃 净水质 </t>
  </si>
  <si>
    <t>山东兴旺动物保健有限公司</t>
  </si>
  <si>
    <t>高能量 补充能量 提高免疫力 促进饲料发酵</t>
  </si>
  <si>
    <t>山东祥瑞药业有限公司</t>
  </si>
  <si>
    <t>防止酸中毒 促生长 有机硌 解决消化不良 一袋配料750kg 每千克含莫能菌素20g</t>
  </si>
  <si>
    <t>咸阳金星畜牧有限公司</t>
  </si>
  <si>
    <t>2021/3/</t>
  </si>
  <si>
    <t>百世快运</t>
  </si>
  <si>
    <t>蛋白62 富含B族维生素 促生长为之因子</t>
  </si>
  <si>
    <t>海兴祥瑞饲料有限公司</t>
  </si>
  <si>
    <t>极兔快递</t>
  </si>
  <si>
    <t>饲料广告牌</t>
  </si>
  <si>
    <t>2800*1200</t>
  </si>
  <si>
    <t xml:space="preserve">加工范围 饲料范围 </t>
  </si>
  <si>
    <t>真色彩广告基地</t>
  </si>
  <si>
    <t>山东邢台</t>
  </si>
  <si>
    <t xml:space="preserve">粗脂肪&gt;40,磷脂&gt;5，蛋白&gt;3，主要为油脂 磷脂胆碱 不饱和脂肪酸 维E 对鸡提高产蛋 猪 提高饲料利用率增重明显 </t>
  </si>
  <si>
    <t>淘-海兴馨兰饲料原料</t>
  </si>
  <si>
    <t>海兴县正昌饲料加工厂</t>
  </si>
  <si>
    <t>香味剂</t>
  </si>
  <si>
    <t>奶香味 香精</t>
  </si>
  <si>
    <t>强盛宠物用品店</t>
  </si>
  <si>
    <t>河南慕尼黑生物科技有限公司</t>
  </si>
  <si>
    <t>五棵树</t>
  </si>
  <si>
    <t>一吨</t>
  </si>
  <si>
    <t>五棵树大姑父捎回来麦麸</t>
  </si>
  <si>
    <t>韵达快递</t>
  </si>
  <si>
    <t>自封袋</t>
  </si>
  <si>
    <t>自封袋 7.5高15*22 16丝 用于装盛的原料</t>
  </si>
  <si>
    <t>桐城市运城塑料包装厂</t>
  </si>
  <si>
    <t>记号笔</t>
  </si>
  <si>
    <t>黑6红3蓝1 共10支</t>
  </si>
  <si>
    <t>智权办公商店</t>
  </si>
  <si>
    <t>正长生产9000斤预备原料</t>
  </si>
  <si>
    <t>靴子头</t>
  </si>
  <si>
    <t>工作推粪靴子头</t>
  </si>
  <si>
    <t>恒达通</t>
  </si>
  <si>
    <t>自买</t>
  </si>
  <si>
    <t>盐</t>
  </si>
  <si>
    <t>光明</t>
  </si>
  <si>
    <t>小苏打</t>
  </si>
  <si>
    <t>五棵树姐夫带买</t>
  </si>
  <si>
    <t>磷酸氢钙</t>
  </si>
  <si>
    <t>磷酸氢钙  5斤一袋 一代3元 合计6毛一斤</t>
  </si>
  <si>
    <t>五棵树姐夫买</t>
  </si>
  <si>
    <t>德邦快递</t>
  </si>
  <si>
    <t>促生长 增抵抗力 白痢 丹毒 气喘肺炎等疾病，500g/袋 拌料一吨，5袋8.86 一代1.77</t>
  </si>
  <si>
    <t>沧州市神通动物药业有限公司</t>
  </si>
  <si>
    <t xml:space="preserve">一桶48.88元25袋，改善动物肠胃 净水质 </t>
  </si>
  <si>
    <t>拌料手套</t>
  </si>
  <si>
    <t>牛筋手套</t>
  </si>
  <si>
    <t>洁馨家居</t>
  </si>
  <si>
    <t>料勺</t>
  </si>
  <si>
    <t>加厚款长柄25cm 大号18cm加深款 可装水4斤</t>
  </si>
  <si>
    <t>戴瑞好厨艺专卖店</t>
  </si>
  <si>
    <t>工作大衫</t>
  </si>
  <si>
    <t>升级款宝蓝色大褂 大码160-190斤</t>
  </si>
  <si>
    <t>赛嘉家居馆</t>
  </si>
  <si>
    <t>双层亮白饲料袋</t>
  </si>
  <si>
    <t>双层防潮  亮白中厚 60*102  50条</t>
  </si>
  <si>
    <t>华兴塑编厂</t>
  </si>
  <si>
    <t>葡萄糖</t>
  </si>
  <si>
    <t xml:space="preserve">137.74一袋50斤装 </t>
  </si>
  <si>
    <t>牧尼黑生物</t>
  </si>
  <si>
    <t>一袋100斤 70+40元 共110元 普通骨粉</t>
  </si>
  <si>
    <t>一袋50斤 10小袋 3元一小袋 一大袋30元</t>
  </si>
  <si>
    <t>送到家</t>
  </si>
  <si>
    <t>三九膨化豆柏 工棚群里送到家</t>
  </si>
  <si>
    <t>工棚</t>
  </si>
  <si>
    <t>中通快运</t>
  </si>
  <si>
    <t>丰瑞德5%肉牛预混料</t>
  </si>
  <si>
    <t xml:space="preserve">一袋50 配制1000斤育肥饲料 </t>
  </si>
  <si>
    <t>丰瑞德农牧</t>
  </si>
  <si>
    <t>矿物质微量元素含量高，每吨饲料添加本品500克保质期24个月   一百斤 预计十吨存货</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</si>
</sst>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等线"/>
      <family val="2"/>
      <scheme val="minor"/>
    </font>
    <font>
      <sz val="9"/>
      <name val="等线"/>
      <family val="3"/>
      <charset val="134"/>
      <scheme val="minor"/>
    </font>
    <font>
      <b/>
      <sz val="14"/>
      <color theme="1"/>
      <name val="等线"/>
      <family val="3"/>
      <charset val="134"/>
      <scheme val="minor"/>
    </font>
    <font>
      <u/>
      <sz val="11"/>
      <color theme="10"/>
      <name val="等线"/>
      <family val="3"/>
      <charset val="134"/>
      <scheme val="minor"/>
    </font>
    <font>
      <b/>
      <sz val="16"/>
      <color theme="1"/>
      <name val="等线"/>
      <family val="3"/>
      <charset val="134"/>
      <scheme val="minor"/>
    </font>
    <font>
      <sz val="11"/>
      <color theme="1"/>
      <name val="等线"/>
      <family val="3"/>
      <charset val="134"/>
      <scheme val="minor"/>
    </font>
    <font>
      <sz val="11"/>
      <color rgb="FFFF0000"/>
      <name val="等线"/>
      <family val="3"/>
      <charset val="134"/>
      <scheme val="minor"/>
    </font>
    <font>
      <b/>
      <sz val="12"/>
      <color theme="1"/>
      <name val="等线"/>
      <family val="3"/>
      <charset val="134"/>
      <scheme val="minor"/>
    </font>
    <font>
      <b/>
      <sz val="11"/>
      <color theme="1"/>
      <name val="等线"/>
      <family val="3"/>
      <charset val="134"/>
      <scheme val="minor"/>
    </font>
  </fonts>
  <fills count="4">
    <fill>
      <patternFill patternType="none"/>
    </fill>
    <fill>
      <patternFill patternType="gray125"/>
    </fill>
    <fill>
      <patternFill patternType="solid">
        <fgColor theme="5" tint="0.59999389629810485"/>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31">
    <xf numFmtId="0" fontId="0" fillId="0" borderId="0" xfId="0"/>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2" borderId="1" xfId="0" applyFont="1" applyFill="1" applyBorder="1" applyAlignment="1">
      <alignment horizontal="center" vertical="center"/>
    </xf>
    <xf numFmtId="0" fontId="0" fillId="2"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left" vertical="center" wrapText="1"/>
    </xf>
    <xf numFmtId="0" fontId="3" fillId="0" borderId="0" xfId="1"/>
    <xf numFmtId="0" fontId="0" fillId="3" borderId="1" xfId="0" applyFill="1" applyBorder="1" applyAlignment="1">
      <alignment horizontal="center" vertical="center"/>
    </xf>
    <xf numFmtId="0" fontId="4" fillId="0" borderId="0" xfId="0" applyFont="1" applyAlignment="1">
      <alignment horizontal="center" vertical="center"/>
    </xf>
    <xf numFmtId="0" fontId="4" fillId="0" borderId="0" xfId="0" applyFont="1" applyAlignment="1">
      <alignment horizontal="center" vertical="center" wrapText="1"/>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xf>
    <xf numFmtId="0" fontId="7" fillId="0" borderId="1" xfId="0" applyNumberFormat="1" applyFont="1" applyBorder="1" applyAlignment="1">
      <alignment horizontal="center" vertical="center"/>
    </xf>
    <xf numFmtId="0" fontId="7" fillId="0" borderId="0" xfId="0" applyFont="1" applyBorder="1" applyAlignment="1">
      <alignment horizontal="center" vertical="center"/>
    </xf>
    <xf numFmtId="0" fontId="0" fillId="0" borderId="1" xfId="0" applyFont="1" applyBorder="1" applyAlignment="1">
      <alignment horizontal="center" vertical="center" wrapText="1"/>
    </xf>
    <xf numFmtId="0" fontId="0" fillId="0" borderId="1" xfId="0" applyFont="1" applyBorder="1" applyAlignment="1">
      <alignment horizontal="center" vertical="center"/>
    </xf>
    <xf numFmtId="0" fontId="0" fillId="0" borderId="1" xfId="0" applyNumberFormat="1" applyFont="1" applyBorder="1" applyAlignment="1">
      <alignment horizontal="center" vertical="center"/>
    </xf>
    <xf numFmtId="0" fontId="0" fillId="0" borderId="0" xfId="0" applyFont="1" applyBorder="1" applyAlignment="1">
      <alignment horizontal="center" vertical="center"/>
    </xf>
    <xf numFmtId="0" fontId="0" fillId="0" borderId="1" xfId="0" applyNumberFormat="1" applyFont="1" applyBorder="1" applyAlignment="1">
      <alignment horizontal="center" vertical="center" wrapText="1"/>
    </xf>
    <xf numFmtId="0" fontId="7" fillId="0" borderId="1" xfId="0" applyFont="1" applyBorder="1" applyAlignment="1">
      <alignment horizontal="center" vertical="center" wrapText="1"/>
    </xf>
    <xf numFmtId="0" fontId="7" fillId="0" borderId="0" xfId="0" applyFont="1" applyBorder="1" applyAlignment="1">
      <alignment vertical="center" wrapText="1"/>
    </xf>
    <xf numFmtId="14" fontId="0" fillId="0" borderId="1" xfId="0" applyNumberFormat="1" applyBorder="1" applyAlignment="1">
      <alignment horizontal="center" vertical="center"/>
    </xf>
    <xf numFmtId="0" fontId="0" fillId="0" borderId="1" xfId="0" applyNumberFormat="1" applyBorder="1" applyAlignment="1">
      <alignment horizontal="center" vertical="center"/>
    </xf>
    <xf numFmtId="0" fontId="0" fillId="0" borderId="0" xfId="0" applyBorder="1" applyAlignment="1">
      <alignment horizontal="center" vertical="center"/>
    </xf>
    <xf numFmtId="14" fontId="8" fillId="0" borderId="1" xfId="0" applyNumberFormat="1" applyFont="1" applyBorder="1" applyAlignment="1">
      <alignment horizontal="center" vertical="center"/>
    </xf>
    <xf numFmtId="0" fontId="0" fillId="0" borderId="0" xfId="0" applyNumberFormat="1" applyBorder="1" applyAlignment="1">
      <alignment horizontal="center"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jishengkang.tmal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B12" sqref="B11:B12"/>
    </sheetView>
  </sheetViews>
  <sheetFormatPr defaultRowHeight="13.8" x14ac:dyDescent="0.25"/>
  <cols>
    <col min="1" max="1" width="13.88671875" bestFit="1" customWidth="1"/>
    <col min="3" max="3" width="13.5546875" bestFit="1" customWidth="1"/>
    <col min="4" max="4" width="16.109375" bestFit="1" customWidth="1"/>
  </cols>
  <sheetData>
    <row r="1" spans="1:4" x14ac:dyDescent="0.25">
      <c r="A1" t="s">
        <v>0</v>
      </c>
      <c r="B1" t="s">
        <v>2</v>
      </c>
      <c r="C1" t="s">
        <v>3</v>
      </c>
      <c r="D1" t="s">
        <v>1</v>
      </c>
    </row>
    <row r="2" spans="1:4" x14ac:dyDescent="0.25">
      <c r="A2" t="s">
        <v>4</v>
      </c>
      <c r="B2">
        <v>49</v>
      </c>
      <c r="C2" t="s">
        <v>5</v>
      </c>
      <c r="D2" t="s">
        <v>6</v>
      </c>
    </row>
    <row r="3" spans="1:4" x14ac:dyDescent="0.25">
      <c r="A3" t="s">
        <v>7</v>
      </c>
      <c r="B3">
        <v>49</v>
      </c>
      <c r="C3" t="s">
        <v>5</v>
      </c>
      <c r="D3" t="s">
        <v>6</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workbookViewId="0">
      <selection activeCell="C8" sqref="C8"/>
    </sheetView>
  </sheetViews>
  <sheetFormatPr defaultRowHeight="38.4" customHeight="1" x14ac:dyDescent="0.25"/>
  <cols>
    <col min="1" max="1" width="21.88671875" bestFit="1" customWidth="1"/>
    <col min="2" max="2" width="6.88671875" bestFit="1" customWidth="1"/>
    <col min="3" max="3" width="20.44140625" bestFit="1" customWidth="1"/>
    <col min="4" max="4" width="59.77734375" bestFit="1" customWidth="1"/>
    <col min="5" max="5" width="21.44140625" bestFit="1" customWidth="1"/>
    <col min="6" max="8" width="6.88671875" bestFit="1" customWidth="1"/>
    <col min="9" max="9" width="12.109375" bestFit="1" customWidth="1"/>
    <col min="10" max="12" width="12.77734375" bestFit="1" customWidth="1"/>
  </cols>
  <sheetData>
    <row r="1" spans="1:12" ht="38.4" customHeight="1" x14ac:dyDescent="0.25">
      <c r="A1" s="1" t="s">
        <v>8</v>
      </c>
      <c r="B1" s="1" t="s">
        <v>9</v>
      </c>
      <c r="C1" s="1" t="s">
        <v>10</v>
      </c>
      <c r="D1" s="2" t="s">
        <v>11</v>
      </c>
      <c r="E1" s="3"/>
      <c r="F1" s="1" t="s">
        <v>12</v>
      </c>
      <c r="G1" s="1" t="s">
        <v>13</v>
      </c>
      <c r="H1" s="1" t="s">
        <v>14</v>
      </c>
      <c r="I1" s="1" t="s">
        <v>15</v>
      </c>
      <c r="J1" s="4" t="s">
        <v>16</v>
      </c>
      <c r="K1" s="4" t="s">
        <v>17</v>
      </c>
      <c r="L1" s="4" t="s">
        <v>18</v>
      </c>
    </row>
    <row r="2" spans="1:12" ht="38.4" customHeight="1" x14ac:dyDescent="0.25">
      <c r="A2" s="5" t="s">
        <v>19</v>
      </c>
      <c r="B2" s="6" t="s">
        <v>20</v>
      </c>
      <c r="C2" s="6" t="s">
        <v>21</v>
      </c>
      <c r="D2" s="7" t="s">
        <v>22</v>
      </c>
      <c r="E2" s="7" t="s">
        <v>23</v>
      </c>
      <c r="F2" s="6">
        <v>2.8</v>
      </c>
      <c r="G2" s="6">
        <v>500</v>
      </c>
      <c r="H2" s="6">
        <v>200</v>
      </c>
      <c r="I2" s="6">
        <v>7000</v>
      </c>
      <c r="J2" s="5">
        <f>I2/H2*G2</f>
        <v>17500</v>
      </c>
      <c r="K2" s="5">
        <f t="shared" ref="K2:K24" si="0">J2/G2</f>
        <v>35</v>
      </c>
      <c r="L2" s="5">
        <f>K2*F2</f>
        <v>98</v>
      </c>
    </row>
    <row r="3" spans="1:12" ht="38.4" customHeight="1" x14ac:dyDescent="0.25">
      <c r="A3" s="5" t="s">
        <v>24</v>
      </c>
      <c r="B3" s="6" t="s">
        <v>20</v>
      </c>
      <c r="C3" s="6" t="s">
        <v>25</v>
      </c>
      <c r="D3" s="7"/>
      <c r="E3" s="7" t="s">
        <v>26</v>
      </c>
      <c r="F3" s="6">
        <v>12.8</v>
      </c>
      <c r="G3" s="6">
        <v>1000</v>
      </c>
      <c r="H3" s="6">
        <v>1000</v>
      </c>
      <c r="I3" s="6">
        <v>7000</v>
      </c>
      <c r="J3" s="5">
        <f t="shared" ref="J3:J24" si="1">I3/H3*G3</f>
        <v>7000</v>
      </c>
      <c r="K3" s="5">
        <f t="shared" si="0"/>
        <v>7</v>
      </c>
      <c r="L3" s="5">
        <f t="shared" ref="L3:L24" si="2">K3*F3</f>
        <v>89.600000000000009</v>
      </c>
    </row>
    <row r="4" spans="1:12" ht="38.4" customHeight="1" x14ac:dyDescent="0.25">
      <c r="A4" s="5" t="s">
        <v>27</v>
      </c>
      <c r="B4" s="6" t="s">
        <v>20</v>
      </c>
      <c r="C4" s="6" t="s">
        <v>28</v>
      </c>
      <c r="D4" s="7" t="s">
        <v>29</v>
      </c>
      <c r="E4" s="7" t="s">
        <v>30</v>
      </c>
      <c r="F4" s="6">
        <v>10.9</v>
      </c>
      <c r="G4" s="6">
        <v>2500</v>
      </c>
      <c r="H4" s="6">
        <v>5000</v>
      </c>
      <c r="I4" s="6">
        <v>7000</v>
      </c>
      <c r="J4" s="5">
        <f t="shared" si="1"/>
        <v>3500</v>
      </c>
      <c r="K4" s="5">
        <f t="shared" si="0"/>
        <v>1.4</v>
      </c>
      <c r="L4" s="5">
        <f t="shared" si="2"/>
        <v>15.26</v>
      </c>
    </row>
    <row r="5" spans="1:12" ht="38.4" customHeight="1" x14ac:dyDescent="0.25">
      <c r="A5" s="5" t="s">
        <v>31</v>
      </c>
      <c r="B5" s="6" t="s">
        <v>20</v>
      </c>
      <c r="C5" s="6" t="s">
        <v>32</v>
      </c>
      <c r="D5" s="7" t="s">
        <v>33</v>
      </c>
      <c r="E5" s="7" t="s">
        <v>34</v>
      </c>
      <c r="F5" s="6">
        <v>2.08</v>
      </c>
      <c r="G5" s="6">
        <v>500</v>
      </c>
      <c r="H5" s="6">
        <v>1000</v>
      </c>
      <c r="I5" s="6">
        <v>7000</v>
      </c>
      <c r="J5" s="5">
        <f t="shared" si="1"/>
        <v>3500</v>
      </c>
      <c r="K5" s="5">
        <f t="shared" si="0"/>
        <v>7</v>
      </c>
      <c r="L5" s="5">
        <f t="shared" si="2"/>
        <v>14.56</v>
      </c>
    </row>
    <row r="6" spans="1:12" ht="38.4" customHeight="1" x14ac:dyDescent="0.25">
      <c r="A6" s="6" t="s">
        <v>31</v>
      </c>
      <c r="B6" s="6" t="s">
        <v>20</v>
      </c>
      <c r="C6" s="6" t="s">
        <v>35</v>
      </c>
      <c r="D6" s="7" t="s">
        <v>36</v>
      </c>
      <c r="E6" s="7" t="s">
        <v>37</v>
      </c>
      <c r="F6" s="6">
        <v>1.96</v>
      </c>
      <c r="G6" s="6">
        <v>500</v>
      </c>
      <c r="H6" s="6">
        <v>1500</v>
      </c>
      <c r="I6" s="6">
        <v>7000</v>
      </c>
      <c r="J6" s="5">
        <f t="shared" si="1"/>
        <v>2333.3333333333335</v>
      </c>
      <c r="K6" s="5">
        <f t="shared" si="0"/>
        <v>4.666666666666667</v>
      </c>
      <c r="L6" s="5">
        <f t="shared" si="2"/>
        <v>9.1466666666666665</v>
      </c>
    </row>
    <row r="7" spans="1:12" ht="38.4" customHeight="1" x14ac:dyDescent="0.25">
      <c r="A7" s="6" t="s">
        <v>31</v>
      </c>
      <c r="B7" s="6" t="s">
        <v>20</v>
      </c>
      <c r="C7" s="6" t="s">
        <v>38</v>
      </c>
      <c r="D7" s="7" t="s">
        <v>36</v>
      </c>
      <c r="E7" s="7" t="s">
        <v>39</v>
      </c>
      <c r="F7" s="6">
        <v>3</v>
      </c>
      <c r="G7" s="6">
        <v>500</v>
      </c>
      <c r="H7" s="6">
        <v>1500</v>
      </c>
      <c r="I7" s="6">
        <v>7000</v>
      </c>
      <c r="J7" s="5">
        <f t="shared" si="1"/>
        <v>2333.3333333333335</v>
      </c>
      <c r="K7" s="5">
        <f t="shared" si="0"/>
        <v>4.666666666666667</v>
      </c>
      <c r="L7" s="5">
        <f t="shared" si="2"/>
        <v>14</v>
      </c>
    </row>
    <row r="8" spans="1:12" ht="38.4" customHeight="1" x14ac:dyDescent="0.25">
      <c r="A8" s="6" t="s">
        <v>40</v>
      </c>
      <c r="B8" s="6" t="s">
        <v>41</v>
      </c>
      <c r="C8" s="8" t="s">
        <v>42</v>
      </c>
      <c r="D8" s="7" t="s">
        <v>43</v>
      </c>
      <c r="E8" s="7" t="s">
        <v>44</v>
      </c>
      <c r="F8" s="6">
        <v>14.9</v>
      </c>
      <c r="G8" s="6">
        <v>1000</v>
      </c>
      <c r="H8" s="6">
        <v>1500</v>
      </c>
      <c r="I8" s="6">
        <v>7000</v>
      </c>
      <c r="J8" s="5">
        <f t="shared" si="1"/>
        <v>4666.666666666667</v>
      </c>
      <c r="K8" s="5">
        <f t="shared" si="0"/>
        <v>4.666666666666667</v>
      </c>
      <c r="L8" s="5">
        <f t="shared" si="2"/>
        <v>69.533333333333346</v>
      </c>
    </row>
    <row r="9" spans="1:12" ht="38.4" customHeight="1" x14ac:dyDescent="0.25">
      <c r="A9" s="9" t="s">
        <v>45</v>
      </c>
      <c r="B9" s="6" t="s">
        <v>20</v>
      </c>
      <c r="C9" s="6" t="s">
        <v>35</v>
      </c>
      <c r="D9" s="7" t="s">
        <v>46</v>
      </c>
      <c r="E9" s="7" t="s">
        <v>47</v>
      </c>
      <c r="F9" s="6">
        <v>3.125</v>
      </c>
      <c r="G9" s="6">
        <v>500</v>
      </c>
      <c r="H9" s="6">
        <v>1000</v>
      </c>
      <c r="I9" s="6">
        <v>7000</v>
      </c>
      <c r="J9" s="5">
        <f t="shared" si="1"/>
        <v>3500</v>
      </c>
      <c r="K9" s="5">
        <f t="shared" si="0"/>
        <v>7</v>
      </c>
      <c r="L9" s="5">
        <f t="shared" si="2"/>
        <v>21.875</v>
      </c>
    </row>
    <row r="10" spans="1:12" ht="38.4" customHeight="1" x14ac:dyDescent="0.25">
      <c r="A10" s="5" t="s">
        <v>48</v>
      </c>
      <c r="B10" s="6" t="s">
        <v>20</v>
      </c>
      <c r="C10" s="6" t="s">
        <v>49</v>
      </c>
      <c r="D10" s="7" t="s">
        <v>50</v>
      </c>
      <c r="E10" s="7" t="s">
        <v>51</v>
      </c>
      <c r="F10" s="6">
        <v>3</v>
      </c>
      <c r="G10" s="6">
        <v>500</v>
      </c>
      <c r="H10" s="6">
        <v>1000</v>
      </c>
      <c r="I10" s="6">
        <v>7000</v>
      </c>
      <c r="J10" s="5">
        <f t="shared" si="1"/>
        <v>3500</v>
      </c>
      <c r="K10" s="5">
        <f t="shared" si="0"/>
        <v>7</v>
      </c>
      <c r="L10" s="5">
        <f t="shared" si="2"/>
        <v>21</v>
      </c>
    </row>
    <row r="11" spans="1:12" ht="38.4" customHeight="1" x14ac:dyDescent="0.25">
      <c r="A11" s="6" t="s">
        <v>52</v>
      </c>
      <c r="B11" s="6" t="s">
        <v>20</v>
      </c>
      <c r="C11" s="6" t="s">
        <v>53</v>
      </c>
      <c r="D11" s="7"/>
      <c r="E11" s="7" t="s">
        <v>54</v>
      </c>
      <c r="F11" s="6">
        <v>1.88</v>
      </c>
      <c r="G11" s="6">
        <v>500</v>
      </c>
      <c r="H11" s="6">
        <v>33.33</v>
      </c>
      <c r="I11" s="6">
        <v>7000</v>
      </c>
      <c r="J11" s="5">
        <f t="shared" si="1"/>
        <v>105010.50105010503</v>
      </c>
      <c r="K11" s="5">
        <f t="shared" si="0"/>
        <v>210.02100210021007</v>
      </c>
      <c r="L11" s="5">
        <f t="shared" si="2"/>
        <v>394.8394839483949</v>
      </c>
    </row>
    <row r="12" spans="1:12" ht="38.4" customHeight="1" x14ac:dyDescent="0.25">
      <c r="A12" s="5" t="s">
        <v>52</v>
      </c>
      <c r="B12" s="6" t="s">
        <v>20</v>
      </c>
      <c r="C12" s="6" t="s">
        <v>55</v>
      </c>
      <c r="D12" s="7"/>
      <c r="E12" s="7" t="s">
        <v>56</v>
      </c>
      <c r="F12" s="6">
        <v>9.9</v>
      </c>
      <c r="G12" s="6">
        <v>1000</v>
      </c>
      <c r="H12" s="6">
        <v>1000</v>
      </c>
      <c r="I12" s="6">
        <v>7000</v>
      </c>
      <c r="J12" s="5">
        <f t="shared" si="1"/>
        <v>7000</v>
      </c>
      <c r="K12" s="5">
        <f t="shared" si="0"/>
        <v>7</v>
      </c>
      <c r="L12" s="5">
        <f t="shared" si="2"/>
        <v>69.3</v>
      </c>
    </row>
    <row r="13" spans="1:12" ht="38.4" customHeight="1" x14ac:dyDescent="0.25">
      <c r="A13" s="6" t="s">
        <v>57</v>
      </c>
      <c r="B13" s="6" t="s">
        <v>20</v>
      </c>
      <c r="C13" s="6" t="s">
        <v>58</v>
      </c>
      <c r="D13" s="7" t="s">
        <v>59</v>
      </c>
      <c r="E13" s="7"/>
      <c r="F13" s="6">
        <v>8.8000000000000007</v>
      </c>
      <c r="G13" s="6">
        <v>400</v>
      </c>
      <c r="H13" s="6">
        <v>500</v>
      </c>
      <c r="I13" s="6">
        <v>7000</v>
      </c>
      <c r="J13" s="5">
        <f t="shared" si="1"/>
        <v>5600</v>
      </c>
      <c r="K13" s="5">
        <f t="shared" si="0"/>
        <v>14</v>
      </c>
      <c r="L13" s="5">
        <f t="shared" si="2"/>
        <v>123.20000000000002</v>
      </c>
    </row>
    <row r="14" spans="1:12" ht="38.4" customHeight="1" x14ac:dyDescent="0.25">
      <c r="A14" s="9" t="s">
        <v>60</v>
      </c>
      <c r="B14" s="6" t="s">
        <v>20</v>
      </c>
      <c r="C14" s="6" t="s">
        <v>61</v>
      </c>
      <c r="D14" s="7" t="s">
        <v>62</v>
      </c>
      <c r="E14" s="7" t="s">
        <v>63</v>
      </c>
      <c r="F14" s="6">
        <v>1.25</v>
      </c>
      <c r="G14" s="6">
        <v>100</v>
      </c>
      <c r="H14" s="6">
        <v>100</v>
      </c>
      <c r="I14" s="6">
        <v>7000</v>
      </c>
      <c r="J14" s="5">
        <f t="shared" si="1"/>
        <v>7000</v>
      </c>
      <c r="K14" s="5">
        <f t="shared" si="0"/>
        <v>70</v>
      </c>
      <c r="L14" s="5">
        <f t="shared" si="2"/>
        <v>87.5</v>
      </c>
    </row>
    <row r="15" spans="1:12" ht="38.4" customHeight="1" x14ac:dyDescent="0.25">
      <c r="A15" s="5" t="s">
        <v>60</v>
      </c>
      <c r="B15" s="6" t="s">
        <v>20</v>
      </c>
      <c r="C15" s="6" t="s">
        <v>64</v>
      </c>
      <c r="D15" s="7"/>
      <c r="E15" s="7" t="s">
        <v>65</v>
      </c>
      <c r="F15" s="6">
        <v>0.9</v>
      </c>
      <c r="G15" s="6">
        <v>100</v>
      </c>
      <c r="H15" s="6">
        <v>100</v>
      </c>
      <c r="I15" s="6">
        <v>7000</v>
      </c>
      <c r="J15" s="5">
        <f t="shared" si="1"/>
        <v>7000</v>
      </c>
      <c r="K15" s="5">
        <f t="shared" si="0"/>
        <v>70</v>
      </c>
      <c r="L15" s="5">
        <f t="shared" si="2"/>
        <v>63</v>
      </c>
    </row>
    <row r="16" spans="1:12" ht="38.4" customHeight="1" x14ac:dyDescent="0.25">
      <c r="A16" s="5" t="s">
        <v>66</v>
      </c>
      <c r="B16" s="6" t="s">
        <v>20</v>
      </c>
      <c r="C16" s="6" t="s">
        <v>67</v>
      </c>
      <c r="D16" s="7" t="s">
        <v>66</v>
      </c>
      <c r="E16" s="7" t="s">
        <v>68</v>
      </c>
      <c r="F16" s="6">
        <v>6.4</v>
      </c>
      <c r="G16" s="6">
        <v>500</v>
      </c>
      <c r="H16" s="6">
        <v>100</v>
      </c>
      <c r="I16" s="6">
        <v>7000</v>
      </c>
      <c r="J16" s="5">
        <f t="shared" si="1"/>
        <v>35000</v>
      </c>
      <c r="K16" s="5">
        <f t="shared" si="0"/>
        <v>70</v>
      </c>
      <c r="L16" s="5">
        <f t="shared" si="2"/>
        <v>448</v>
      </c>
    </row>
    <row r="17" spans="1:12" ht="38.4" customHeight="1" x14ac:dyDescent="0.25">
      <c r="A17" s="6" t="s">
        <v>69</v>
      </c>
      <c r="B17" s="6" t="s">
        <v>20</v>
      </c>
      <c r="C17" s="6" t="s">
        <v>70</v>
      </c>
      <c r="D17" s="7" t="s">
        <v>71</v>
      </c>
      <c r="E17" s="7" t="s">
        <v>72</v>
      </c>
      <c r="F17" s="6">
        <v>2.6</v>
      </c>
      <c r="G17" s="6">
        <v>500</v>
      </c>
      <c r="H17" s="6">
        <v>50</v>
      </c>
      <c r="I17" s="6">
        <v>7000</v>
      </c>
      <c r="J17" s="5">
        <f t="shared" si="1"/>
        <v>70000</v>
      </c>
      <c r="K17" s="5">
        <f t="shared" si="0"/>
        <v>140</v>
      </c>
      <c r="L17" s="5">
        <f t="shared" si="2"/>
        <v>364</v>
      </c>
    </row>
    <row r="18" spans="1:12" ht="38.4" customHeight="1" x14ac:dyDescent="0.25">
      <c r="A18" s="6" t="s">
        <v>73</v>
      </c>
      <c r="B18" s="6" t="s">
        <v>20</v>
      </c>
      <c r="C18" s="6" t="s">
        <v>70</v>
      </c>
      <c r="D18" s="7" t="s">
        <v>74</v>
      </c>
      <c r="E18" s="7" t="s">
        <v>75</v>
      </c>
      <c r="F18" s="6">
        <v>1.8</v>
      </c>
      <c r="G18" s="6">
        <v>500</v>
      </c>
      <c r="H18" s="6">
        <v>50</v>
      </c>
      <c r="I18" s="6">
        <v>7000</v>
      </c>
      <c r="J18" s="5">
        <f t="shared" si="1"/>
        <v>70000</v>
      </c>
      <c r="K18" s="5">
        <f t="shared" si="0"/>
        <v>140</v>
      </c>
      <c r="L18" s="5">
        <f t="shared" si="2"/>
        <v>252</v>
      </c>
    </row>
    <row r="19" spans="1:12" ht="38.4" customHeight="1" x14ac:dyDescent="0.25">
      <c r="A19" s="6" t="s">
        <v>76</v>
      </c>
      <c r="B19" s="6" t="s">
        <v>77</v>
      </c>
      <c r="C19" s="6" t="s">
        <v>78</v>
      </c>
      <c r="D19" s="7" t="s">
        <v>79</v>
      </c>
      <c r="E19" s="7"/>
      <c r="F19" s="6"/>
      <c r="G19" s="6"/>
      <c r="H19" s="6"/>
      <c r="I19" s="6">
        <v>7000</v>
      </c>
      <c r="J19" s="5" t="e">
        <f t="shared" si="1"/>
        <v>#DIV/0!</v>
      </c>
      <c r="K19" s="5" t="e">
        <f t="shared" si="0"/>
        <v>#DIV/0!</v>
      </c>
      <c r="L19" s="5" t="e">
        <f t="shared" si="2"/>
        <v>#DIV/0!</v>
      </c>
    </row>
    <row r="20" spans="1:12" ht="38.4" customHeight="1" x14ac:dyDescent="0.25">
      <c r="A20" s="5" t="s">
        <v>80</v>
      </c>
      <c r="B20" s="6" t="s">
        <v>20</v>
      </c>
      <c r="C20" s="6" t="s">
        <v>35</v>
      </c>
      <c r="D20" s="7" t="s">
        <v>81</v>
      </c>
      <c r="E20" s="7" t="s">
        <v>82</v>
      </c>
      <c r="F20" s="6">
        <v>1.77</v>
      </c>
      <c r="G20" s="6">
        <v>500</v>
      </c>
      <c r="H20" s="6">
        <v>2000</v>
      </c>
      <c r="I20" s="6">
        <v>7000</v>
      </c>
      <c r="J20" s="5">
        <f t="shared" si="1"/>
        <v>1750</v>
      </c>
      <c r="K20" s="5">
        <f t="shared" si="0"/>
        <v>3.5</v>
      </c>
      <c r="L20" s="5">
        <f t="shared" si="2"/>
        <v>6.1950000000000003</v>
      </c>
    </row>
    <row r="21" spans="1:12" ht="38.4" customHeight="1" x14ac:dyDescent="0.25">
      <c r="A21" s="6"/>
      <c r="B21" s="6"/>
      <c r="C21" s="6"/>
      <c r="D21" s="7"/>
      <c r="E21" s="7"/>
      <c r="F21" s="6"/>
      <c r="G21" s="6"/>
      <c r="H21" s="6"/>
      <c r="I21" s="6">
        <v>7000</v>
      </c>
      <c r="J21" s="5" t="e">
        <f t="shared" si="1"/>
        <v>#DIV/0!</v>
      </c>
      <c r="K21" s="5" t="e">
        <f t="shared" si="0"/>
        <v>#DIV/0!</v>
      </c>
      <c r="L21" s="5" t="e">
        <f t="shared" si="2"/>
        <v>#DIV/0!</v>
      </c>
    </row>
    <row r="22" spans="1:12" ht="38.4" customHeight="1" x14ac:dyDescent="0.25">
      <c r="A22" s="6"/>
      <c r="B22" s="6"/>
      <c r="C22" s="6"/>
      <c r="D22" s="7"/>
      <c r="E22" s="7"/>
      <c r="F22" s="6"/>
      <c r="G22" s="6"/>
      <c r="H22" s="6"/>
      <c r="I22" s="6">
        <v>7000</v>
      </c>
      <c r="J22" s="5" t="e">
        <f t="shared" si="1"/>
        <v>#DIV/0!</v>
      </c>
      <c r="K22" s="5" t="e">
        <f t="shared" si="0"/>
        <v>#DIV/0!</v>
      </c>
      <c r="L22" s="5" t="e">
        <f t="shared" si="2"/>
        <v>#DIV/0!</v>
      </c>
    </row>
    <row r="23" spans="1:12" ht="38.4" customHeight="1" x14ac:dyDescent="0.25">
      <c r="A23" s="6"/>
      <c r="B23" s="6"/>
      <c r="C23" s="6"/>
      <c r="D23" s="7"/>
      <c r="E23" s="7"/>
      <c r="F23" s="6"/>
      <c r="G23" s="6"/>
      <c r="H23" s="6"/>
      <c r="I23" s="6">
        <v>7000</v>
      </c>
      <c r="J23" s="5" t="e">
        <f t="shared" si="1"/>
        <v>#DIV/0!</v>
      </c>
      <c r="K23" s="5" t="e">
        <f t="shared" si="0"/>
        <v>#DIV/0!</v>
      </c>
      <c r="L23" s="5" t="e">
        <f t="shared" si="2"/>
        <v>#DIV/0!</v>
      </c>
    </row>
    <row r="24" spans="1:12" ht="38.4" customHeight="1" x14ac:dyDescent="0.25">
      <c r="A24" s="6"/>
      <c r="B24" s="6"/>
      <c r="C24" s="6"/>
      <c r="D24" s="7"/>
      <c r="E24" s="7"/>
      <c r="F24" s="6"/>
      <c r="G24" s="6"/>
      <c r="H24" s="6"/>
      <c r="I24" s="6">
        <v>7000</v>
      </c>
      <c r="J24" s="5" t="e">
        <f t="shared" si="1"/>
        <v>#DIV/0!</v>
      </c>
      <c r="K24" s="5" t="e">
        <f t="shared" si="0"/>
        <v>#DIV/0!</v>
      </c>
      <c r="L24" s="5" t="e">
        <f t="shared" si="2"/>
        <v>#DIV/0!</v>
      </c>
    </row>
  </sheetData>
  <phoneticPr fontId="1" type="noConversion"/>
  <hyperlinks>
    <hyperlink ref="C8"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topLeftCell="A9" workbookViewId="0">
      <selection activeCell="B33" sqref="B33"/>
    </sheetView>
  </sheetViews>
  <sheetFormatPr defaultColWidth="15.6640625" defaultRowHeight="13.8" x14ac:dyDescent="0.25"/>
  <cols>
    <col min="2" max="2" width="118.6640625" bestFit="1" customWidth="1"/>
  </cols>
  <sheetData>
    <row r="1" spans="1:3" ht="20.399999999999999" x14ac:dyDescent="0.25">
      <c r="A1" s="10" t="s">
        <v>83</v>
      </c>
      <c r="B1" s="11" t="s">
        <v>84</v>
      </c>
      <c r="C1" s="10" t="s">
        <v>85</v>
      </c>
    </row>
    <row r="2" spans="1:3" ht="41.4" x14ac:dyDescent="0.25">
      <c r="A2" s="12" t="s">
        <v>86</v>
      </c>
      <c r="B2" s="13" t="s">
        <v>87</v>
      </c>
      <c r="C2" s="12" t="s">
        <v>88</v>
      </c>
    </row>
    <row r="3" spans="1:3" ht="41.4" x14ac:dyDescent="0.25">
      <c r="A3" s="12" t="s">
        <v>89</v>
      </c>
      <c r="B3" s="14" t="s">
        <v>90</v>
      </c>
      <c r="C3" s="12"/>
    </row>
    <row r="4" spans="1:3" ht="27.6" x14ac:dyDescent="0.25">
      <c r="A4" s="12" t="s">
        <v>91</v>
      </c>
      <c r="B4" s="13" t="s">
        <v>92</v>
      </c>
      <c r="C4" s="12"/>
    </row>
    <row r="5" spans="1:3" ht="96.6" x14ac:dyDescent="0.25">
      <c r="A5" s="12" t="s">
        <v>93</v>
      </c>
      <c r="B5" s="13" t="s">
        <v>94</v>
      </c>
      <c r="C5" s="12"/>
    </row>
    <row r="6" spans="1:3" ht="124.2" x14ac:dyDescent="0.25">
      <c r="A6" s="12" t="s">
        <v>95</v>
      </c>
      <c r="B6" s="13" t="s">
        <v>96</v>
      </c>
      <c r="C6" s="12"/>
    </row>
    <row r="7" spans="1:3" ht="41.4" x14ac:dyDescent="0.25">
      <c r="A7" s="12" t="s">
        <v>97</v>
      </c>
      <c r="B7" s="13" t="s">
        <v>98</v>
      </c>
      <c r="C7" s="12"/>
    </row>
    <row r="8" spans="1:3" x14ac:dyDescent="0.25">
      <c r="A8" s="12" t="s">
        <v>99</v>
      </c>
      <c r="B8" s="13" t="s">
        <v>100</v>
      </c>
      <c r="C8" s="12"/>
    </row>
    <row r="9" spans="1:3" ht="27.6" x14ac:dyDescent="0.25">
      <c r="A9" s="12" t="s">
        <v>101</v>
      </c>
      <c r="B9" s="13" t="s">
        <v>102</v>
      </c>
      <c r="C9" s="12"/>
    </row>
    <row r="10" spans="1:3" x14ac:dyDescent="0.25">
      <c r="A10" s="12"/>
      <c r="B10" s="13" t="s">
        <v>103</v>
      </c>
      <c r="C10" s="12"/>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2"/>
  <sheetViews>
    <sheetView tabSelected="1" topLeftCell="A41" workbookViewId="0">
      <selection activeCell="D9" sqref="D9"/>
    </sheetView>
  </sheetViews>
  <sheetFormatPr defaultColWidth="8.88671875" defaultRowHeight="13.8" x14ac:dyDescent="0.25"/>
  <cols>
    <col min="1" max="2" width="10.44140625" style="6" customWidth="1"/>
    <col min="3" max="3" width="10.109375" style="6" customWidth="1"/>
    <col min="4" max="4" width="21.88671875" style="6" customWidth="1"/>
    <col min="5" max="5" width="9.77734375" style="27" customWidth="1"/>
    <col min="6" max="6" width="11.33203125" style="6" customWidth="1"/>
    <col min="7" max="8" width="9.77734375" style="6" customWidth="1"/>
    <col min="9" max="9" width="42.77734375" style="7" customWidth="1"/>
    <col min="10" max="10" width="8.88671875" style="6"/>
    <col min="11" max="11" width="20.44140625" style="6" customWidth="1"/>
    <col min="12" max="12" width="40.21875" style="6" customWidth="1"/>
    <col min="13" max="16384" width="8.88671875" style="28"/>
  </cols>
  <sheetData>
    <row r="1" spans="1:19" s="18" customFormat="1" ht="31.2" x14ac:dyDescent="0.25">
      <c r="A1" s="15" t="s">
        <v>104</v>
      </c>
      <c r="B1" s="15" t="s">
        <v>105</v>
      </c>
      <c r="C1" s="15" t="s">
        <v>106</v>
      </c>
      <c r="D1" s="16" t="s">
        <v>8</v>
      </c>
      <c r="E1" s="17" t="s">
        <v>107</v>
      </c>
      <c r="F1" s="16" t="s">
        <v>108</v>
      </c>
      <c r="G1" s="16" t="s">
        <v>109</v>
      </c>
      <c r="H1" s="15" t="s">
        <v>110</v>
      </c>
      <c r="I1" s="15" t="s">
        <v>111</v>
      </c>
      <c r="J1" s="16" t="s">
        <v>112</v>
      </c>
      <c r="K1" s="15" t="s">
        <v>113</v>
      </c>
      <c r="L1" s="16" t="s">
        <v>114</v>
      </c>
    </row>
    <row r="2" spans="1:19" s="22" customFormat="1" x14ac:dyDescent="0.25">
      <c r="A2" s="19"/>
      <c r="B2" s="19"/>
      <c r="C2" s="19"/>
      <c r="D2" s="20" t="s">
        <v>115</v>
      </c>
      <c r="E2" s="21">
        <v>1</v>
      </c>
      <c r="F2" s="20"/>
      <c r="G2" s="20"/>
      <c r="H2" s="19">
        <v>4000</v>
      </c>
      <c r="I2" s="19" t="s">
        <v>116</v>
      </c>
      <c r="J2" s="20"/>
      <c r="K2" s="19"/>
      <c r="L2" s="20"/>
    </row>
    <row r="3" spans="1:19" s="22" customFormat="1" x14ac:dyDescent="0.25">
      <c r="A3" s="19"/>
      <c r="B3" s="19"/>
      <c r="C3" s="19"/>
      <c r="D3" s="20" t="s">
        <v>117</v>
      </c>
      <c r="E3" s="21">
        <v>1</v>
      </c>
      <c r="F3" s="20"/>
      <c r="G3" s="20"/>
      <c r="H3" s="19">
        <v>2800</v>
      </c>
      <c r="I3" s="19" t="s">
        <v>118</v>
      </c>
      <c r="J3" s="20"/>
      <c r="K3" s="19"/>
      <c r="L3" s="20"/>
    </row>
    <row r="4" spans="1:19" s="22" customFormat="1" x14ac:dyDescent="0.25">
      <c r="A4" s="19"/>
      <c r="B4" s="19"/>
      <c r="C4" s="19"/>
      <c r="D4" s="20" t="s">
        <v>119</v>
      </c>
      <c r="E4" s="21">
        <v>1</v>
      </c>
      <c r="F4" s="20"/>
      <c r="G4" s="20"/>
      <c r="H4" s="19">
        <v>1100</v>
      </c>
      <c r="I4" s="19" t="s">
        <v>120</v>
      </c>
      <c r="J4" s="20"/>
      <c r="K4" s="19"/>
      <c r="L4" s="20"/>
    </row>
    <row r="5" spans="1:19" s="22" customFormat="1" x14ac:dyDescent="0.25">
      <c r="A5" s="19"/>
      <c r="B5" s="19"/>
      <c r="C5" s="19"/>
      <c r="D5" s="20" t="s">
        <v>121</v>
      </c>
      <c r="E5" s="21">
        <v>1</v>
      </c>
      <c r="F5" s="20"/>
      <c r="G5" s="20"/>
      <c r="H5" s="19">
        <v>10700</v>
      </c>
      <c r="I5" s="19" t="s">
        <v>122</v>
      </c>
      <c r="J5" s="20"/>
      <c r="K5" s="19"/>
      <c r="L5" s="20"/>
    </row>
    <row r="6" spans="1:19" s="22" customFormat="1" x14ac:dyDescent="0.25">
      <c r="A6" s="19"/>
      <c r="B6" s="19"/>
      <c r="C6" s="19"/>
      <c r="D6" s="20" t="s">
        <v>123</v>
      </c>
      <c r="E6" s="21">
        <v>1</v>
      </c>
      <c r="F6" s="20"/>
      <c r="G6" s="20"/>
      <c r="H6" s="19">
        <v>200</v>
      </c>
      <c r="I6" s="19"/>
      <c r="J6" s="20"/>
      <c r="K6" s="19"/>
      <c r="L6" s="20"/>
    </row>
    <row r="7" spans="1:19" s="22" customFormat="1" x14ac:dyDescent="0.25">
      <c r="A7" s="19"/>
      <c r="B7" s="19"/>
      <c r="C7" s="19"/>
      <c r="D7" s="20" t="s">
        <v>124</v>
      </c>
      <c r="E7" s="21">
        <v>1</v>
      </c>
      <c r="F7" s="20"/>
      <c r="G7" s="20"/>
      <c r="H7" s="19">
        <v>3500</v>
      </c>
      <c r="I7" s="19"/>
      <c r="J7" s="20"/>
      <c r="K7" s="19"/>
      <c r="L7" s="20"/>
    </row>
    <row r="8" spans="1:19" s="22" customFormat="1" ht="13.95" customHeight="1" x14ac:dyDescent="0.25">
      <c r="A8" s="19"/>
      <c r="B8" s="19"/>
      <c r="C8" s="19"/>
      <c r="D8" s="20" t="s">
        <v>125</v>
      </c>
      <c r="E8" s="21">
        <v>2</v>
      </c>
      <c r="F8" s="20"/>
      <c r="G8" s="20"/>
      <c r="H8" s="19">
        <v>2850</v>
      </c>
      <c r="I8" s="19" t="s">
        <v>126</v>
      </c>
      <c r="J8" s="20"/>
      <c r="K8" s="19"/>
      <c r="L8" s="20"/>
    </row>
    <row r="9" spans="1:19" s="22" customFormat="1" x14ac:dyDescent="0.25">
      <c r="A9" s="20"/>
      <c r="B9" s="20"/>
      <c r="C9" s="20"/>
      <c r="D9" s="20" t="s">
        <v>127</v>
      </c>
      <c r="E9" s="21"/>
      <c r="F9" s="20"/>
      <c r="G9" s="20"/>
      <c r="H9" s="20">
        <v>5610</v>
      </c>
      <c r="I9" s="20" t="s">
        <v>128</v>
      </c>
      <c r="J9" s="20"/>
      <c r="K9" s="20"/>
      <c r="L9" s="20"/>
    </row>
    <row r="10" spans="1:19" s="22" customFormat="1" x14ac:dyDescent="0.25">
      <c r="A10" s="19"/>
      <c r="B10" s="19"/>
      <c r="C10" s="19"/>
      <c r="D10" s="19" t="s">
        <v>129</v>
      </c>
      <c r="E10" s="23"/>
      <c r="F10" s="19"/>
      <c r="G10" s="19"/>
      <c r="H10" s="19">
        <v>254.8</v>
      </c>
      <c r="I10" s="19"/>
      <c r="J10" s="19"/>
      <c r="K10" s="19"/>
      <c r="L10" s="19"/>
    </row>
    <row r="11" spans="1:19" s="22" customFormat="1" x14ac:dyDescent="0.25">
      <c r="A11" s="19"/>
      <c r="B11" s="19"/>
      <c r="C11" s="19"/>
      <c r="D11" s="19" t="s">
        <v>130</v>
      </c>
      <c r="E11" s="23"/>
      <c r="F11" s="19"/>
      <c r="G11" s="19"/>
      <c r="H11" s="19">
        <v>220</v>
      </c>
      <c r="I11" s="19"/>
      <c r="J11" s="19"/>
      <c r="K11" s="19"/>
      <c r="L11" s="19"/>
    </row>
    <row r="12" spans="1:19" s="22" customFormat="1" x14ac:dyDescent="0.25">
      <c r="A12" s="19"/>
      <c r="B12" s="19"/>
      <c r="C12" s="19"/>
      <c r="D12" s="19" t="s">
        <v>131</v>
      </c>
      <c r="E12" s="23">
        <v>10</v>
      </c>
      <c r="F12" s="19"/>
      <c r="G12" s="19"/>
      <c r="H12" s="19">
        <v>23.2</v>
      </c>
      <c r="I12" s="19"/>
      <c r="J12" s="19"/>
      <c r="K12" s="19" t="s">
        <v>132</v>
      </c>
      <c r="L12" s="19"/>
    </row>
    <row r="13" spans="1:19" s="22" customFormat="1" x14ac:dyDescent="0.25">
      <c r="A13" s="19"/>
      <c r="B13" s="19"/>
      <c r="C13" s="19"/>
      <c r="D13" s="19" t="s">
        <v>133</v>
      </c>
      <c r="E13" s="23"/>
      <c r="F13" s="19"/>
      <c r="G13" s="19"/>
      <c r="H13" s="19">
        <v>98</v>
      </c>
      <c r="I13" s="19"/>
      <c r="J13" s="19"/>
      <c r="K13" s="19"/>
      <c r="L13" s="19"/>
    </row>
    <row r="14" spans="1:19" s="22" customFormat="1" x14ac:dyDescent="0.25">
      <c r="A14" s="19" t="s">
        <v>134</v>
      </c>
      <c r="B14" s="19"/>
      <c r="C14" s="19"/>
      <c r="D14" s="19"/>
      <c r="E14" s="23"/>
      <c r="F14" s="19"/>
      <c r="G14" s="19"/>
      <c r="H14" s="19">
        <f>SUM(H2:H13)</f>
        <v>31356</v>
      </c>
      <c r="I14" s="19"/>
      <c r="J14" s="19"/>
      <c r="K14" s="19"/>
      <c r="L14" s="19"/>
    </row>
    <row r="15" spans="1:19" s="18" customFormat="1" ht="15.6" customHeight="1" x14ac:dyDescent="0.25">
      <c r="A15" s="24" t="s">
        <v>135</v>
      </c>
      <c r="B15" s="24"/>
      <c r="C15" s="24"/>
      <c r="D15" s="24"/>
      <c r="E15" s="24"/>
      <c r="F15" s="24"/>
      <c r="G15" s="24"/>
      <c r="H15" s="24"/>
      <c r="I15" s="24"/>
      <c r="J15" s="24"/>
      <c r="K15" s="24"/>
      <c r="L15" s="24"/>
      <c r="M15" s="25"/>
      <c r="N15" s="25"/>
      <c r="O15" s="25"/>
      <c r="P15" s="25"/>
      <c r="Q15" s="25"/>
      <c r="R15" s="25"/>
      <c r="S15" s="25"/>
    </row>
    <row r="16" spans="1:19" ht="27.6" x14ac:dyDescent="0.25">
      <c r="A16" s="26">
        <v>44272</v>
      </c>
      <c r="B16" s="26">
        <v>44275</v>
      </c>
      <c r="C16" s="26" t="s">
        <v>136</v>
      </c>
      <c r="D16" s="6" t="s">
        <v>19</v>
      </c>
      <c r="E16" s="27">
        <v>30</v>
      </c>
      <c r="F16" s="6">
        <v>500</v>
      </c>
      <c r="G16" s="6">
        <v>2.5</v>
      </c>
      <c r="H16" s="6">
        <v>72</v>
      </c>
      <c r="I16" s="7" t="s">
        <v>137</v>
      </c>
      <c r="J16" s="6" t="s">
        <v>138</v>
      </c>
      <c r="K16" s="6" t="s">
        <v>21</v>
      </c>
      <c r="L16" s="6" t="s">
        <v>139</v>
      </c>
    </row>
    <row r="17" spans="1:12" ht="27.6" x14ac:dyDescent="0.25">
      <c r="A17" s="26">
        <v>44272</v>
      </c>
      <c r="B17" s="26">
        <v>44275</v>
      </c>
      <c r="C17" s="26" t="s">
        <v>140</v>
      </c>
      <c r="D17" s="6" t="s">
        <v>27</v>
      </c>
      <c r="E17" s="27">
        <v>2</v>
      </c>
      <c r="F17" s="6">
        <v>2500</v>
      </c>
      <c r="G17" s="6">
        <v>10.9</v>
      </c>
      <c r="H17" s="6">
        <v>21.8</v>
      </c>
      <c r="I17" s="7" t="s">
        <v>141</v>
      </c>
      <c r="J17" s="6" t="s">
        <v>138</v>
      </c>
      <c r="K17" s="6" t="s">
        <v>28</v>
      </c>
      <c r="L17" s="6" t="s">
        <v>142</v>
      </c>
    </row>
    <row r="18" spans="1:12" ht="27.6" x14ac:dyDescent="0.25">
      <c r="A18" s="26">
        <v>44273</v>
      </c>
      <c r="B18" s="26">
        <v>44276</v>
      </c>
      <c r="C18" s="6" t="s">
        <v>143</v>
      </c>
      <c r="D18" s="6" t="s">
        <v>60</v>
      </c>
      <c r="E18" s="27">
        <v>60</v>
      </c>
      <c r="F18" s="6">
        <v>100</v>
      </c>
      <c r="G18" s="6">
        <v>1.25</v>
      </c>
      <c r="H18" s="6">
        <v>71</v>
      </c>
      <c r="I18" s="7" t="s">
        <v>144</v>
      </c>
      <c r="J18" s="6" t="s">
        <v>138</v>
      </c>
      <c r="K18" s="6" t="s">
        <v>61</v>
      </c>
      <c r="L18" s="6" t="s">
        <v>145</v>
      </c>
    </row>
    <row r="19" spans="1:12" x14ac:dyDescent="0.25">
      <c r="A19" s="26">
        <v>44266</v>
      </c>
      <c r="B19" s="26">
        <v>44271</v>
      </c>
      <c r="C19" s="6" t="s">
        <v>143</v>
      </c>
      <c r="D19" s="6" t="s">
        <v>31</v>
      </c>
      <c r="E19" s="27">
        <v>25</v>
      </c>
      <c r="F19" s="6">
        <v>500</v>
      </c>
      <c r="G19" s="6">
        <v>2.08</v>
      </c>
      <c r="H19" s="6">
        <v>52</v>
      </c>
      <c r="I19" s="7" t="s">
        <v>146</v>
      </c>
      <c r="J19" s="6" t="s">
        <v>138</v>
      </c>
      <c r="K19" s="6" t="s">
        <v>32</v>
      </c>
      <c r="L19" s="6" t="s">
        <v>147</v>
      </c>
    </row>
    <row r="20" spans="1:12" x14ac:dyDescent="0.25">
      <c r="A20" s="26">
        <v>44272</v>
      </c>
      <c r="B20" s="26">
        <v>44276</v>
      </c>
      <c r="C20" s="6" t="s">
        <v>140</v>
      </c>
      <c r="D20" s="6" t="s">
        <v>48</v>
      </c>
      <c r="E20" s="27">
        <v>1</v>
      </c>
      <c r="F20" s="6">
        <v>25000</v>
      </c>
      <c r="G20" s="6">
        <v>147.88</v>
      </c>
      <c r="H20" s="6">
        <v>147.88</v>
      </c>
      <c r="I20" s="7" t="s">
        <v>148</v>
      </c>
      <c r="J20" s="6" t="s">
        <v>138</v>
      </c>
      <c r="K20" s="6" t="s">
        <v>64</v>
      </c>
      <c r="L20" s="6" t="s">
        <v>149</v>
      </c>
    </row>
    <row r="21" spans="1:12" ht="27.6" x14ac:dyDescent="0.25">
      <c r="A21" s="26">
        <v>44273</v>
      </c>
      <c r="B21" s="26">
        <v>44276</v>
      </c>
      <c r="C21" s="6" t="s">
        <v>143</v>
      </c>
      <c r="D21" s="6" t="s">
        <v>24</v>
      </c>
      <c r="E21" s="27">
        <v>7</v>
      </c>
      <c r="F21" s="6">
        <v>1000</v>
      </c>
      <c r="G21" s="6">
        <v>16</v>
      </c>
      <c r="H21" s="6">
        <v>89.6</v>
      </c>
      <c r="I21" s="7" t="s">
        <v>150</v>
      </c>
      <c r="J21" s="6" t="s">
        <v>138</v>
      </c>
      <c r="K21" s="6" t="s">
        <v>25</v>
      </c>
      <c r="L21" s="6" t="s">
        <v>151</v>
      </c>
    </row>
    <row r="22" spans="1:12" x14ac:dyDescent="0.25">
      <c r="A22" s="26">
        <v>44274</v>
      </c>
      <c r="B22" s="26" t="s">
        <v>152</v>
      </c>
      <c r="C22" s="6" t="s">
        <v>153</v>
      </c>
      <c r="D22" s="6" t="s">
        <v>73</v>
      </c>
      <c r="E22" s="27">
        <v>1</v>
      </c>
      <c r="F22" s="6">
        <v>50000</v>
      </c>
      <c r="G22" s="6">
        <v>180</v>
      </c>
      <c r="H22" s="6">
        <v>177</v>
      </c>
      <c r="I22" s="7" t="s">
        <v>154</v>
      </c>
      <c r="J22" s="6" t="s">
        <v>138</v>
      </c>
      <c r="K22" s="6" t="s">
        <v>70</v>
      </c>
      <c r="L22" s="6" t="s">
        <v>155</v>
      </c>
    </row>
    <row r="23" spans="1:12" x14ac:dyDescent="0.25">
      <c r="A23" s="26">
        <v>44274</v>
      </c>
      <c r="B23" s="26">
        <v>44277</v>
      </c>
      <c r="C23" s="6" t="s">
        <v>156</v>
      </c>
      <c r="D23" s="6" t="s">
        <v>157</v>
      </c>
      <c r="E23" s="27">
        <v>1</v>
      </c>
      <c r="F23" s="6" t="s">
        <v>158</v>
      </c>
      <c r="G23" s="6">
        <v>50</v>
      </c>
      <c r="H23" s="6">
        <v>49.95</v>
      </c>
      <c r="I23" s="7" t="s">
        <v>159</v>
      </c>
      <c r="J23" s="6" t="s">
        <v>138</v>
      </c>
      <c r="K23" s="6" t="s">
        <v>160</v>
      </c>
      <c r="L23" s="6" t="s">
        <v>161</v>
      </c>
    </row>
    <row r="24" spans="1:12" ht="41.4" x14ac:dyDescent="0.25">
      <c r="A24" s="26">
        <v>44254</v>
      </c>
      <c r="B24" s="26">
        <v>44265</v>
      </c>
      <c r="C24" s="6" t="s">
        <v>153</v>
      </c>
      <c r="D24" s="6" t="s">
        <v>76</v>
      </c>
      <c r="E24" s="27">
        <v>2</v>
      </c>
      <c r="F24" s="6">
        <v>25000</v>
      </c>
      <c r="G24" s="6">
        <v>140</v>
      </c>
      <c r="H24" s="6">
        <v>276</v>
      </c>
      <c r="I24" s="7" t="s">
        <v>162</v>
      </c>
      <c r="J24" s="6" t="s">
        <v>138</v>
      </c>
      <c r="K24" s="6" t="s">
        <v>163</v>
      </c>
      <c r="L24" s="6" t="s">
        <v>164</v>
      </c>
    </row>
    <row r="25" spans="1:12" x14ac:dyDescent="0.25">
      <c r="A25" s="26">
        <v>44297</v>
      </c>
      <c r="B25" s="26">
        <v>44302</v>
      </c>
      <c r="C25" s="6" t="s">
        <v>140</v>
      </c>
      <c r="D25" s="6" t="s">
        <v>165</v>
      </c>
      <c r="E25" s="27">
        <v>2</v>
      </c>
      <c r="F25" s="6">
        <v>1000</v>
      </c>
      <c r="G25" s="6">
        <v>14.08</v>
      </c>
      <c r="H25" s="6">
        <v>28.16</v>
      </c>
      <c r="I25" s="7" t="s">
        <v>166</v>
      </c>
      <c r="J25" s="6" t="s">
        <v>138</v>
      </c>
      <c r="K25" s="6" t="s">
        <v>167</v>
      </c>
      <c r="L25" s="6" t="s">
        <v>168</v>
      </c>
    </row>
    <row r="26" spans="1:12" x14ac:dyDescent="0.25">
      <c r="A26" s="26">
        <v>44298</v>
      </c>
      <c r="B26" s="26">
        <v>44299</v>
      </c>
      <c r="C26" s="6" t="s">
        <v>169</v>
      </c>
      <c r="D26" s="6" t="s">
        <v>86</v>
      </c>
      <c r="F26" s="6" t="s">
        <v>170</v>
      </c>
      <c r="G26" s="6">
        <v>1.05</v>
      </c>
      <c r="H26" s="6">
        <v>2100</v>
      </c>
      <c r="I26" s="7" t="s">
        <v>171</v>
      </c>
      <c r="J26" s="6" t="s">
        <v>138</v>
      </c>
      <c r="K26" s="6" t="s">
        <v>169</v>
      </c>
    </row>
    <row r="27" spans="1:12" x14ac:dyDescent="0.25">
      <c r="A27" s="26">
        <v>44297</v>
      </c>
      <c r="B27" s="26">
        <v>44301</v>
      </c>
      <c r="C27" s="6" t="s">
        <v>172</v>
      </c>
      <c r="D27" s="6" t="s">
        <v>173</v>
      </c>
      <c r="E27" s="27">
        <v>100</v>
      </c>
      <c r="H27" s="6">
        <v>10.8</v>
      </c>
      <c r="I27" s="7" t="s">
        <v>174</v>
      </c>
      <c r="J27" s="6" t="s">
        <v>138</v>
      </c>
      <c r="K27" s="6" t="s">
        <v>175</v>
      </c>
    </row>
    <row r="28" spans="1:12" x14ac:dyDescent="0.25">
      <c r="A28" s="26">
        <v>44298</v>
      </c>
      <c r="B28" s="26">
        <v>44301</v>
      </c>
      <c r="C28" s="6" t="s">
        <v>172</v>
      </c>
      <c r="D28" s="6" t="s">
        <v>176</v>
      </c>
      <c r="E28" s="27">
        <v>10</v>
      </c>
      <c r="H28" s="6">
        <v>5.8</v>
      </c>
      <c r="I28" s="7" t="s">
        <v>177</v>
      </c>
      <c r="J28" s="6" t="s">
        <v>138</v>
      </c>
      <c r="K28" s="6" t="s">
        <v>178</v>
      </c>
    </row>
    <row r="29" spans="1:12" x14ac:dyDescent="0.25">
      <c r="A29" s="26" t="s">
        <v>134</v>
      </c>
      <c r="B29" s="26"/>
      <c r="H29" s="6">
        <f>SUM(H16:H28)</f>
        <v>3101.9900000000002</v>
      </c>
    </row>
    <row r="30" spans="1:12" ht="21.6" customHeight="1" x14ac:dyDescent="0.25">
      <c r="A30" s="29" t="s">
        <v>179</v>
      </c>
      <c r="B30" s="29"/>
      <c r="C30" s="29"/>
      <c r="D30" s="29"/>
      <c r="E30" s="29"/>
      <c r="F30" s="29"/>
      <c r="G30" s="29"/>
      <c r="H30" s="29"/>
      <c r="I30" s="29"/>
      <c r="J30" s="29"/>
      <c r="K30" s="29"/>
      <c r="L30" s="29"/>
    </row>
    <row r="31" spans="1:12" x14ac:dyDescent="0.25">
      <c r="A31" s="26">
        <v>44323</v>
      </c>
      <c r="B31" s="26">
        <v>44328</v>
      </c>
      <c r="C31" s="26" t="s">
        <v>140</v>
      </c>
      <c r="D31" s="26" t="s">
        <v>180</v>
      </c>
      <c r="E31" s="27">
        <v>1</v>
      </c>
      <c r="F31" s="26"/>
      <c r="G31" s="26"/>
      <c r="H31" s="27">
        <v>7.92</v>
      </c>
      <c r="I31" s="26" t="s">
        <v>181</v>
      </c>
      <c r="J31" s="6" t="s">
        <v>138</v>
      </c>
      <c r="K31" s="26" t="s">
        <v>182</v>
      </c>
      <c r="L31" s="26"/>
    </row>
    <row r="32" spans="1:12" s="30" customFormat="1" x14ac:dyDescent="0.25">
      <c r="A32" s="26">
        <v>44328</v>
      </c>
      <c r="B32" s="26">
        <v>44328</v>
      </c>
      <c r="C32" s="27" t="s">
        <v>183</v>
      </c>
      <c r="D32" s="27" t="s">
        <v>184</v>
      </c>
      <c r="E32" s="27">
        <v>1</v>
      </c>
      <c r="F32" s="27">
        <v>50000</v>
      </c>
      <c r="G32" s="27">
        <v>50</v>
      </c>
      <c r="H32" s="27">
        <v>45</v>
      </c>
      <c r="I32" s="27"/>
      <c r="J32" s="6" t="s">
        <v>138</v>
      </c>
      <c r="K32" s="27" t="s">
        <v>185</v>
      </c>
      <c r="L32" s="27"/>
    </row>
    <row r="33" spans="1:12" s="30" customFormat="1" x14ac:dyDescent="0.25">
      <c r="A33" s="26">
        <v>44328</v>
      </c>
      <c r="B33" s="26">
        <v>44328</v>
      </c>
      <c r="C33" s="27" t="s">
        <v>183</v>
      </c>
      <c r="D33" s="27" t="s">
        <v>186</v>
      </c>
      <c r="E33" s="27">
        <v>2</v>
      </c>
      <c r="F33" s="27">
        <v>50000</v>
      </c>
      <c r="G33" s="27">
        <v>100</v>
      </c>
      <c r="H33" s="27">
        <v>100</v>
      </c>
      <c r="I33" s="27"/>
      <c r="J33" s="6" t="s">
        <v>138</v>
      </c>
      <c r="K33" s="27" t="s">
        <v>185</v>
      </c>
      <c r="L33" s="27"/>
    </row>
    <row r="34" spans="1:12" s="30" customFormat="1" x14ac:dyDescent="0.25">
      <c r="A34" s="26">
        <v>44328</v>
      </c>
      <c r="B34" s="26">
        <v>44328</v>
      </c>
      <c r="C34" s="27" t="s">
        <v>187</v>
      </c>
      <c r="D34" s="27" t="s">
        <v>188</v>
      </c>
      <c r="E34" s="27">
        <v>20</v>
      </c>
      <c r="F34" s="27">
        <v>50000</v>
      </c>
      <c r="G34" s="27">
        <v>3</v>
      </c>
      <c r="H34" s="27">
        <v>60</v>
      </c>
      <c r="I34" s="27" t="s">
        <v>189</v>
      </c>
      <c r="J34" s="6" t="s">
        <v>138</v>
      </c>
      <c r="K34" s="27" t="s">
        <v>190</v>
      </c>
      <c r="L34" s="27"/>
    </row>
    <row r="35" spans="1:12" ht="27.6" x14ac:dyDescent="0.25">
      <c r="A35" s="26">
        <v>44329</v>
      </c>
      <c r="B35" s="26">
        <v>44334</v>
      </c>
      <c r="C35" s="6" t="s">
        <v>191</v>
      </c>
      <c r="D35" s="6" t="s">
        <v>80</v>
      </c>
      <c r="E35" s="27">
        <v>5</v>
      </c>
      <c r="F35" s="6">
        <v>500</v>
      </c>
      <c r="G35" s="6">
        <v>1.77</v>
      </c>
      <c r="H35" s="6">
        <v>8.86</v>
      </c>
      <c r="I35" s="7" t="s">
        <v>192</v>
      </c>
      <c r="J35" s="6" t="s">
        <v>138</v>
      </c>
      <c r="K35" s="6" t="s">
        <v>167</v>
      </c>
      <c r="L35" s="6" t="s">
        <v>193</v>
      </c>
    </row>
    <row r="36" spans="1:12" ht="27.6" x14ac:dyDescent="0.25">
      <c r="A36" s="26">
        <v>44329</v>
      </c>
      <c r="B36" s="26">
        <v>44334</v>
      </c>
      <c r="C36" s="6" t="s">
        <v>191</v>
      </c>
      <c r="D36" s="6" t="s">
        <v>60</v>
      </c>
      <c r="E36" s="27">
        <v>100</v>
      </c>
      <c r="F36" s="6">
        <v>100</v>
      </c>
      <c r="G36" s="6">
        <v>0.9</v>
      </c>
      <c r="H36" s="6">
        <v>89.9</v>
      </c>
      <c r="I36" s="7" t="s">
        <v>144</v>
      </c>
      <c r="J36" s="6" t="s">
        <v>138</v>
      </c>
      <c r="K36" s="6" t="s">
        <v>167</v>
      </c>
      <c r="L36" s="6" t="s">
        <v>145</v>
      </c>
    </row>
    <row r="37" spans="1:12" x14ac:dyDescent="0.25">
      <c r="A37" s="26">
        <v>44329</v>
      </c>
      <c r="B37" s="26">
        <v>44334</v>
      </c>
      <c r="C37" s="6" t="s">
        <v>191</v>
      </c>
      <c r="D37" s="6" t="s">
        <v>31</v>
      </c>
      <c r="E37" s="27">
        <v>25</v>
      </c>
      <c r="F37" s="6">
        <v>500</v>
      </c>
      <c r="G37" s="6">
        <v>1.96</v>
      </c>
      <c r="H37" s="6">
        <v>48.88</v>
      </c>
      <c r="I37" s="7" t="s">
        <v>194</v>
      </c>
      <c r="J37" s="6" t="s">
        <v>138</v>
      </c>
      <c r="K37" s="6" t="s">
        <v>167</v>
      </c>
      <c r="L37" s="6" t="s">
        <v>147</v>
      </c>
    </row>
    <row r="38" spans="1:12" ht="27.6" x14ac:dyDescent="0.25">
      <c r="A38" s="26">
        <v>44329</v>
      </c>
      <c r="B38" s="26">
        <v>44333</v>
      </c>
      <c r="C38" s="6" t="s">
        <v>140</v>
      </c>
      <c r="D38" s="6" t="s">
        <v>27</v>
      </c>
      <c r="E38" s="27">
        <v>6</v>
      </c>
      <c r="F38" s="6">
        <v>2500</v>
      </c>
      <c r="G38" s="6">
        <v>10.9</v>
      </c>
      <c r="H38" s="6">
        <v>65.400000000000006</v>
      </c>
      <c r="I38" s="7" t="s">
        <v>141</v>
      </c>
      <c r="J38" s="6" t="s">
        <v>138</v>
      </c>
      <c r="K38" s="6" t="s">
        <v>28</v>
      </c>
      <c r="L38" s="6" t="s">
        <v>142</v>
      </c>
    </row>
    <row r="39" spans="1:12" ht="27.6" x14ac:dyDescent="0.25">
      <c r="A39" s="26">
        <v>44329</v>
      </c>
      <c r="B39" s="26">
        <v>44331</v>
      </c>
      <c r="C39" s="6" t="s">
        <v>143</v>
      </c>
      <c r="D39" s="6" t="s">
        <v>24</v>
      </c>
      <c r="E39" s="27">
        <v>10</v>
      </c>
      <c r="F39" s="6">
        <v>1000</v>
      </c>
      <c r="G39" s="6">
        <v>16</v>
      </c>
      <c r="H39" s="6">
        <v>128</v>
      </c>
      <c r="I39" s="7" t="s">
        <v>150</v>
      </c>
      <c r="J39" s="6" t="s">
        <v>138</v>
      </c>
      <c r="K39" s="6" t="s">
        <v>25</v>
      </c>
      <c r="L39" s="6" t="s">
        <v>151</v>
      </c>
    </row>
    <row r="40" spans="1:12" ht="27.6" x14ac:dyDescent="0.25">
      <c r="A40" s="26">
        <v>44329</v>
      </c>
      <c r="B40" s="26">
        <v>44333</v>
      </c>
      <c r="C40" s="6" t="s">
        <v>136</v>
      </c>
      <c r="D40" s="6" t="s">
        <v>19</v>
      </c>
      <c r="E40" s="27">
        <v>30</v>
      </c>
      <c r="F40" s="6">
        <v>500</v>
      </c>
      <c r="G40" s="6">
        <v>2.5</v>
      </c>
      <c r="H40" s="6">
        <v>72</v>
      </c>
      <c r="I40" s="7" t="s">
        <v>137</v>
      </c>
      <c r="J40" s="6" t="s">
        <v>138</v>
      </c>
      <c r="K40" s="6" t="s">
        <v>21</v>
      </c>
      <c r="L40" s="6" t="s">
        <v>139</v>
      </c>
    </row>
    <row r="41" spans="1:12" x14ac:dyDescent="0.25">
      <c r="A41" s="26">
        <v>44327</v>
      </c>
      <c r="B41" s="26">
        <v>44330</v>
      </c>
      <c r="C41" s="6" t="s">
        <v>156</v>
      </c>
      <c r="D41" s="6" t="s">
        <v>195</v>
      </c>
      <c r="E41" s="27">
        <v>3</v>
      </c>
      <c r="F41" s="6">
        <v>1</v>
      </c>
      <c r="G41" s="6">
        <v>2.4</v>
      </c>
      <c r="H41" s="6">
        <v>7.2</v>
      </c>
      <c r="I41" s="7" t="s">
        <v>196</v>
      </c>
      <c r="J41" s="6" t="s">
        <v>138</v>
      </c>
      <c r="K41" s="6" t="s">
        <v>197</v>
      </c>
    </row>
    <row r="42" spans="1:12" x14ac:dyDescent="0.25">
      <c r="A42" s="26">
        <v>44327</v>
      </c>
      <c r="B42" s="26">
        <v>44330</v>
      </c>
      <c r="C42" s="6" t="s">
        <v>156</v>
      </c>
      <c r="D42" s="6" t="s">
        <v>198</v>
      </c>
      <c r="E42" s="27">
        <v>1</v>
      </c>
      <c r="F42" s="6">
        <v>1</v>
      </c>
      <c r="G42" s="6">
        <v>8.24</v>
      </c>
      <c r="H42" s="6">
        <v>8.24</v>
      </c>
      <c r="I42" s="7" t="s">
        <v>199</v>
      </c>
      <c r="J42" s="6" t="s">
        <v>138</v>
      </c>
      <c r="K42" s="6" t="s">
        <v>200</v>
      </c>
    </row>
    <row r="43" spans="1:12" x14ac:dyDescent="0.25">
      <c r="A43" s="26">
        <v>44331</v>
      </c>
      <c r="B43" s="26">
        <v>44334</v>
      </c>
      <c r="C43" s="6" t="s">
        <v>172</v>
      </c>
      <c r="D43" s="6" t="s">
        <v>201</v>
      </c>
      <c r="E43" s="27">
        <v>1</v>
      </c>
      <c r="F43" s="6">
        <v>1</v>
      </c>
      <c r="G43" s="6">
        <v>9.9</v>
      </c>
      <c r="H43" s="6">
        <v>9.9</v>
      </c>
      <c r="I43" s="7" t="s">
        <v>202</v>
      </c>
      <c r="J43" s="6" t="s">
        <v>138</v>
      </c>
      <c r="K43" s="6" t="s">
        <v>203</v>
      </c>
    </row>
    <row r="44" spans="1:12" x14ac:dyDescent="0.25">
      <c r="A44" s="26">
        <v>44334</v>
      </c>
      <c r="B44" s="26">
        <v>44338</v>
      </c>
      <c r="C44" s="6" t="s">
        <v>140</v>
      </c>
      <c r="D44" s="6" t="s">
        <v>204</v>
      </c>
      <c r="E44" s="27">
        <v>50</v>
      </c>
      <c r="F44" s="6">
        <v>1</v>
      </c>
      <c r="G44" s="6">
        <v>1.2</v>
      </c>
      <c r="H44" s="6">
        <v>60</v>
      </c>
      <c r="I44" s="7" t="s">
        <v>205</v>
      </c>
      <c r="J44" s="6" t="s">
        <v>138</v>
      </c>
      <c r="K44" s="6" t="s">
        <v>206</v>
      </c>
    </row>
    <row r="45" spans="1:12" x14ac:dyDescent="0.25">
      <c r="A45" s="26">
        <v>44336</v>
      </c>
      <c r="B45" s="26">
        <v>44339</v>
      </c>
      <c r="C45" s="6" t="s">
        <v>191</v>
      </c>
      <c r="D45" s="6" t="s">
        <v>207</v>
      </c>
      <c r="E45" s="27">
        <v>2</v>
      </c>
      <c r="F45" s="6">
        <v>25000</v>
      </c>
      <c r="G45" s="6">
        <v>2.7</v>
      </c>
      <c r="H45" s="6">
        <v>269.48</v>
      </c>
      <c r="I45" s="7" t="s">
        <v>208</v>
      </c>
      <c r="J45" s="6" t="s">
        <v>138</v>
      </c>
      <c r="K45" s="6" t="s">
        <v>209</v>
      </c>
    </row>
    <row r="46" spans="1:12" x14ac:dyDescent="0.25">
      <c r="A46" s="26">
        <v>44336</v>
      </c>
      <c r="B46" s="26">
        <v>44339</v>
      </c>
      <c r="C46" s="6" t="s">
        <v>191</v>
      </c>
      <c r="D46" s="6" t="s">
        <v>97</v>
      </c>
      <c r="E46" s="27">
        <v>3</v>
      </c>
      <c r="F46" s="6">
        <v>50000</v>
      </c>
      <c r="G46" s="6">
        <v>1.1000000000000001</v>
      </c>
      <c r="H46" s="6">
        <v>330</v>
      </c>
      <c r="I46" s="7" t="s">
        <v>210</v>
      </c>
      <c r="J46" s="6" t="s">
        <v>138</v>
      </c>
      <c r="K46" s="6" t="s">
        <v>209</v>
      </c>
    </row>
    <row r="47" spans="1:12" x14ac:dyDescent="0.25">
      <c r="D47" s="6" t="s">
        <v>188</v>
      </c>
      <c r="E47" s="27">
        <v>1</v>
      </c>
      <c r="F47" s="6">
        <v>50000</v>
      </c>
      <c r="G47" s="6">
        <v>0.6</v>
      </c>
      <c r="H47" s="6">
        <v>60</v>
      </c>
      <c r="I47" s="7" t="s">
        <v>211</v>
      </c>
      <c r="J47" s="6" t="s">
        <v>138</v>
      </c>
      <c r="K47" s="6" t="s">
        <v>169</v>
      </c>
    </row>
    <row r="48" spans="1:12" x14ac:dyDescent="0.25">
      <c r="A48" s="26">
        <v>44345</v>
      </c>
      <c r="B48" s="26">
        <v>44345</v>
      </c>
      <c r="C48" s="6" t="s">
        <v>212</v>
      </c>
      <c r="D48" s="6" t="s">
        <v>91</v>
      </c>
      <c r="E48" s="27">
        <v>1</v>
      </c>
      <c r="F48" s="6" t="s">
        <v>170</v>
      </c>
      <c r="G48" s="6">
        <v>3900</v>
      </c>
      <c r="H48" s="6">
        <v>3900</v>
      </c>
      <c r="I48" s="7" t="s">
        <v>213</v>
      </c>
      <c r="J48" s="6" t="s">
        <v>138</v>
      </c>
      <c r="K48" s="6" t="s">
        <v>214</v>
      </c>
    </row>
    <row r="49" spans="1:11" x14ac:dyDescent="0.25">
      <c r="D49" s="6" t="s">
        <v>86</v>
      </c>
      <c r="E49" s="27">
        <v>1</v>
      </c>
      <c r="F49" s="6" t="s">
        <v>170</v>
      </c>
      <c r="H49" s="6">
        <v>2100</v>
      </c>
      <c r="J49" s="6" t="s">
        <v>138</v>
      </c>
    </row>
    <row r="50" spans="1:11" x14ac:dyDescent="0.25">
      <c r="A50" s="6" t="s">
        <v>134</v>
      </c>
      <c r="H50" s="6">
        <f>SUM(H31:H49)</f>
        <v>7370.7800000000007</v>
      </c>
      <c r="J50" s="6" t="s">
        <v>138</v>
      </c>
    </row>
    <row r="51" spans="1:11" x14ac:dyDescent="0.25">
      <c r="A51" s="26">
        <v>44347</v>
      </c>
      <c r="C51" s="6" t="s">
        <v>215</v>
      </c>
      <c r="D51" s="6" t="s">
        <v>216</v>
      </c>
      <c r="E51" s="27">
        <v>1</v>
      </c>
      <c r="F51" s="6">
        <v>25000</v>
      </c>
      <c r="G51" s="6">
        <v>80</v>
      </c>
      <c r="H51" s="6">
        <v>80</v>
      </c>
      <c r="I51" s="7" t="s">
        <v>217</v>
      </c>
      <c r="J51" s="6" t="s">
        <v>138</v>
      </c>
      <c r="K51" s="6" t="s">
        <v>218</v>
      </c>
    </row>
    <row r="52" spans="1:11" ht="27.6" x14ac:dyDescent="0.25">
      <c r="A52" s="26">
        <v>44348</v>
      </c>
      <c r="D52" s="6" t="s">
        <v>27</v>
      </c>
      <c r="E52" s="27">
        <v>20</v>
      </c>
      <c r="F52" s="6">
        <v>50000</v>
      </c>
      <c r="G52" s="6">
        <v>10.9</v>
      </c>
      <c r="H52" s="6">
        <v>218</v>
      </c>
      <c r="I52" s="7" t="s">
        <v>219</v>
      </c>
      <c r="J52" s="6" t="s">
        <v>138</v>
      </c>
      <c r="K52" s="6" t="s">
        <v>28</v>
      </c>
    </row>
  </sheetData>
  <mergeCells count="2">
    <mergeCell ref="A15:L15"/>
    <mergeCell ref="A30:L30"/>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Sheet1</vt:lpstr>
      <vt:lpstr>原料购买厂家</vt:lpstr>
      <vt:lpstr>原料功效</vt:lpstr>
      <vt:lpstr>原料采购记录</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2021-11-04T04:14:27Z</dcterms:modified>
</cp:coreProperties>
</file>