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ket-pos-v38\archivos\"/>
    </mc:Choice>
  </mc:AlternateContent>
  <xr:revisionPtr revIDLastSave="0" documentId="13_ncr:1_{D1207C77-28E9-441B-8E84-82F3727F72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os" sheetId="1" r:id="rId1"/>
    <sheet name="Categorias" sheetId="3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Productos!$A$1:$P$97</definedName>
    <definedName name="categorias">#REF!</definedName>
    <definedName name="TIPO_AFECTACION">Tipo_Afectacion!#REF!</definedName>
    <definedName name="UNIDAD_MEDIDA">Tipo_Afectacion!$A$2:$A$4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H12" i="1"/>
  <c r="J12" i="1"/>
  <c r="L12" i="1"/>
  <c r="P12" i="1"/>
  <c r="E13" i="1"/>
  <c r="H13" i="1"/>
  <c r="J13" i="1"/>
  <c r="L13" i="1"/>
  <c r="P13" i="1"/>
  <c r="E14" i="1"/>
  <c r="H14" i="1"/>
  <c r="J14" i="1"/>
  <c r="L14" i="1"/>
  <c r="P14" i="1"/>
  <c r="E15" i="1"/>
  <c r="H15" i="1"/>
  <c r="J15" i="1"/>
  <c r="L15" i="1"/>
  <c r="P15" i="1"/>
  <c r="E16" i="1"/>
  <c r="H16" i="1"/>
  <c r="J16" i="1"/>
  <c r="L16" i="1"/>
  <c r="P16" i="1"/>
  <c r="E17" i="1"/>
  <c r="H17" i="1"/>
  <c r="J17" i="1"/>
  <c r="L17" i="1"/>
  <c r="P17" i="1"/>
  <c r="A2" i="6"/>
  <c r="E3" i="1" l="1"/>
  <c r="E4" i="1"/>
  <c r="E5" i="1"/>
  <c r="E6" i="1"/>
  <c r="E7" i="1"/>
  <c r="E8" i="1"/>
  <c r="E9" i="1"/>
  <c r="E10" i="1"/>
  <c r="E11" i="1"/>
  <c r="E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P2" i="1"/>
  <c r="P3" i="1"/>
  <c r="P4" i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<sst xmlns="http://schemas.openxmlformats.org/spreadsheetml/2006/main" count="106" uniqueCount="75">
  <si>
    <t>CATEGORIA</t>
  </si>
  <si>
    <t>codigo_producto</t>
  </si>
  <si>
    <t>categoria</t>
  </si>
  <si>
    <t>descripcion_producto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</si>
  <si>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</si>
  <si>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</si>
  <si>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</si>
  <si>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</si>
  <si>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</si>
  <si>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</si>
  <si>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</si>
  <si>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</si>
  <si>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</si>
  <si>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</si>
  <si>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</si>
  <si>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id_tipo_afectacion_igv</t>
  </si>
  <si>
    <t>id_unidad_medida</t>
  </si>
  <si>
    <t>IGV</t>
  </si>
  <si>
    <t>TIPO AFECTACION</t>
  </si>
  <si>
    <t>Gravado - Operación Onerosa</t>
  </si>
  <si>
    <t>Exonerado - Operación Onerosa</t>
  </si>
  <si>
    <t>Inafecto - Operación Onerosa</t>
  </si>
  <si>
    <t>UNIDAD MEDIDA</t>
  </si>
  <si>
    <t>LETRA_TRIBUTO</t>
  </si>
  <si>
    <t>CODIGO_TRIBUTO</t>
  </si>
  <si>
    <t>NOMBRE_TRIBUTO</t>
  </si>
  <si>
    <t>TIPO_TRIBUTO</t>
  </si>
  <si>
    <t>S</t>
  </si>
  <si>
    <t>VAT</t>
  </si>
  <si>
    <t>E</t>
  </si>
  <si>
    <t>EXO</t>
  </si>
  <si>
    <t>O</t>
  </si>
  <si>
    <t>INA</t>
  </si>
  <si>
    <t>FRE</t>
  </si>
  <si>
    <t>CODIGO</t>
  </si>
  <si>
    <t>BOTELLAS</t>
  </si>
  <si>
    <t>CAJA</t>
  </si>
  <si>
    <t>DOCENA</t>
  </si>
  <si>
    <t>KILOGRAMO</t>
  </si>
  <si>
    <t>LITRO</t>
  </si>
  <si>
    <t>MILLARES</t>
  </si>
  <si>
    <t>UNIDAD</t>
  </si>
  <si>
    <t>PAQUETE</t>
  </si>
  <si>
    <t>BX</t>
  </si>
  <si>
    <t>BO</t>
  </si>
  <si>
    <t>DZN</t>
  </si>
  <si>
    <t>KGM</t>
  </si>
  <si>
    <t>LTR</t>
  </si>
  <si>
    <t>MIL</t>
  </si>
  <si>
    <t>NIU</t>
  </si>
  <si>
    <t>PK</t>
  </si>
  <si>
    <t>COD. UNIDAD MEDIDA</t>
  </si>
  <si>
    <t>Materia Prima</t>
  </si>
  <si>
    <t>Materiales</t>
  </si>
  <si>
    <t>accesorios</t>
  </si>
  <si>
    <t>Otros</t>
  </si>
  <si>
    <t>AGLOMERADO</t>
  </si>
  <si>
    <t>MATERIA PRIMA</t>
  </si>
  <si>
    <t>MATERIALES</t>
  </si>
  <si>
    <t>PEGAMENTO</t>
  </si>
  <si>
    <t>PINTURA</t>
  </si>
  <si>
    <t>ACCESORIOS</t>
  </si>
  <si>
    <t>BISAGRAS</t>
  </si>
  <si>
    <t>PILASTRAS</t>
  </si>
  <si>
    <t>MASILLA</t>
  </si>
  <si>
    <t>COLGADORES</t>
  </si>
  <si>
    <t>OTROS</t>
  </si>
  <si>
    <t>FORMICA</t>
  </si>
  <si>
    <t>GRANITO</t>
  </si>
  <si>
    <t>MADERA</t>
  </si>
  <si>
    <t>CANTOS</t>
  </si>
  <si>
    <t>THINNER</t>
  </si>
  <si>
    <t>SILICON</t>
  </si>
  <si>
    <t>ESCUADRAS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</si>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</sst>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2" fontId="2" fillId="0" borderId="0" xfId="0" applyNumberFormat="1" applyFont="1"/>
    <xf numFmtId="0" fontId="1" fillId="3" borderId="2" xfId="0" applyFont="1" applyFill="1" applyBorder="1"/>
    <xf numFmtId="0" fontId="0" fillId="4" borderId="0" xfId="0" applyFill="1" applyAlignment="1">
      <alignment vertical="center" wrapText="1"/>
    </xf>
    <xf numFmtId="0" fontId="1" fillId="3" borderId="4" xfId="0" applyFont="1" applyFill="1" applyBorder="1"/>
    <xf numFmtId="0" fontId="1" fillId="3" borderId="3" xfId="0" applyFont="1" applyFill="1" applyBorder="1"/>
    <xf numFmtId="0" fontId="0" fillId="4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5" borderId="1" xfId="0" applyFont="1" applyFill="1" applyBorder="1"/>
    <xf numFmtId="43" fontId="0" fillId="0" borderId="0" xfId="1" applyFont="1"/>
    <xf numFmtId="0" fontId="0" fillId="6" borderId="0" xfId="0" applyFill="1"/>
    <xf numFmtId="43" fontId="0" fillId="6" borderId="0" xfId="1" applyFont="1" applyFill="1"/>
  </cellXfs>
  <cellStyles count="2">
    <cellStyle name="Millares" xfId="1" builtinId="3"/>
    <cellStyle name="Normal" xfId="0" builtinId="0"/>
  </cellStyles>
  <dxfs count="4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</dxfs>
  <tableStyles count="1" defaultTableStyle="Table Style 1" defaultPivotStyle="PivotStyleLight16">
    <tableStyle name="Table Style 1" pivot="0" count="0" xr9:uid="{5BE99329-2767-44AF-8FB3-DB94A1B64B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A5" totalsRowShown="0" headerRowDxfId="3" headerRowBorderDxfId="2">
  <autoFilter ref="A1:A5" xr:uid="{00000000-0009-0000-0100-000002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D49AA-D239-49AC-BAF0-A0CA9B94F9D8}" name="Table5" displayName="Table5" ref="A1:A2" totalsRowShown="0" headerRowDxfId="1" headerRowBorderDxfId="0">
  <autoFilter ref="A1:A2" xr:uid="{51CD49AA-D239-49AC-BAF0-A0CA9B94F9D8}"/>
  <tableColumns count="1">
    <tableColumn id="1" xr3:uid="{F5D875C6-F021-468B-80B3-59441C4F0B19}" name="IGV">
      <calculatedColumnFormula>1+(15/100)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zoomScaleNormal="100" workbookViewId="0">
      <selection activeCell="D14" sqref="D14"/>
    </sheetView>
  </sheetViews>
  <sheetFormatPr baseColWidth="10" defaultColWidth="11.42578125" defaultRowHeight="10.5" x14ac:dyDescent="0.15"/>
  <cols>
    <col min="1" max="1" width="17" style="1" bestFit="1" customWidth="1"/>
    <col min="2" max="2" width="11.5703125" style="1" bestFit="1" customWidth="1"/>
    <col min="3" max="3" width="22.5703125" style="1" bestFit="1" customWidth="1"/>
    <col min="4" max="4" width="30.28515625" style="3" bestFit="1" customWidth="1"/>
    <col min="5" max="5" width="18.28515625" style="3" bestFit="1" customWidth="1"/>
    <col min="6" max="6" width="15.5703125" style="3" bestFit="1" customWidth="1"/>
    <col min="7" max="7" width="23.7109375" style="3" bestFit="1" customWidth="1"/>
    <col min="8" max="8" width="23" style="3" bestFit="1" customWidth="1"/>
    <col min="9" max="9" width="30.140625" style="3" bestFit="1" customWidth="1"/>
    <col min="10" max="10" width="29.5703125" style="1" bestFit="1" customWidth="1"/>
    <col min="11" max="11" width="29.85546875" style="1" bestFit="1" customWidth="1"/>
    <col min="12" max="12" width="28.140625" style="1" customWidth="1"/>
    <col min="13" max="13" width="13.85546875" style="1" bestFit="1" customWidth="1"/>
    <col min="14" max="14" width="21" style="1" bestFit="1" customWidth="1"/>
    <col min="15" max="15" width="15" style="1" bestFit="1" customWidth="1"/>
    <col min="16" max="16" width="18.85546875" style="1" bestFit="1" customWidth="1"/>
    <col min="17" max="17" width="15.28515625" style="1" bestFit="1" customWidth="1"/>
    <col min="18" max="18" width="6.140625" style="1" bestFit="1" customWidth="1"/>
    <col min="19" max="16384" width="11.42578125" style="1"/>
  </cols>
  <sheetData>
    <row r="1" spans="1:16" ht="15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4</v>
      </c>
      <c r="G1" t="s">
        <v>5</v>
      </c>
      <c r="H1" s="1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x14ac:dyDescent="0.25">
      <c r="A2">
        <v>10101</v>
      </c>
      <c r="B2" t="s">
        <v>57</v>
      </c>
      <c r="C2" t="s">
        <v>56</v>
      </c>
      <c r="D2" s="5" t="s">
        <v>19</v>
      </c>
      <c r="E2" s="15" t="str">
        <f>Unidad_Medida!$B$8</f>
        <v>UNIDAD</v>
      </c>
      <c r="F2" s="14">
        <v>5.9000000953674299</v>
      </c>
      <c r="G2" s="14">
        <v>7.375</v>
      </c>
      <c r="H2" s="16">
        <f>G2/1.18</f>
        <v>6.25</v>
      </c>
      <c r="I2" s="14">
        <v>7.0799999237060502</v>
      </c>
      <c r="J2" s="16">
        <f>I2/1.18</f>
        <v>5.9999999353441105</v>
      </c>
      <c r="K2" s="14">
        <v>6.9029998779296902</v>
      </c>
      <c r="L2" s="16">
        <f>K2/1.18</f>
        <v>5.8499998965505853</v>
      </c>
      <c r="M2">
        <v>24</v>
      </c>
      <c r="N2">
        <v>14</v>
      </c>
      <c r="O2">
        <v>0</v>
      </c>
      <c r="P2" s="16">
        <f>M2*F2</f>
        <v>141.6000022888183</v>
      </c>
    </row>
    <row r="3" spans="1:16" ht="15" x14ac:dyDescent="0.25">
      <c r="A3">
        <v>20101</v>
      </c>
      <c r="B3" t="s">
        <v>58</v>
      </c>
      <c r="C3" t="s">
        <v>59</v>
      </c>
      <c r="D3" s="5" t="s">
        <v>19</v>
      </c>
      <c r="E3" s="15" t="str">
        <f>Unidad_Medida!$B$8</f>
        <v>UNIDAD</v>
      </c>
      <c r="F3" s="14">
        <v>12.1000003814697</v>
      </c>
      <c r="G3" s="14">
        <v>15.125</v>
      </c>
      <c r="H3" s="16">
        <f t="shared" ref="H3:H11" si="0">G3/1.18</f>
        <v>12.817796610169491</v>
      </c>
      <c r="I3" s="14">
        <v>14.5200004577637</v>
      </c>
      <c r="J3" s="16">
        <f t="shared" ref="J3:J11" si="1">I3/1.18</f>
        <v>12.305085133698052</v>
      </c>
      <c r="K3" s="14">
        <v>14.156999588012701</v>
      </c>
      <c r="L3" s="16">
        <f t="shared" ref="L3:L11" si="2">K3/1.18</f>
        <v>11.997457277976865</v>
      </c>
      <c r="M3">
        <v>23</v>
      </c>
      <c r="N3">
        <v>13</v>
      </c>
      <c r="O3">
        <v>0</v>
      </c>
      <c r="P3" s="16">
        <f t="shared" ref="P3:P11" si="3">M3*F3</f>
        <v>278.30000877380309</v>
      </c>
    </row>
    <row r="4" spans="1:16" ht="15" x14ac:dyDescent="0.25">
      <c r="A4">
        <v>20201</v>
      </c>
      <c r="B4" t="s">
        <v>58</v>
      </c>
      <c r="C4" t="s">
        <v>60</v>
      </c>
      <c r="D4" s="5" t="s">
        <v>19</v>
      </c>
      <c r="E4" s="15" t="str">
        <f>Unidad_Medida!$B$8</f>
        <v>UNIDAD</v>
      </c>
      <c r="F4" s="14">
        <v>12.3999996185303</v>
      </c>
      <c r="G4" s="14">
        <v>15.5</v>
      </c>
      <c r="H4" s="16">
        <f t="shared" si="0"/>
        <v>13.135593220338984</v>
      </c>
      <c r="I4" s="14">
        <v>14.8800001144409</v>
      </c>
      <c r="J4" s="16">
        <f t="shared" si="1"/>
        <v>12.610169588509239</v>
      </c>
      <c r="K4" s="14">
        <v>14.5080003738403</v>
      </c>
      <c r="L4" s="16">
        <f t="shared" si="2"/>
        <v>12.294915571051103</v>
      </c>
      <c r="M4">
        <v>29</v>
      </c>
      <c r="N4">
        <v>19</v>
      </c>
      <c r="O4">
        <v>0</v>
      </c>
      <c r="P4" s="16">
        <f t="shared" si="3"/>
        <v>359.59998893737873</v>
      </c>
    </row>
    <row r="5" spans="1:16" ht="15" x14ac:dyDescent="0.25">
      <c r="A5">
        <v>30101</v>
      </c>
      <c r="B5" t="s">
        <v>61</v>
      </c>
      <c r="C5" t="s">
        <v>62</v>
      </c>
      <c r="D5" s="5" t="s">
        <v>19</v>
      </c>
      <c r="E5" s="15" t="str">
        <f>Unidad_Medida!$B$8</f>
        <v>UNIDAD</v>
      </c>
      <c r="F5" s="14">
        <v>3.25</v>
      </c>
      <c r="G5" s="14">
        <v>4.0625</v>
      </c>
      <c r="H5" s="16">
        <f t="shared" si="0"/>
        <v>3.4427966101694918</v>
      </c>
      <c r="I5" s="14">
        <v>3.9000000953674299</v>
      </c>
      <c r="J5" s="16">
        <f t="shared" si="1"/>
        <v>3.3050848265825676</v>
      </c>
      <c r="K5" s="14">
        <v>3.8025000095367401</v>
      </c>
      <c r="L5" s="16">
        <f t="shared" si="2"/>
        <v>3.2224576352006276</v>
      </c>
      <c r="M5">
        <v>26</v>
      </c>
      <c r="N5">
        <v>16</v>
      </c>
      <c r="O5">
        <v>0</v>
      </c>
      <c r="P5" s="16">
        <f t="shared" si="3"/>
        <v>84.5</v>
      </c>
    </row>
    <row r="6" spans="1:16" ht="15" x14ac:dyDescent="0.25">
      <c r="A6">
        <v>30201</v>
      </c>
      <c r="B6" t="s">
        <v>61</v>
      </c>
      <c r="C6" t="s">
        <v>63</v>
      </c>
      <c r="D6" s="5" t="s">
        <v>19</v>
      </c>
      <c r="E6" s="15" t="str">
        <f>Unidad_Medida!$B$8</f>
        <v>UNIDAD</v>
      </c>
      <c r="F6" s="14">
        <v>5.1500000953674299</v>
      </c>
      <c r="G6" s="14">
        <v>6.4375</v>
      </c>
      <c r="H6" s="16">
        <f t="shared" si="0"/>
        <v>5.4555084745762716</v>
      </c>
      <c r="I6" s="14">
        <v>6.1799998283386204</v>
      </c>
      <c r="J6" s="16">
        <f t="shared" si="1"/>
        <v>5.2372879901174754</v>
      </c>
      <c r="K6" s="14">
        <v>6.0254998207092303</v>
      </c>
      <c r="L6" s="16">
        <f t="shared" si="2"/>
        <v>5.1063557802620601</v>
      </c>
      <c r="M6">
        <v>23</v>
      </c>
      <c r="N6">
        <v>13</v>
      </c>
      <c r="O6">
        <v>0</v>
      </c>
      <c r="P6" s="16">
        <f t="shared" si="3"/>
        <v>118.45000219345089</v>
      </c>
    </row>
    <row r="7" spans="1:16" ht="15" x14ac:dyDescent="0.25">
      <c r="A7">
        <v>20301</v>
      </c>
      <c r="B7" t="s">
        <v>58</v>
      </c>
      <c r="C7" t="s">
        <v>64</v>
      </c>
      <c r="D7" s="5" t="s">
        <v>19</v>
      </c>
      <c r="E7" s="15" t="str">
        <f>Unidad_Medida!$B$8</f>
        <v>UNIDAD</v>
      </c>
      <c r="F7" s="14">
        <v>9.8000001907348597</v>
      </c>
      <c r="G7" s="14">
        <v>12.25</v>
      </c>
      <c r="H7" s="16">
        <f t="shared" si="0"/>
        <v>10.381355932203391</v>
      </c>
      <c r="I7" s="14">
        <v>11.7600002288818</v>
      </c>
      <c r="J7" s="16">
        <f t="shared" si="1"/>
        <v>9.9661018888828821</v>
      </c>
      <c r="K7" s="14">
        <v>11.4659996032715</v>
      </c>
      <c r="L7" s="16">
        <f t="shared" si="2"/>
        <v>9.7169488163317812</v>
      </c>
      <c r="M7">
        <v>29</v>
      </c>
      <c r="N7">
        <v>19</v>
      </c>
      <c r="O7">
        <v>0</v>
      </c>
      <c r="P7" s="16">
        <f t="shared" si="3"/>
        <v>284.20000553131092</v>
      </c>
    </row>
    <row r="8" spans="1:16" ht="15" x14ac:dyDescent="0.25">
      <c r="A8">
        <v>30301</v>
      </c>
      <c r="B8" t="s">
        <v>61</v>
      </c>
      <c r="C8" t="s">
        <v>65</v>
      </c>
      <c r="D8" s="5" t="s">
        <v>19</v>
      </c>
      <c r="E8" s="15" t="str">
        <f>Unidad_Medida!$B$8</f>
        <v>UNIDAD</v>
      </c>
      <c r="F8" s="14">
        <v>7.4899997711181596</v>
      </c>
      <c r="G8" s="14">
        <v>9.3625001907348597</v>
      </c>
      <c r="H8" s="16">
        <f t="shared" si="0"/>
        <v>7.9343221955380168</v>
      </c>
      <c r="I8" s="14">
        <v>8.9879999160766602</v>
      </c>
      <c r="J8" s="16">
        <f t="shared" si="1"/>
        <v>7.6169490814208984</v>
      </c>
      <c r="K8" s="14">
        <v>8.7632999420165998</v>
      </c>
      <c r="L8" s="16">
        <f t="shared" si="2"/>
        <v>7.426525374590339</v>
      </c>
      <c r="M8">
        <v>27</v>
      </c>
      <c r="N8">
        <v>17</v>
      </c>
      <c r="O8">
        <v>0</v>
      </c>
      <c r="P8" s="16">
        <f t="shared" si="3"/>
        <v>202.22999382019032</v>
      </c>
    </row>
    <row r="9" spans="1:16" s="2" customFormat="1" ht="15" x14ac:dyDescent="0.25">
      <c r="A9">
        <v>40101</v>
      </c>
      <c r="B9" t="s">
        <v>66</v>
      </c>
      <c r="C9" t="s">
        <v>66</v>
      </c>
      <c r="D9" s="5" t="s">
        <v>19</v>
      </c>
      <c r="E9" s="15" t="str">
        <f>Unidad_Medida!$B$8</f>
        <v>UNIDAD</v>
      </c>
      <c r="F9" s="14">
        <v>8</v>
      </c>
      <c r="G9" s="14">
        <v>10</v>
      </c>
      <c r="H9" s="16">
        <f t="shared" si="0"/>
        <v>8.4745762711864412</v>
      </c>
      <c r="I9" s="14">
        <v>9.6000003814697301</v>
      </c>
      <c r="J9" s="16">
        <f t="shared" si="1"/>
        <v>8.1355935436184161</v>
      </c>
      <c r="K9" s="14">
        <v>9.3599996566772496</v>
      </c>
      <c r="L9" s="16">
        <f t="shared" si="2"/>
        <v>7.9322030988790253</v>
      </c>
      <c r="M9">
        <v>26</v>
      </c>
      <c r="N9">
        <v>16</v>
      </c>
      <c r="O9">
        <v>0</v>
      </c>
      <c r="P9" s="16">
        <f t="shared" si="3"/>
        <v>208</v>
      </c>
    </row>
    <row r="10" spans="1:16" ht="15" x14ac:dyDescent="0.25">
      <c r="A10">
        <v>10201</v>
      </c>
      <c r="B10" t="s">
        <v>57</v>
      </c>
      <c r="C10" t="s">
        <v>67</v>
      </c>
      <c r="D10" s="5" t="s">
        <v>19</v>
      </c>
      <c r="E10" s="15" t="str">
        <f>Unidad_Medida!$B$8</f>
        <v>UNIDAD</v>
      </c>
      <c r="F10" s="14">
        <v>10</v>
      </c>
      <c r="G10" s="14">
        <v>11.487500190734901</v>
      </c>
      <c r="H10" s="16">
        <f t="shared" si="0"/>
        <v>9.7351696531651708</v>
      </c>
      <c r="I10" s="14">
        <v>11.0279998779297</v>
      </c>
      <c r="J10" s="16">
        <f t="shared" si="1"/>
        <v>9.3457626084150007</v>
      </c>
      <c r="K10" s="14">
        <v>10.7523002624512</v>
      </c>
      <c r="L10" s="16">
        <f t="shared" si="2"/>
        <v>9.1121188664840691</v>
      </c>
      <c r="M10">
        <v>26</v>
      </c>
      <c r="N10">
        <v>16</v>
      </c>
      <c r="O10">
        <v>0</v>
      </c>
      <c r="P10" s="16">
        <f t="shared" si="3"/>
        <v>260</v>
      </c>
    </row>
    <row r="11" spans="1:16" ht="15" x14ac:dyDescent="0.25">
      <c r="A11">
        <v>10301</v>
      </c>
      <c r="B11" t="s">
        <v>57</v>
      </c>
      <c r="C11" t="s">
        <v>68</v>
      </c>
      <c r="D11" s="5" t="s">
        <v>19</v>
      </c>
      <c r="E11" s="15" t="str">
        <f>Unidad_Medida!$B$8</f>
        <v>UNIDAD</v>
      </c>
      <c r="F11" s="14">
        <v>3.78999996185303</v>
      </c>
      <c r="G11" s="14">
        <v>4.7375001907348597</v>
      </c>
      <c r="H11" s="16">
        <f t="shared" si="0"/>
        <v>4.0148306701142884</v>
      </c>
      <c r="I11" s="14">
        <v>4.5479998588562003</v>
      </c>
      <c r="J11" s="16">
        <f t="shared" si="1"/>
        <v>3.8542371685222037</v>
      </c>
      <c r="K11" s="14">
        <v>4.4342999458312997</v>
      </c>
      <c r="L11" s="16">
        <f t="shared" si="2"/>
        <v>3.7578813100265256</v>
      </c>
      <c r="M11">
        <v>21</v>
      </c>
      <c r="N11">
        <v>11</v>
      </c>
      <c r="O11">
        <v>0</v>
      </c>
      <c r="P11" s="16">
        <f t="shared" si="3"/>
        <v>79.589999198913631</v>
      </c>
    </row>
    <row r="12" spans="1:16" ht="15" x14ac:dyDescent="0.25">
      <c r="A12">
        <v>10401</v>
      </c>
      <c r="B12" t="s">
        <v>57</v>
      </c>
      <c r="C12" t="s">
        <v>69</v>
      </c>
      <c r="D12" s="5" t="s">
        <v>19</v>
      </c>
      <c r="E12" s="15" t="str">
        <f>Unidad_Medida!$B$8</f>
        <v>UNIDAD</v>
      </c>
      <c r="F12" s="14">
        <v>3.78999996185303</v>
      </c>
      <c r="G12" s="14">
        <v>4.7375001907348597</v>
      </c>
      <c r="H12" s="16">
        <f t="shared" ref="H12:H17" si="4">G12/1.18</f>
        <v>4.0148306701142884</v>
      </c>
      <c r="I12" s="14">
        <v>5.5479998588562003</v>
      </c>
      <c r="J12" s="16">
        <f t="shared" ref="J12:J17" si="5">I12/1.18</f>
        <v>4.7016947956408481</v>
      </c>
      <c r="K12" s="14">
        <v>5.4342999458312997</v>
      </c>
      <c r="L12" s="16">
        <f t="shared" ref="L12:L17" si="6">K12/1.18</f>
        <v>4.6053389371451692</v>
      </c>
      <c r="M12">
        <v>21</v>
      </c>
      <c r="N12">
        <v>11</v>
      </c>
      <c r="O12">
        <v>0</v>
      </c>
      <c r="P12" s="16">
        <f t="shared" ref="P12:P17" si="7">M12*F12</f>
        <v>79.589999198913631</v>
      </c>
    </row>
    <row r="13" spans="1:16" ht="15" x14ac:dyDescent="0.25">
      <c r="A13">
        <v>10601</v>
      </c>
      <c r="B13" t="s">
        <v>57</v>
      </c>
      <c r="C13" t="s">
        <v>70</v>
      </c>
      <c r="D13" s="5" t="s">
        <v>19</v>
      </c>
      <c r="E13" s="15" t="str">
        <f>Unidad_Medida!$B$8</f>
        <v>UNIDAD</v>
      </c>
      <c r="F13" s="14">
        <v>3.78999996185303</v>
      </c>
      <c r="G13" s="14">
        <v>4.7375001907348597</v>
      </c>
      <c r="H13" s="16">
        <f t="shared" si="4"/>
        <v>4.0148306701142884</v>
      </c>
      <c r="I13" s="14">
        <v>6.5479998588562003</v>
      </c>
      <c r="J13" s="16">
        <f t="shared" si="5"/>
        <v>5.5491524227594917</v>
      </c>
      <c r="K13" s="14">
        <v>6.4342999458312997</v>
      </c>
      <c r="L13" s="16">
        <f t="shared" si="6"/>
        <v>5.4527965642638137</v>
      </c>
      <c r="M13">
        <v>21</v>
      </c>
      <c r="N13">
        <v>11</v>
      </c>
      <c r="O13">
        <v>0</v>
      </c>
      <c r="P13" s="16">
        <f t="shared" si="7"/>
        <v>79.589999198913631</v>
      </c>
    </row>
    <row r="14" spans="1:16" ht="15" x14ac:dyDescent="0.25">
      <c r="A14">
        <v>20401</v>
      </c>
      <c r="B14" t="s">
        <v>58</v>
      </c>
      <c r="C14" t="s">
        <v>71</v>
      </c>
      <c r="D14" s="5" t="s">
        <v>19</v>
      </c>
      <c r="E14" s="15" t="str">
        <f>Unidad_Medida!$B$8</f>
        <v>UNIDAD</v>
      </c>
      <c r="F14" s="14">
        <v>3.78999996185303</v>
      </c>
      <c r="G14" s="14">
        <v>4.7375001907348597</v>
      </c>
      <c r="H14" s="16">
        <f t="shared" si="4"/>
        <v>4.0148306701142884</v>
      </c>
      <c r="I14" s="14">
        <v>7.5479998588562003</v>
      </c>
      <c r="J14" s="16">
        <f t="shared" si="5"/>
        <v>6.3966100498781362</v>
      </c>
      <c r="K14" s="14">
        <v>7.4342999458312997</v>
      </c>
      <c r="L14" s="16">
        <f t="shared" si="6"/>
        <v>6.3002541913824581</v>
      </c>
      <c r="M14">
        <v>21</v>
      </c>
      <c r="N14">
        <v>11</v>
      </c>
      <c r="O14">
        <v>0</v>
      </c>
      <c r="P14" s="16">
        <f t="shared" si="7"/>
        <v>79.589999198913631</v>
      </c>
    </row>
    <row r="15" spans="1:16" ht="15" x14ac:dyDescent="0.25">
      <c r="A15">
        <v>20501</v>
      </c>
      <c r="B15" t="s">
        <v>58</v>
      </c>
      <c r="C15" t="s">
        <v>72</v>
      </c>
      <c r="D15" s="5" t="s">
        <v>19</v>
      </c>
      <c r="E15" s="15" t="str">
        <f>Unidad_Medida!$B$8</f>
        <v>UNIDAD</v>
      </c>
      <c r="F15" s="14">
        <v>3.78999996185303</v>
      </c>
      <c r="G15" s="14">
        <v>4.7375001907348597</v>
      </c>
      <c r="H15" s="16">
        <f t="shared" si="4"/>
        <v>4.0148306701142884</v>
      </c>
      <c r="I15" s="14">
        <v>8.5479998588561994</v>
      </c>
      <c r="J15" s="16">
        <f t="shared" si="5"/>
        <v>7.2440676769967798</v>
      </c>
      <c r="K15" s="14">
        <v>8.4342999458313006</v>
      </c>
      <c r="L15" s="16">
        <f t="shared" si="6"/>
        <v>7.1477118185011026</v>
      </c>
      <c r="M15">
        <v>21</v>
      </c>
      <c r="N15">
        <v>11</v>
      </c>
      <c r="O15">
        <v>0</v>
      </c>
      <c r="P15" s="16">
        <f t="shared" si="7"/>
        <v>79.589999198913631</v>
      </c>
    </row>
    <row r="16" spans="1:16" ht="15" x14ac:dyDescent="0.25">
      <c r="A16">
        <v>30401</v>
      </c>
      <c r="B16" t="s">
        <v>61</v>
      </c>
      <c r="C16" t="s">
        <v>73</v>
      </c>
      <c r="D16" s="5" t="s">
        <v>19</v>
      </c>
      <c r="E16" s="15" t="str">
        <f>Unidad_Medida!$B$8</f>
        <v>UNIDAD</v>
      </c>
      <c r="F16" s="14">
        <v>3.78999996185303</v>
      </c>
      <c r="G16" s="14">
        <v>4.7375001907348597</v>
      </c>
      <c r="H16" s="16">
        <f t="shared" si="4"/>
        <v>4.0148306701142884</v>
      </c>
      <c r="I16" s="14">
        <v>9.5479998588561994</v>
      </c>
      <c r="J16" s="16">
        <f t="shared" si="5"/>
        <v>8.0915253041154234</v>
      </c>
      <c r="K16" s="14">
        <v>9.4342999458313006</v>
      </c>
      <c r="L16" s="16">
        <f t="shared" si="6"/>
        <v>7.9951694456197471</v>
      </c>
      <c r="M16">
        <v>21</v>
      </c>
      <c r="N16">
        <v>11</v>
      </c>
      <c r="O16">
        <v>0</v>
      </c>
      <c r="P16" s="16">
        <f t="shared" si="7"/>
        <v>79.589999198913631</v>
      </c>
    </row>
    <row r="17" spans="1:16" ht="15" x14ac:dyDescent="0.25">
      <c r="A17">
        <v>30501</v>
      </c>
      <c r="B17" t="s">
        <v>61</v>
      </c>
      <c r="C17" t="s">
        <v>74</v>
      </c>
      <c r="D17" s="5" t="s">
        <v>19</v>
      </c>
      <c r="E17" s="15" t="str">
        <f>Unidad_Medida!$B$8</f>
        <v>UNIDAD</v>
      </c>
      <c r="F17" s="14">
        <v>3.78999996185303</v>
      </c>
      <c r="G17" s="14">
        <v>4.7375001907348597</v>
      </c>
      <c r="H17" s="16">
        <f t="shared" si="4"/>
        <v>4.0148306701142884</v>
      </c>
      <c r="I17" s="14">
        <v>10.547999858856199</v>
      </c>
      <c r="J17" s="16">
        <f t="shared" si="5"/>
        <v>8.938982931234067</v>
      </c>
      <c r="K17" s="14">
        <v>10.434299945831301</v>
      </c>
      <c r="L17" s="16">
        <f t="shared" si="6"/>
        <v>8.8426270727383915</v>
      </c>
      <c r="M17">
        <v>21</v>
      </c>
      <c r="N17">
        <v>11</v>
      </c>
      <c r="O17">
        <v>0</v>
      </c>
      <c r="P17" s="16">
        <f t="shared" si="7"/>
        <v>79.589999198913631</v>
      </c>
    </row>
    <row r="18" spans="1:16" ht="15" x14ac:dyDescent="0.25">
      <c r="A18"/>
      <c r="B18"/>
      <c r="C18"/>
      <c r="D18" s="5"/>
      <c r="E18" s="15"/>
      <c r="F18" s="14"/>
      <c r="G18" s="14"/>
      <c r="H18" s="16"/>
      <c r="I18" s="14"/>
      <c r="J18" s="16"/>
      <c r="K18" s="14"/>
      <c r="L18" s="16"/>
      <c r="M18"/>
      <c r="N18"/>
      <c r="O18"/>
      <c r="P18" s="16"/>
    </row>
    <row r="19" spans="1:16" ht="15" x14ac:dyDescent="0.25">
      <c r="A19"/>
      <c r="B19"/>
      <c r="C19"/>
      <c r="D19" s="5"/>
      <c r="E19" s="15"/>
      <c r="F19" s="14"/>
      <c r="G19" s="14"/>
      <c r="H19" s="16"/>
      <c r="I19" s="14"/>
      <c r="J19" s="16"/>
      <c r="K19" s="14"/>
      <c r="L19" s="16"/>
      <c r="M19"/>
      <c r="N19"/>
      <c r="O19"/>
      <c r="P19" s="16"/>
    </row>
    <row r="20" spans="1:16" ht="15" x14ac:dyDescent="0.25">
      <c r="A20"/>
      <c r="B20"/>
      <c r="C20"/>
      <c r="D20" s="5"/>
      <c r="E20" s="15"/>
      <c r="F20" s="14"/>
      <c r="G20" s="14"/>
      <c r="H20" s="16"/>
      <c r="I20" s="14"/>
      <c r="J20" s="16"/>
      <c r="K20" s="14"/>
      <c r="L20" s="16"/>
      <c r="M20"/>
      <c r="N20"/>
      <c r="O20"/>
      <c r="P20" s="16"/>
    </row>
    <row r="21" spans="1:16" ht="15" x14ac:dyDescent="0.25">
      <c r="A21"/>
      <c r="B21"/>
      <c r="C21"/>
      <c r="D21" s="5"/>
      <c r="E21" s="15"/>
      <c r="F21" s="14"/>
      <c r="G21" s="14"/>
      <c r="H21" s="16"/>
      <c r="I21" s="14"/>
      <c r="J21" s="16"/>
      <c r="K21" s="14"/>
      <c r="L21" s="16"/>
      <c r="M21"/>
      <c r="N21"/>
      <c r="O21"/>
      <c r="P21" s="16"/>
    </row>
    <row r="22" spans="1:16" ht="15" x14ac:dyDescent="0.25">
      <c r="A22"/>
      <c r="B22"/>
      <c r="C22"/>
      <c r="D22" s="5"/>
      <c r="E22" s="15"/>
      <c r="F22" s="14"/>
      <c r="G22" s="14"/>
      <c r="H22" s="16"/>
      <c r="I22" s="14"/>
      <c r="J22" s="16"/>
      <c r="K22" s="14"/>
      <c r="L22" s="16"/>
      <c r="M22"/>
      <c r="N22"/>
      <c r="O22"/>
      <c r="P22" s="16"/>
    </row>
    <row r="23" spans="1:16" ht="15" x14ac:dyDescent="0.25">
      <c r="A23"/>
      <c r="B23"/>
      <c r="C23"/>
      <c r="D23" s="5"/>
      <c r="E23" s="15"/>
      <c r="F23" s="14"/>
      <c r="G23" s="14"/>
      <c r="H23" s="16"/>
      <c r="I23" s="14"/>
      <c r="J23" s="16"/>
      <c r="K23" s="14"/>
      <c r="L23" s="16"/>
      <c r="M23"/>
      <c r="N23"/>
      <c r="O23"/>
      <c r="P23" s="16"/>
    </row>
    <row r="24" spans="1:16" ht="15" x14ac:dyDescent="0.25">
      <c r="A24"/>
      <c r="B24"/>
      <c r="C24"/>
      <c r="D24" s="5"/>
      <c r="E24" s="15"/>
      <c r="F24" s="14"/>
      <c r="G24" s="14"/>
      <c r="H24" s="16"/>
      <c r="I24" s="14"/>
      <c r="J24" s="16"/>
      <c r="K24" s="14"/>
      <c r="L24" s="16"/>
      <c r="M24"/>
      <c r="N24"/>
      <c r="O24"/>
      <c r="P24" s="16"/>
    </row>
    <row r="25" spans="1:16" ht="15" x14ac:dyDescent="0.25">
      <c r="A25"/>
      <c r="B25"/>
      <c r="C25"/>
      <c r="D25" s="5"/>
      <c r="E25" s="15"/>
      <c r="F25" s="14"/>
      <c r="G25" s="14"/>
      <c r="H25" s="16"/>
      <c r="I25" s="14"/>
      <c r="J25" s="16"/>
      <c r="K25" s="14"/>
      <c r="L25" s="16"/>
      <c r="M25"/>
      <c r="N25"/>
      <c r="O25"/>
      <c r="P25" s="16"/>
    </row>
    <row r="26" spans="1:16" ht="15" x14ac:dyDescent="0.25">
      <c r="A26"/>
      <c r="B26"/>
      <c r="C26"/>
      <c r="D26" s="5"/>
      <c r="E26" s="15"/>
      <c r="F26" s="14"/>
      <c r="G26" s="14"/>
      <c r="H26" s="16"/>
      <c r="I26" s="14"/>
      <c r="J26" s="16"/>
      <c r="K26" s="14"/>
      <c r="L26" s="16"/>
      <c r="M26"/>
      <c r="N26"/>
      <c r="O26"/>
      <c r="P26" s="16"/>
    </row>
    <row r="27" spans="1:16" ht="15" x14ac:dyDescent="0.25">
      <c r="A27"/>
      <c r="B27"/>
      <c r="C27"/>
      <c r="D27" s="5"/>
      <c r="E27" s="15"/>
      <c r="F27" s="14"/>
      <c r="G27" s="14"/>
      <c r="H27" s="16"/>
      <c r="I27" s="14"/>
      <c r="J27" s="16"/>
      <c r="K27" s="14"/>
      <c r="L27" s="16"/>
      <c r="M27"/>
      <c r="N27"/>
      <c r="O27"/>
      <c r="P27" s="16"/>
    </row>
    <row r="28" spans="1:16" ht="15" x14ac:dyDescent="0.25">
      <c r="A28"/>
      <c r="B28"/>
      <c r="C28"/>
      <c r="D28" s="5"/>
      <c r="E28" s="15"/>
      <c r="F28" s="14"/>
      <c r="G28" s="14"/>
      <c r="H28" s="16"/>
      <c r="I28" s="14"/>
      <c r="J28" s="16"/>
      <c r="K28" s="14"/>
      <c r="L28" s="16"/>
      <c r="M28"/>
      <c r="N28"/>
      <c r="O28"/>
      <c r="P28" s="16"/>
    </row>
    <row r="29" spans="1:16" ht="15" x14ac:dyDescent="0.25">
      <c r="A29"/>
      <c r="B29"/>
      <c r="C29"/>
      <c r="D29" s="5"/>
      <c r="E29" s="15"/>
      <c r="F29" s="14"/>
      <c r="G29" s="14"/>
      <c r="H29" s="16"/>
      <c r="I29" s="14"/>
      <c r="J29" s="16"/>
      <c r="K29" s="14"/>
      <c r="L29" s="16"/>
      <c r="M29"/>
      <c r="N29"/>
      <c r="O29"/>
      <c r="P29" s="16"/>
    </row>
    <row r="30" spans="1:16" ht="15" x14ac:dyDescent="0.25">
      <c r="A30"/>
      <c r="B30"/>
      <c r="C30"/>
      <c r="D30" s="5"/>
      <c r="E30" s="15"/>
      <c r="F30" s="14"/>
      <c r="G30" s="14"/>
      <c r="H30" s="16"/>
      <c r="I30" s="14"/>
      <c r="J30" s="16"/>
      <c r="K30" s="14"/>
      <c r="L30" s="16"/>
      <c r="M30"/>
      <c r="N30"/>
      <c r="O30"/>
      <c r="P30" s="16"/>
    </row>
    <row r="31" spans="1:16" ht="15" x14ac:dyDescent="0.25">
      <c r="A31"/>
      <c r="B31"/>
      <c r="C31"/>
      <c r="D31" s="5"/>
      <c r="E31" s="15"/>
      <c r="F31" s="14"/>
      <c r="G31" s="14"/>
      <c r="H31" s="16"/>
      <c r="I31" s="14"/>
      <c r="J31" s="16"/>
      <c r="K31" s="14"/>
      <c r="L31" s="16"/>
      <c r="M31"/>
      <c r="N31"/>
      <c r="O31"/>
      <c r="P31" s="16"/>
    </row>
    <row r="32" spans="1:16" ht="15" x14ac:dyDescent="0.25">
      <c r="A32"/>
      <c r="B32"/>
      <c r="C32"/>
      <c r="D32" s="5"/>
      <c r="E32" s="15"/>
      <c r="F32" s="14"/>
      <c r="G32" s="14"/>
      <c r="H32" s="16"/>
      <c r="I32" s="14"/>
      <c r="J32" s="16"/>
      <c r="K32" s="14"/>
      <c r="L32" s="16"/>
      <c r="M32"/>
      <c r="N32"/>
      <c r="O32"/>
      <c r="P32" s="16"/>
    </row>
    <row r="33" spans="1:16" ht="15" x14ac:dyDescent="0.25">
      <c r="A33"/>
      <c r="B33"/>
      <c r="C33"/>
      <c r="D33" s="5"/>
      <c r="E33" s="15"/>
      <c r="F33" s="14"/>
      <c r="G33" s="14"/>
      <c r="H33" s="16"/>
      <c r="I33" s="14"/>
      <c r="J33" s="16"/>
      <c r="K33" s="14"/>
      <c r="L33" s="16"/>
      <c r="M33"/>
      <c r="N33"/>
      <c r="O33"/>
      <c r="P33" s="16"/>
    </row>
    <row r="34" spans="1:16" ht="15" x14ac:dyDescent="0.25">
      <c r="A34"/>
      <c r="B34"/>
      <c r="C34"/>
      <c r="D34" s="5"/>
      <c r="E34" s="15"/>
      <c r="F34" s="14"/>
      <c r="G34" s="14"/>
      <c r="H34" s="16"/>
      <c r="I34" s="14"/>
      <c r="J34" s="16"/>
      <c r="K34" s="14"/>
      <c r="L34" s="16"/>
      <c r="M34"/>
      <c r="N34"/>
      <c r="O34"/>
      <c r="P34" s="16"/>
    </row>
    <row r="35" spans="1:16" ht="15" x14ac:dyDescent="0.25">
      <c r="A35"/>
      <c r="B35"/>
      <c r="C35"/>
      <c r="D35" s="5"/>
      <c r="E35" s="15"/>
      <c r="F35" s="14"/>
      <c r="G35" s="14"/>
      <c r="H35" s="16"/>
      <c r="I35" s="14"/>
      <c r="J35" s="16"/>
      <c r="K35" s="14"/>
      <c r="L35" s="16"/>
      <c r="M35"/>
      <c r="N35"/>
      <c r="O35"/>
      <c r="P35" s="16"/>
    </row>
    <row r="36" spans="1:16" ht="15" x14ac:dyDescent="0.25">
      <c r="A36"/>
      <c r="B36"/>
      <c r="C36"/>
      <c r="D36" s="5"/>
      <c r="E36" s="15"/>
      <c r="F36" s="14"/>
      <c r="G36" s="14"/>
      <c r="H36" s="16"/>
      <c r="I36" s="14"/>
      <c r="J36" s="16"/>
      <c r="K36" s="14"/>
      <c r="L36" s="16"/>
      <c r="M36"/>
      <c r="N36"/>
      <c r="O36"/>
      <c r="P36" s="16"/>
    </row>
    <row r="37" spans="1:16" ht="15" x14ac:dyDescent="0.25">
      <c r="A37"/>
      <c r="B37"/>
      <c r="C37"/>
      <c r="D37" s="5"/>
      <c r="E37" s="15"/>
      <c r="F37" s="14"/>
      <c r="G37" s="14"/>
      <c r="H37" s="16"/>
      <c r="I37" s="14"/>
      <c r="J37" s="16"/>
      <c r="K37" s="14"/>
      <c r="L37" s="16"/>
      <c r="M37"/>
      <c r="N37"/>
      <c r="O37"/>
      <c r="P37" s="16"/>
    </row>
    <row r="38" spans="1:16" ht="15" x14ac:dyDescent="0.25">
      <c r="A38"/>
      <c r="B38"/>
      <c r="C38"/>
      <c r="D38" s="5"/>
      <c r="E38" s="15"/>
      <c r="F38" s="14"/>
      <c r="G38" s="14"/>
      <c r="H38" s="16"/>
      <c r="I38" s="14"/>
      <c r="J38" s="16"/>
      <c r="K38" s="14"/>
      <c r="L38" s="16"/>
      <c r="M38"/>
      <c r="N38"/>
      <c r="O38"/>
      <c r="P38" s="16"/>
    </row>
    <row r="39" spans="1:16" ht="15" x14ac:dyDescent="0.25">
      <c r="A39"/>
      <c r="B39"/>
      <c r="C39"/>
      <c r="D39" s="5"/>
      <c r="E39" s="15"/>
      <c r="F39" s="14"/>
      <c r="G39" s="14"/>
      <c r="H39" s="16"/>
      <c r="I39" s="14"/>
      <c r="J39" s="16"/>
      <c r="K39" s="14"/>
      <c r="L39" s="16"/>
      <c r="M39"/>
      <c r="N39"/>
      <c r="O39"/>
      <c r="P39" s="16"/>
    </row>
    <row r="40" spans="1:16" ht="15" x14ac:dyDescent="0.25">
      <c r="A40"/>
      <c r="B40"/>
      <c r="C40"/>
      <c r="D40" s="5"/>
      <c r="E40" s="15"/>
      <c r="F40" s="14"/>
      <c r="G40" s="14"/>
      <c r="H40" s="16"/>
      <c r="I40" s="14"/>
      <c r="J40" s="16"/>
      <c r="K40" s="14"/>
      <c r="L40" s="16"/>
      <c r="M40"/>
      <c r="N40"/>
      <c r="O40"/>
      <c r="P40" s="16"/>
    </row>
    <row r="41" spans="1:16" ht="15" x14ac:dyDescent="0.25">
      <c r="A41"/>
      <c r="B41"/>
      <c r="C41"/>
      <c r="D41" s="5"/>
      <c r="E41" s="15"/>
      <c r="F41" s="14"/>
      <c r="G41" s="14"/>
      <c r="H41" s="16"/>
      <c r="I41" s="14"/>
      <c r="J41" s="16"/>
      <c r="K41" s="14"/>
      <c r="L41" s="16"/>
      <c r="M41"/>
      <c r="N41"/>
      <c r="O41"/>
      <c r="P41" s="16"/>
    </row>
    <row r="42" spans="1:16" ht="15" x14ac:dyDescent="0.25">
      <c r="A42"/>
      <c r="B42"/>
      <c r="C42"/>
      <c r="D42" s="5"/>
      <c r="E42" s="15"/>
      <c r="F42" s="14"/>
      <c r="G42" s="14"/>
      <c r="H42" s="16"/>
      <c r="I42" s="14"/>
      <c r="J42" s="16"/>
      <c r="K42" s="14"/>
      <c r="L42" s="16"/>
      <c r="M42"/>
      <c r="N42"/>
      <c r="O42"/>
      <c r="P42" s="16"/>
    </row>
    <row r="43" spans="1:16" ht="15" x14ac:dyDescent="0.25">
      <c r="A43"/>
      <c r="B43"/>
      <c r="C43"/>
      <c r="D43" s="5"/>
      <c r="E43" s="15"/>
      <c r="F43" s="14"/>
      <c r="G43" s="14"/>
      <c r="H43" s="16"/>
      <c r="I43" s="14"/>
      <c r="J43" s="16"/>
      <c r="K43" s="14"/>
      <c r="L43" s="16"/>
      <c r="M43"/>
      <c r="N43"/>
      <c r="O43"/>
      <c r="P43" s="16"/>
    </row>
    <row r="44" spans="1:16" ht="15" x14ac:dyDescent="0.25">
      <c r="A44"/>
      <c r="B44"/>
      <c r="C44"/>
      <c r="D44" s="5"/>
      <c r="E44" s="15"/>
      <c r="F44" s="14"/>
      <c r="G44" s="14"/>
      <c r="H44" s="16"/>
      <c r="I44" s="14"/>
      <c r="J44" s="16"/>
      <c r="K44" s="14"/>
      <c r="L44" s="16"/>
      <c r="M44"/>
      <c r="N44"/>
      <c r="O44"/>
      <c r="P44" s="16"/>
    </row>
    <row r="45" spans="1:16" ht="15" x14ac:dyDescent="0.25">
      <c r="A45"/>
      <c r="B45"/>
      <c r="C45"/>
      <c r="D45" s="5"/>
      <c r="E45" s="15"/>
      <c r="F45" s="14"/>
      <c r="G45" s="14"/>
      <c r="H45" s="16"/>
      <c r="I45" s="14"/>
      <c r="J45" s="16"/>
      <c r="K45" s="14"/>
      <c r="L45" s="16"/>
      <c r="M45"/>
      <c r="N45"/>
      <c r="O45"/>
      <c r="P45" s="16"/>
    </row>
    <row r="46" spans="1:16" ht="15" x14ac:dyDescent="0.25">
      <c r="A46"/>
      <c r="B46"/>
      <c r="C46"/>
      <c r="D46" s="5"/>
      <c r="E46" s="15"/>
      <c r="F46" s="14"/>
      <c r="G46" s="14"/>
      <c r="H46" s="16"/>
      <c r="I46" s="14"/>
      <c r="J46" s="16"/>
      <c r="K46" s="14"/>
      <c r="L46" s="16"/>
      <c r="M46"/>
      <c r="N46"/>
      <c r="O46"/>
      <c r="P46" s="16"/>
    </row>
    <row r="47" spans="1:16" ht="15" x14ac:dyDescent="0.25">
      <c r="A47"/>
      <c r="B47"/>
      <c r="C47"/>
      <c r="D47" s="5"/>
      <c r="E47" s="15"/>
      <c r="F47" s="14"/>
      <c r="G47" s="14"/>
      <c r="H47" s="16"/>
      <c r="I47" s="14"/>
      <c r="J47" s="16"/>
      <c r="K47" s="14"/>
      <c r="L47" s="16"/>
      <c r="M47"/>
      <c r="N47"/>
      <c r="O47"/>
      <c r="P47" s="16"/>
    </row>
    <row r="48" spans="1:16" ht="15" x14ac:dyDescent="0.25">
      <c r="A48"/>
      <c r="B48"/>
      <c r="C48"/>
      <c r="D48" s="5"/>
      <c r="E48" s="15"/>
      <c r="F48" s="14"/>
      <c r="G48" s="14"/>
      <c r="H48" s="16"/>
      <c r="I48" s="14"/>
      <c r="J48" s="16"/>
      <c r="K48" s="14"/>
      <c r="L48" s="16"/>
      <c r="M48"/>
      <c r="N48"/>
      <c r="O48"/>
      <c r="P48" s="16"/>
    </row>
    <row r="49" spans="1:16" ht="15" x14ac:dyDescent="0.25">
      <c r="A49"/>
      <c r="B49"/>
      <c r="C49"/>
      <c r="D49" s="5"/>
      <c r="E49" s="15"/>
      <c r="F49" s="14"/>
      <c r="G49" s="14"/>
      <c r="H49" s="16"/>
      <c r="I49" s="14"/>
      <c r="J49" s="16"/>
      <c r="K49" s="14"/>
      <c r="L49" s="16"/>
      <c r="M49"/>
      <c r="N49"/>
      <c r="O49"/>
      <c r="P49" s="16"/>
    </row>
    <row r="50" spans="1:16" ht="15" x14ac:dyDescent="0.25">
      <c r="A50"/>
      <c r="B50"/>
      <c r="C50"/>
      <c r="D50" s="5"/>
      <c r="E50" s="15"/>
      <c r="F50" s="14"/>
      <c r="G50" s="14"/>
      <c r="H50" s="16"/>
      <c r="I50" s="14"/>
      <c r="J50" s="16"/>
      <c r="K50" s="14"/>
      <c r="L50" s="16"/>
      <c r="M50"/>
      <c r="N50"/>
      <c r="O50"/>
      <c r="P50" s="16"/>
    </row>
    <row r="51" spans="1:16" ht="15" x14ac:dyDescent="0.25">
      <c r="A51"/>
      <c r="B51"/>
      <c r="C51"/>
      <c r="D51" s="5"/>
      <c r="E51" s="15"/>
      <c r="F51" s="14"/>
      <c r="G51" s="14"/>
      <c r="H51" s="16"/>
      <c r="I51" s="14"/>
      <c r="J51" s="16"/>
      <c r="K51" s="14"/>
      <c r="L51" s="16"/>
      <c r="M51"/>
      <c r="N51"/>
      <c r="O51"/>
      <c r="P51" s="16"/>
    </row>
    <row r="52" spans="1:16" ht="15" x14ac:dyDescent="0.25">
      <c r="A52"/>
      <c r="B52"/>
      <c r="C52"/>
      <c r="D52" s="5"/>
      <c r="E52" s="15"/>
      <c r="F52" s="14"/>
      <c r="G52" s="14"/>
      <c r="H52" s="16"/>
      <c r="I52" s="14"/>
      <c r="J52" s="16"/>
      <c r="K52" s="14"/>
      <c r="L52" s="16"/>
      <c r="M52"/>
      <c r="N52"/>
      <c r="O52"/>
      <c r="P52" s="16"/>
    </row>
    <row r="53" spans="1:16" ht="15" x14ac:dyDescent="0.25">
      <c r="A53"/>
      <c r="B53"/>
      <c r="C53"/>
      <c r="D53" s="5"/>
      <c r="E53" s="15"/>
      <c r="F53" s="14"/>
      <c r="G53" s="14"/>
      <c r="H53" s="16"/>
      <c r="I53" s="14"/>
      <c r="J53" s="16"/>
      <c r="K53" s="14"/>
      <c r="L53" s="16"/>
      <c r="M53"/>
      <c r="N53"/>
      <c r="O53"/>
      <c r="P53" s="16"/>
    </row>
    <row r="54" spans="1:16" ht="15" x14ac:dyDescent="0.25">
      <c r="A54"/>
      <c r="B54"/>
      <c r="C54"/>
      <c r="D54" s="5"/>
      <c r="E54" s="15"/>
      <c r="F54" s="14"/>
      <c r="G54" s="14"/>
      <c r="H54" s="16"/>
      <c r="I54" s="14"/>
      <c r="J54" s="16"/>
      <c r="K54" s="14"/>
      <c r="L54" s="16"/>
      <c r="M54"/>
      <c r="N54"/>
      <c r="O54"/>
      <c r="P54" s="16"/>
    </row>
    <row r="55" spans="1:16" ht="15" x14ac:dyDescent="0.25">
      <c r="A55"/>
      <c r="B55"/>
      <c r="C55"/>
      <c r="D55" s="5"/>
      <c r="E55" s="15"/>
      <c r="F55" s="14"/>
      <c r="G55" s="14"/>
      <c r="H55" s="16"/>
      <c r="I55" s="14"/>
      <c r="J55" s="16"/>
      <c r="K55" s="14"/>
      <c r="L55" s="16"/>
      <c r="M55"/>
      <c r="N55"/>
      <c r="O55"/>
      <c r="P55" s="16"/>
    </row>
    <row r="56" spans="1:16" ht="15" x14ac:dyDescent="0.25">
      <c r="A56"/>
      <c r="B56"/>
      <c r="C56"/>
      <c r="D56" s="5"/>
      <c r="E56" s="15"/>
      <c r="F56" s="14"/>
      <c r="G56" s="14"/>
      <c r="H56" s="16"/>
      <c r="I56" s="14"/>
      <c r="J56" s="16"/>
      <c r="K56" s="14"/>
      <c r="L56" s="16"/>
      <c r="M56"/>
      <c r="N56"/>
      <c r="O56"/>
      <c r="P56" s="16"/>
    </row>
    <row r="57" spans="1:16" ht="15" x14ac:dyDescent="0.25">
      <c r="A57"/>
      <c r="B57"/>
      <c r="C57"/>
      <c r="D57" s="5"/>
      <c r="E57" s="15"/>
      <c r="F57" s="14"/>
      <c r="G57" s="14"/>
      <c r="H57" s="16"/>
      <c r="I57" s="14"/>
      <c r="J57" s="16"/>
      <c r="K57" s="14"/>
      <c r="L57" s="16"/>
      <c r="M57"/>
      <c r="N57"/>
      <c r="O57"/>
      <c r="P57" s="16"/>
    </row>
    <row r="58" spans="1:16" ht="15" x14ac:dyDescent="0.25">
      <c r="A58"/>
      <c r="B58"/>
      <c r="C58"/>
      <c r="D58" s="5"/>
      <c r="E58" s="15"/>
      <c r="F58" s="14"/>
      <c r="G58" s="14"/>
      <c r="H58" s="16"/>
      <c r="I58" s="14"/>
      <c r="J58" s="16"/>
      <c r="K58" s="14"/>
      <c r="L58" s="16"/>
      <c r="M58"/>
      <c r="N58"/>
      <c r="O58"/>
      <c r="P58" s="16"/>
    </row>
    <row r="59" spans="1:16" ht="15" x14ac:dyDescent="0.25">
      <c r="A59"/>
      <c r="B59"/>
      <c r="C59"/>
      <c r="D59" s="5"/>
      <c r="E59" s="15"/>
      <c r="F59" s="14"/>
      <c r="G59" s="14"/>
      <c r="H59" s="16"/>
      <c r="I59" s="14"/>
      <c r="J59" s="16"/>
      <c r="K59" s="14"/>
      <c r="L59" s="16"/>
      <c r="M59"/>
      <c r="N59"/>
      <c r="O59"/>
      <c r="P59" s="16"/>
    </row>
    <row r="60" spans="1:16" ht="15" x14ac:dyDescent="0.25">
      <c r="A60"/>
      <c r="B60"/>
      <c r="C60"/>
      <c r="D60" s="5"/>
      <c r="E60" s="15"/>
      <c r="F60" s="14"/>
      <c r="G60" s="14"/>
      <c r="H60" s="16"/>
      <c r="I60" s="14"/>
      <c r="J60" s="16"/>
      <c r="K60" s="14"/>
      <c r="L60" s="16"/>
      <c r="M60"/>
      <c r="N60"/>
      <c r="O60"/>
      <c r="P60" s="16"/>
    </row>
    <row r="61" spans="1:16" ht="15" x14ac:dyDescent="0.25">
      <c r="A61"/>
      <c r="B61"/>
      <c r="C61"/>
      <c r="D61" s="5"/>
      <c r="E61" s="15"/>
      <c r="F61" s="14"/>
      <c r="G61" s="14"/>
      <c r="H61" s="16"/>
      <c r="I61" s="14"/>
      <c r="J61" s="16"/>
      <c r="K61" s="14"/>
      <c r="L61" s="16"/>
      <c r="M61"/>
      <c r="N61"/>
      <c r="O61"/>
      <c r="P61" s="16"/>
    </row>
    <row r="62" spans="1:16" ht="15" x14ac:dyDescent="0.25">
      <c r="A62"/>
      <c r="B62"/>
      <c r="C62"/>
      <c r="D62" s="5"/>
      <c r="E62" s="15"/>
      <c r="F62" s="14"/>
      <c r="G62" s="14"/>
      <c r="H62" s="16"/>
      <c r="I62" s="14"/>
      <c r="J62" s="16"/>
      <c r="K62" s="14"/>
      <c r="L62" s="16"/>
      <c r="M62"/>
      <c r="N62"/>
      <c r="O62"/>
      <c r="P62" s="16"/>
    </row>
    <row r="63" spans="1:16" ht="15" x14ac:dyDescent="0.25">
      <c r="A63"/>
      <c r="B63"/>
      <c r="C63"/>
      <c r="D63" s="5"/>
      <c r="E63" s="15"/>
      <c r="F63" s="14"/>
      <c r="G63" s="14"/>
      <c r="H63" s="16"/>
      <c r="I63" s="14"/>
      <c r="J63" s="16"/>
      <c r="K63" s="14"/>
      <c r="L63" s="16"/>
      <c r="M63"/>
      <c r="N63"/>
      <c r="O63"/>
      <c r="P63" s="16"/>
    </row>
    <row r="64" spans="1:16" ht="15" x14ac:dyDescent="0.25">
      <c r="A64"/>
      <c r="B64"/>
      <c r="C64"/>
      <c r="D64" s="5"/>
      <c r="E64" s="15"/>
      <c r="F64" s="14"/>
      <c r="G64" s="14"/>
      <c r="H64" s="16"/>
      <c r="I64" s="14"/>
      <c r="J64" s="16"/>
      <c r="K64" s="14"/>
      <c r="L64" s="16"/>
      <c r="M64"/>
      <c r="N64"/>
      <c r="O64"/>
      <c r="P64" s="16"/>
    </row>
    <row r="65" spans="1:16" ht="15" x14ac:dyDescent="0.25">
      <c r="A65"/>
      <c r="B65"/>
      <c r="C65"/>
      <c r="D65" s="5"/>
      <c r="E65" s="15"/>
      <c r="F65" s="14"/>
      <c r="G65" s="14"/>
      <c r="H65" s="16"/>
      <c r="I65" s="14"/>
      <c r="J65" s="16"/>
      <c r="K65" s="14"/>
      <c r="L65" s="16"/>
      <c r="M65"/>
      <c r="N65"/>
      <c r="O65"/>
      <c r="P65" s="16"/>
    </row>
    <row r="66" spans="1:16" ht="15" x14ac:dyDescent="0.25">
      <c r="A66"/>
      <c r="B66"/>
      <c r="C66"/>
      <c r="D66" s="5"/>
      <c r="E66" s="15"/>
      <c r="F66" s="14"/>
      <c r="G66" s="14"/>
      <c r="H66" s="16"/>
      <c r="I66" s="14"/>
      <c r="J66" s="16"/>
      <c r="K66" s="14"/>
      <c r="L66" s="16"/>
      <c r="M66"/>
      <c r="N66"/>
      <c r="O66"/>
      <c r="P66" s="16"/>
    </row>
    <row r="67" spans="1:16" ht="15" x14ac:dyDescent="0.25">
      <c r="A67"/>
      <c r="B67"/>
      <c r="C67"/>
      <c r="D67" s="5"/>
      <c r="E67" s="15"/>
      <c r="F67" s="14"/>
      <c r="G67" s="14"/>
      <c r="H67" s="16"/>
      <c r="I67" s="14"/>
      <c r="J67" s="16"/>
      <c r="K67" s="14"/>
      <c r="L67" s="16"/>
      <c r="M67"/>
      <c r="N67"/>
      <c r="O67"/>
      <c r="P67" s="16"/>
    </row>
    <row r="68" spans="1:16" ht="15" x14ac:dyDescent="0.25">
      <c r="A68"/>
      <c r="B68"/>
      <c r="C68"/>
      <c r="D68" s="5"/>
      <c r="E68" s="15"/>
      <c r="F68" s="14"/>
      <c r="G68" s="14"/>
      <c r="H68" s="16"/>
      <c r="I68" s="14"/>
      <c r="J68" s="16"/>
      <c r="K68" s="14"/>
      <c r="L68" s="16"/>
      <c r="M68"/>
      <c r="N68"/>
      <c r="O68"/>
      <c r="P68" s="16"/>
    </row>
    <row r="69" spans="1:16" ht="15" x14ac:dyDescent="0.25">
      <c r="A69"/>
      <c r="B69"/>
      <c r="C69"/>
      <c r="D69" s="5"/>
      <c r="E69" s="15"/>
      <c r="F69" s="14"/>
      <c r="G69" s="14"/>
      <c r="H69" s="16"/>
      <c r="I69" s="14"/>
      <c r="J69" s="16"/>
      <c r="K69" s="14"/>
      <c r="L69" s="16"/>
      <c r="M69"/>
      <c r="N69"/>
      <c r="O69"/>
      <c r="P69" s="16"/>
    </row>
    <row r="70" spans="1:16" ht="15" x14ac:dyDescent="0.25">
      <c r="A70"/>
      <c r="B70"/>
      <c r="C70"/>
      <c r="D70" s="5"/>
      <c r="E70" s="15"/>
      <c r="F70" s="14"/>
      <c r="G70" s="14"/>
      <c r="H70" s="16"/>
      <c r="I70" s="14"/>
      <c r="J70" s="16"/>
      <c r="K70" s="14"/>
      <c r="L70" s="16"/>
      <c r="M70"/>
      <c r="N70"/>
      <c r="O70"/>
      <c r="P70" s="16"/>
    </row>
    <row r="71" spans="1:16" ht="15" x14ac:dyDescent="0.25">
      <c r="A71"/>
      <c r="B71"/>
      <c r="C71"/>
      <c r="D71" s="5"/>
      <c r="E71" s="15"/>
      <c r="F71" s="14"/>
      <c r="G71" s="14"/>
      <c r="H71" s="16"/>
      <c r="I71" s="14"/>
      <c r="J71" s="16"/>
      <c r="K71" s="14"/>
      <c r="L71" s="16"/>
      <c r="M71"/>
      <c r="N71"/>
      <c r="O71"/>
      <c r="P71" s="16"/>
    </row>
    <row r="72" spans="1:16" ht="15" x14ac:dyDescent="0.25">
      <c r="A72"/>
      <c r="B72"/>
      <c r="C72"/>
      <c r="D72" s="5"/>
      <c r="E72" s="15"/>
      <c r="F72" s="14"/>
      <c r="G72" s="14"/>
      <c r="H72" s="16"/>
      <c r="I72" s="14"/>
      <c r="J72" s="16"/>
      <c r="K72" s="14"/>
      <c r="L72" s="16"/>
      <c r="M72"/>
      <c r="N72"/>
      <c r="O72"/>
      <c r="P72" s="16"/>
    </row>
    <row r="73" spans="1:16" ht="15" x14ac:dyDescent="0.25">
      <c r="A73"/>
      <c r="B73"/>
      <c r="C73"/>
      <c r="D73" s="5"/>
      <c r="E73" s="15"/>
      <c r="F73" s="14"/>
      <c r="G73" s="14"/>
      <c r="H73" s="16"/>
      <c r="I73" s="14"/>
      <c r="J73" s="16"/>
      <c r="K73" s="14"/>
      <c r="L73" s="16"/>
      <c r="M73"/>
      <c r="N73"/>
      <c r="O73"/>
      <c r="P73" s="16"/>
    </row>
    <row r="74" spans="1:16" ht="15" x14ac:dyDescent="0.25">
      <c r="A74"/>
      <c r="B74"/>
      <c r="C74"/>
      <c r="D74" s="5"/>
      <c r="E74" s="15"/>
      <c r="F74" s="14"/>
      <c r="G74" s="14"/>
      <c r="H74" s="16"/>
      <c r="I74" s="14"/>
      <c r="J74" s="16"/>
      <c r="K74" s="14"/>
      <c r="L74" s="16"/>
      <c r="M74"/>
      <c r="N74"/>
      <c r="O74"/>
      <c r="P74" s="16"/>
    </row>
    <row r="75" spans="1:16" ht="15" x14ac:dyDescent="0.25">
      <c r="A75"/>
      <c r="B75"/>
      <c r="C75"/>
      <c r="D75" s="5"/>
      <c r="E75" s="15"/>
      <c r="F75" s="14"/>
      <c r="G75" s="14"/>
      <c r="H75" s="16"/>
      <c r="I75" s="14"/>
      <c r="J75" s="16"/>
      <c r="K75" s="14"/>
      <c r="L75" s="16"/>
      <c r="M75"/>
      <c r="N75"/>
      <c r="O75"/>
      <c r="P75" s="16"/>
    </row>
    <row r="76" spans="1:16" ht="15" x14ac:dyDescent="0.25">
      <c r="A76"/>
      <c r="B76"/>
      <c r="C76"/>
      <c r="D76" s="5"/>
      <c r="E76" s="15"/>
      <c r="F76" s="14"/>
      <c r="G76" s="14"/>
      <c r="H76" s="16"/>
      <c r="I76" s="14"/>
      <c r="J76" s="16"/>
      <c r="K76" s="14"/>
      <c r="L76" s="16"/>
      <c r="M76"/>
      <c r="N76"/>
      <c r="O76"/>
      <c r="P76" s="16"/>
    </row>
    <row r="77" spans="1:16" ht="15" x14ac:dyDescent="0.25">
      <c r="A77"/>
      <c r="B77"/>
      <c r="C77"/>
      <c r="D77" s="5"/>
      <c r="E77" s="15"/>
      <c r="F77" s="14"/>
      <c r="G77" s="14"/>
      <c r="H77" s="16"/>
      <c r="I77" s="14"/>
      <c r="J77" s="16"/>
      <c r="K77" s="14"/>
      <c r="L77" s="16"/>
      <c r="M77"/>
      <c r="N77"/>
      <c r="O77"/>
      <c r="P77" s="16"/>
    </row>
    <row r="78" spans="1:16" ht="15" x14ac:dyDescent="0.25">
      <c r="A78"/>
      <c r="B78"/>
      <c r="C78"/>
      <c r="D78" s="5"/>
      <c r="E78" s="15"/>
      <c r="F78" s="14"/>
      <c r="G78" s="14"/>
      <c r="H78" s="16"/>
      <c r="I78" s="14"/>
      <c r="J78" s="16"/>
      <c r="K78" s="14"/>
      <c r="L78" s="16"/>
      <c r="M78"/>
      <c r="N78"/>
      <c r="O78"/>
      <c r="P78" s="16"/>
    </row>
    <row r="79" spans="1:16" ht="15" x14ac:dyDescent="0.25">
      <c r="A79"/>
      <c r="B79"/>
      <c r="C79"/>
      <c r="D79" s="5"/>
      <c r="E79" s="15"/>
      <c r="F79" s="14"/>
      <c r="G79" s="14"/>
      <c r="H79" s="16"/>
      <c r="I79" s="14"/>
      <c r="J79" s="16"/>
      <c r="K79" s="14"/>
      <c r="L79" s="16"/>
      <c r="M79"/>
      <c r="N79"/>
      <c r="O79"/>
      <c r="P79" s="16"/>
    </row>
    <row r="80" spans="1:16" ht="15" x14ac:dyDescent="0.25">
      <c r="A80"/>
      <c r="B80"/>
      <c r="C80"/>
      <c r="D80" s="5"/>
      <c r="E80" s="15"/>
      <c r="F80" s="14"/>
      <c r="G80" s="14"/>
      <c r="H80" s="16"/>
      <c r="I80" s="14"/>
      <c r="J80" s="16"/>
      <c r="K80" s="14"/>
      <c r="L80" s="16"/>
      <c r="M80"/>
      <c r="N80"/>
      <c r="O80"/>
      <c r="P80" s="16"/>
    </row>
    <row r="81" spans="1:16" ht="15" x14ac:dyDescent="0.25">
      <c r="A81"/>
      <c r="B81"/>
      <c r="C81"/>
      <c r="D81" s="5"/>
      <c r="E81" s="15"/>
      <c r="F81" s="14"/>
      <c r="G81" s="14"/>
      <c r="H81" s="16"/>
      <c r="I81" s="14"/>
      <c r="J81" s="16"/>
      <c r="K81" s="14"/>
      <c r="L81" s="16"/>
      <c r="M81"/>
      <c r="N81"/>
      <c r="O81"/>
      <c r="P81" s="16"/>
    </row>
    <row r="82" spans="1:16" ht="15" x14ac:dyDescent="0.25">
      <c r="A82"/>
      <c r="B82"/>
      <c r="C82"/>
      <c r="D82" s="5"/>
      <c r="E82" s="15"/>
      <c r="F82" s="14"/>
      <c r="G82" s="14"/>
      <c r="H82" s="16"/>
      <c r="I82" s="14"/>
      <c r="J82" s="16"/>
      <c r="K82" s="14"/>
      <c r="L82" s="16"/>
      <c r="M82"/>
      <c r="N82"/>
      <c r="O82"/>
      <c r="P82" s="16"/>
    </row>
    <row r="83" spans="1:16" ht="15" x14ac:dyDescent="0.25">
      <c r="A83"/>
      <c r="B83"/>
      <c r="C83"/>
      <c r="D83" s="5"/>
      <c r="E83" s="15"/>
      <c r="F83" s="14"/>
      <c r="G83" s="14"/>
      <c r="H83" s="16"/>
      <c r="I83" s="14"/>
      <c r="J83" s="16"/>
      <c r="K83" s="14"/>
      <c r="L83" s="16"/>
      <c r="M83"/>
      <c r="N83"/>
      <c r="O83"/>
      <c r="P83" s="16"/>
    </row>
    <row r="84" spans="1:16" ht="15" x14ac:dyDescent="0.25">
      <c r="A84"/>
      <c r="B84"/>
      <c r="C84"/>
      <c r="D84" s="5"/>
      <c r="E84" s="15"/>
      <c r="F84" s="14"/>
      <c r="G84" s="14"/>
      <c r="H84" s="16"/>
      <c r="I84" s="14"/>
      <c r="J84" s="16"/>
      <c r="K84" s="14"/>
      <c r="L84" s="16"/>
      <c r="M84"/>
      <c r="N84"/>
      <c r="O84"/>
      <c r="P84" s="16"/>
    </row>
    <row r="85" spans="1:16" ht="15" x14ac:dyDescent="0.25">
      <c r="A85"/>
      <c r="B85"/>
      <c r="C85"/>
      <c r="D85" s="5"/>
      <c r="E85" s="15"/>
      <c r="F85" s="14"/>
      <c r="G85" s="14"/>
      <c r="H85" s="16"/>
      <c r="I85" s="14"/>
      <c r="J85" s="16"/>
      <c r="K85" s="14"/>
      <c r="L85" s="16"/>
      <c r="M85"/>
      <c r="N85"/>
      <c r="O85"/>
      <c r="P85" s="16"/>
    </row>
    <row r="86" spans="1:16" ht="15" x14ac:dyDescent="0.25">
      <c r="A86"/>
      <c r="B86"/>
      <c r="C86"/>
      <c r="D86" s="5"/>
      <c r="E86" s="15"/>
      <c r="F86" s="14"/>
      <c r="G86" s="14"/>
      <c r="H86" s="16"/>
      <c r="I86" s="14"/>
      <c r="J86" s="16"/>
      <c r="K86" s="14"/>
      <c r="L86" s="16"/>
      <c r="M86"/>
      <c r="N86"/>
      <c r="O86"/>
      <c r="P86" s="16"/>
    </row>
    <row r="87" spans="1:16" ht="15" x14ac:dyDescent="0.25">
      <c r="A87"/>
      <c r="B87"/>
      <c r="C87"/>
      <c r="D87" s="5"/>
      <c r="E87" s="15"/>
      <c r="F87" s="14"/>
      <c r="G87" s="14"/>
      <c r="H87" s="16"/>
      <c r="I87" s="14"/>
      <c r="J87" s="16"/>
      <c r="K87" s="14"/>
      <c r="L87" s="16"/>
      <c r="M87"/>
      <c r="N87"/>
      <c r="O87"/>
      <c r="P87" s="16"/>
    </row>
    <row r="88" spans="1:16" ht="15" x14ac:dyDescent="0.25">
      <c r="A88"/>
      <c r="B88"/>
      <c r="C88"/>
      <c r="D88" s="5"/>
      <c r="E88" s="15"/>
      <c r="F88" s="14"/>
      <c r="G88" s="14"/>
      <c r="H88" s="16"/>
      <c r="I88" s="14"/>
      <c r="J88" s="16"/>
      <c r="K88" s="14"/>
      <c r="L88" s="16"/>
      <c r="M88"/>
      <c r="N88"/>
      <c r="O88"/>
      <c r="P88" s="16"/>
    </row>
    <row r="89" spans="1:16" ht="15" x14ac:dyDescent="0.25">
      <c r="A89"/>
      <c r="B89"/>
      <c r="C89"/>
      <c r="D89" s="5"/>
      <c r="E89" s="15"/>
      <c r="F89" s="14"/>
      <c r="G89" s="14"/>
      <c r="H89" s="16"/>
      <c r="I89" s="14"/>
      <c r="J89" s="16"/>
      <c r="K89" s="14"/>
      <c r="L89" s="16"/>
      <c r="M89"/>
      <c r="N89"/>
      <c r="O89"/>
      <c r="P89" s="16"/>
    </row>
    <row r="90" spans="1:16" ht="15" x14ac:dyDescent="0.25">
      <c r="A90"/>
      <c r="B90"/>
      <c r="C90"/>
      <c r="D90" s="5"/>
      <c r="E90" s="15"/>
      <c r="F90" s="14"/>
      <c r="G90" s="14"/>
      <c r="H90" s="16"/>
      <c r="I90" s="14"/>
      <c r="J90" s="16"/>
      <c r="K90" s="14"/>
      <c r="L90" s="16"/>
      <c r="M90"/>
      <c r="N90"/>
      <c r="O90"/>
      <c r="P90" s="16"/>
    </row>
    <row r="91" spans="1:16" ht="15" x14ac:dyDescent="0.25">
      <c r="A91"/>
      <c r="B91"/>
      <c r="C91"/>
      <c r="D91" s="5"/>
      <c r="E91" s="15"/>
      <c r="F91" s="14"/>
      <c r="G91" s="14"/>
      <c r="H91" s="16"/>
      <c r="I91" s="14"/>
      <c r="J91" s="16"/>
      <c r="K91" s="14"/>
      <c r="L91" s="16"/>
      <c r="M91"/>
      <c r="N91"/>
      <c r="O91"/>
      <c r="P91" s="16"/>
    </row>
    <row r="92" spans="1:16" ht="15" x14ac:dyDescent="0.25">
      <c r="A92"/>
      <c r="B92"/>
      <c r="C92"/>
      <c r="D92" s="5"/>
      <c r="E92" s="15"/>
      <c r="F92" s="14"/>
      <c r="G92" s="14"/>
      <c r="H92" s="16"/>
      <c r="I92" s="14"/>
      <c r="J92" s="16"/>
      <c r="K92" s="14"/>
      <c r="L92" s="16"/>
      <c r="M92"/>
      <c r="N92"/>
      <c r="O92"/>
      <c r="P92" s="16"/>
    </row>
    <row r="93" spans="1:16" ht="15" x14ac:dyDescent="0.25">
      <c r="A93"/>
      <c r="B93"/>
      <c r="C93"/>
      <c r="D93" s="5"/>
      <c r="E93" s="15"/>
      <c r="F93" s="14"/>
      <c r="G93" s="14"/>
      <c r="H93" s="16"/>
      <c r="I93" s="14"/>
      <c r="J93" s="16"/>
      <c r="K93" s="14"/>
      <c r="L93" s="16"/>
      <c r="M93"/>
      <c r="N93"/>
      <c r="O93"/>
      <c r="P93" s="16"/>
    </row>
    <row r="94" spans="1:16" ht="15" x14ac:dyDescent="0.25">
      <c r="A94"/>
      <c r="B94"/>
      <c r="C94"/>
      <c r="D94" s="5"/>
      <c r="E94" s="15"/>
      <c r="F94" s="14"/>
      <c r="G94" s="14"/>
      <c r="H94" s="16"/>
      <c r="I94" s="14"/>
      <c r="J94" s="16"/>
      <c r="K94" s="14"/>
      <c r="L94" s="16"/>
      <c r="M94"/>
      <c r="N94"/>
      <c r="O94"/>
      <c r="P94" s="16"/>
    </row>
    <row r="95" spans="1:16" ht="15" x14ac:dyDescent="0.25">
      <c r="A95"/>
      <c r="B95"/>
      <c r="C95"/>
      <c r="D95" s="5"/>
      <c r="E95" s="15"/>
      <c r="F95" s="14"/>
      <c r="G95" s="14"/>
      <c r="H95" s="16"/>
      <c r="I95" s="14"/>
      <c r="J95" s="16"/>
      <c r="K95" s="14"/>
      <c r="L95" s="16"/>
      <c r="M95"/>
      <c r="N95"/>
      <c r="O95"/>
      <c r="P95" s="16"/>
    </row>
    <row r="96" spans="1:16" ht="15" x14ac:dyDescent="0.25">
      <c r="A96"/>
      <c r="B96"/>
      <c r="C96"/>
      <c r="D96" s="5"/>
      <c r="E96" s="15"/>
      <c r="F96" s="14"/>
      <c r="G96" s="14"/>
      <c r="H96" s="16"/>
      <c r="I96" s="14"/>
      <c r="J96" s="16"/>
      <c r="K96" s="14"/>
      <c r="L96" s="16"/>
      <c r="M96"/>
      <c r="N96"/>
      <c r="O96"/>
      <c r="P96" s="16"/>
    </row>
    <row r="97" spans="1:16" ht="15" x14ac:dyDescent="0.25">
      <c r="A97"/>
      <c r="B97"/>
      <c r="C97"/>
      <c r="D97" s="5"/>
      <c r="E97" s="15"/>
      <c r="F97" s="14"/>
      <c r="G97" s="14"/>
      <c r="H97" s="16"/>
      <c r="I97" s="14"/>
      <c r="J97" s="16"/>
      <c r="K97" s="14"/>
      <c r="L97" s="16"/>
      <c r="M97"/>
      <c r="N97"/>
      <c r="O97"/>
      <c r="P97" s="16"/>
    </row>
  </sheetData>
  <dataValidations count="3">
    <dataValidation type="list" allowBlank="1" showInputMessage="1" showErrorMessage="1" sqref="D2:D1048576" xr:uid="{15F09F39-A8D4-46E7-90E9-024075304989}">
      <formula1>TIPO_AFECTACION</formula1>
    </dataValidation>
    <dataValidation type="list" allowBlank="1" showInputMessage="1" showErrorMessage="1" sqref="E98:E1048576" xr:uid="{DB7E7E18-284C-46AD-AC0A-4407BC178866}">
      <formula1>UNIDAD_MEDIDA</formula1>
    </dataValidation>
    <dataValidation type="custom" allowBlank="1" showInputMessage="1" showErrorMessage="1" sqref="E2:E97" xr:uid="{246D3555-9BAD-446B-8844-58E0158E82D9}">
      <formula1>UNIDAD_MEDIDA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16.7109375" customWidth="1"/>
  </cols>
  <sheetData>
    <row r="1" spans="1:1" x14ac:dyDescent="0.25">
      <c r="A1" s="4" t="s">
        <v>0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11A7-0327-45A5-B2FF-21C69453B343}">
  <dimension ref="A1:F4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9.5703125" bestFit="1" customWidth="1"/>
    <col min="2" max="2" width="29.7109375" bestFit="1" customWidth="1"/>
    <col min="3" max="3" width="16.5703125" bestFit="1" customWidth="1"/>
    <col min="4" max="4" width="17.85546875" bestFit="1" customWidth="1"/>
    <col min="5" max="5" width="18.140625" bestFit="1" customWidth="1"/>
    <col min="6" max="6" width="15.42578125" bestFit="1" customWidth="1"/>
    <col min="7" max="7" width="23.140625" bestFit="1" customWidth="1"/>
    <col min="8" max="8" width="22.5703125" bestFit="1" customWidth="1"/>
    <col min="9" max="9" width="30" bestFit="1" customWidth="1"/>
    <col min="10" max="10" width="29.28515625" bestFit="1" customWidth="1"/>
    <col min="11" max="11" width="29.85546875" bestFit="1" customWidth="1"/>
    <col min="12" max="12" width="29.140625" bestFit="1" customWidth="1"/>
    <col min="13" max="13" width="6" bestFit="1" customWidth="1"/>
    <col min="14" max="14" width="14" bestFit="1" customWidth="1"/>
    <col min="15" max="15" width="7.28515625" bestFit="1" customWidth="1"/>
    <col min="16" max="16" width="11.28515625" bestFit="1" customWidth="1"/>
    <col min="17" max="17" width="8" bestFit="1" customWidth="1"/>
    <col min="18" max="18" width="14.85546875" bestFit="1" customWidth="1"/>
    <col min="19" max="19" width="19" bestFit="1" customWidth="1"/>
    <col min="20" max="20" width="7.42578125" bestFit="1" customWidth="1"/>
  </cols>
  <sheetData>
    <row r="1" spans="1:6" x14ac:dyDescent="0.25">
      <c r="A1" s="6" t="s">
        <v>34</v>
      </c>
      <c r="B1" s="6" t="s">
        <v>18</v>
      </c>
      <c r="C1" s="6" t="s">
        <v>23</v>
      </c>
      <c r="D1" s="6" t="s">
        <v>24</v>
      </c>
      <c r="E1" s="6" t="s">
        <v>25</v>
      </c>
      <c r="F1" s="7" t="s">
        <v>26</v>
      </c>
    </row>
    <row r="2" spans="1:6" x14ac:dyDescent="0.25">
      <c r="A2" s="8">
        <v>10</v>
      </c>
      <c r="B2" s="8" t="s">
        <v>19</v>
      </c>
      <c r="C2" s="8" t="s">
        <v>27</v>
      </c>
      <c r="D2" s="8">
        <v>1000</v>
      </c>
      <c r="E2" s="8" t="s">
        <v>17</v>
      </c>
      <c r="F2" s="8" t="s">
        <v>28</v>
      </c>
    </row>
    <row r="3" spans="1:6" x14ac:dyDescent="0.25">
      <c r="A3" s="9">
        <v>20</v>
      </c>
      <c r="B3" s="9" t="s">
        <v>20</v>
      </c>
      <c r="C3" s="9" t="s">
        <v>29</v>
      </c>
      <c r="D3" s="9">
        <v>9997</v>
      </c>
      <c r="E3" s="9" t="s">
        <v>30</v>
      </c>
      <c r="F3" s="9" t="s">
        <v>28</v>
      </c>
    </row>
    <row r="4" spans="1:6" x14ac:dyDescent="0.25">
      <c r="A4" s="10">
        <v>30</v>
      </c>
      <c r="B4" s="10" t="s">
        <v>21</v>
      </c>
      <c r="C4" s="10" t="s">
        <v>31</v>
      </c>
      <c r="D4" s="10">
        <v>9998</v>
      </c>
      <c r="E4" s="10" t="s">
        <v>32</v>
      </c>
      <c r="F4" s="1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97D7-70C5-4B3F-951D-DD47A9945A55}">
  <dimension ref="A1:B9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18.5703125" bestFit="1" customWidth="1"/>
    <col min="2" max="2" width="14.28515625" bestFit="1" customWidth="1"/>
  </cols>
  <sheetData>
    <row r="1" spans="1:2" x14ac:dyDescent="0.25">
      <c r="A1" s="13" t="s">
        <v>51</v>
      </c>
      <c r="B1" s="13" t="s">
        <v>22</v>
      </c>
    </row>
    <row r="2" spans="1:2" x14ac:dyDescent="0.25">
      <c r="A2" s="11" t="s">
        <v>44</v>
      </c>
      <c r="B2" s="12" t="s">
        <v>35</v>
      </c>
    </row>
    <row r="3" spans="1:2" x14ac:dyDescent="0.25">
      <c r="A3" s="11" t="s">
        <v>43</v>
      </c>
      <c r="B3" s="12" t="s">
        <v>36</v>
      </c>
    </row>
    <row r="4" spans="1:2" x14ac:dyDescent="0.25">
      <c r="A4" s="11" t="s">
        <v>45</v>
      </c>
      <c r="B4" s="12" t="s">
        <v>37</v>
      </c>
    </row>
    <row r="5" spans="1:2" x14ac:dyDescent="0.25">
      <c r="A5" s="11" t="s">
        <v>46</v>
      </c>
      <c r="B5" s="12" t="s">
        <v>38</v>
      </c>
    </row>
    <row r="6" spans="1:2" x14ac:dyDescent="0.25">
      <c r="A6" s="11" t="s">
        <v>47</v>
      </c>
      <c r="B6" s="12" t="s">
        <v>39</v>
      </c>
    </row>
    <row r="7" spans="1:2" x14ac:dyDescent="0.25">
      <c r="A7" s="11" t="s">
        <v>48</v>
      </c>
      <c r="B7" s="12" t="s">
        <v>40</v>
      </c>
    </row>
    <row r="8" spans="1:2" x14ac:dyDescent="0.25">
      <c r="A8" s="11" t="s">
        <v>49</v>
      </c>
      <c r="B8" s="12" t="s">
        <v>41</v>
      </c>
    </row>
    <row r="9" spans="1:2" x14ac:dyDescent="0.25">
      <c r="A9" s="11" t="s">
        <v>50</v>
      </c>
      <c r="B9" s="1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55A-494E-4D7E-A16E-494EE892A338}">
  <dimension ref="A1:A2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6.140625" bestFit="1" customWidth="1"/>
  </cols>
  <sheetData>
    <row r="1" spans="1:1" x14ac:dyDescent="0.25">
      <c r="A1" s="4" t="s">
        <v>17</v>
      </c>
    </row>
    <row r="2" spans="1:1" x14ac:dyDescent="0.25">
      <c r="A2">
        <f>1+(15/100)</f>
        <v>1.1499999999999999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KAREN DANIELA ORTEGA PADILLA</cp:lastModifiedBy>
  <dcterms:created xsi:type="dcterms:W3CDTF">2021-09-25T13:48:09Z</dcterms:created>
  <dcterms:modified xsi:type="dcterms:W3CDTF">2024-03-29T02:32:50Z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</Properties>
</file>