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set exp pt-2 math\"/>
    </mc:Choice>
  </mc:AlternateContent>
  <xr:revisionPtr revIDLastSave="0" documentId="13_ncr:1_{8EB5F30C-F2B1-48F1-904F-17503D4CC59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permarket_sales - Sheet1" sheetId="1" r:id="rId1"/>
    <sheet name="Descriptive Statistics" sheetId="2" r:id="rId2"/>
    <sheet name="Research Questions" sheetId="3" r:id="rId3"/>
    <sheet name="Statistical &amp; Graphi" sheetId="4" r:id="rId4"/>
  </sheets>
  <definedNames>
    <definedName name="Customer_rating">#REF!</definedName>
    <definedName name="ratings">#REF!,#REF!,#REF!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Q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X2" i="1"/>
  <c r="Q5" i="1"/>
  <c r="P5" i="1"/>
  <c r="P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R5" i="1" l="1"/>
  <c r="T5" i="1" s="1"/>
  <c r="R2" i="1"/>
  <c r="T2" i="1" s="1"/>
  <c r="S2" i="1" l="1"/>
  <c r="S5" i="1"/>
</calcChain>
</file>

<file path=xl/sharedStrings.xml><?xml version="1.0" encoding="utf-8"?>
<sst xmlns="http://schemas.openxmlformats.org/spreadsheetml/2006/main" count="7174" uniqueCount="1172">
  <si>
    <t>City</t>
  </si>
  <si>
    <t>Customer type</t>
  </si>
  <si>
    <t>Product line</t>
  </si>
  <si>
    <t>Unit price</t>
  </si>
  <si>
    <t>Quantity</t>
  </si>
  <si>
    <t>Total</t>
  </si>
  <si>
    <t>Date</t>
  </si>
  <si>
    <t>Time</t>
  </si>
  <si>
    <t>Payment</t>
  </si>
  <si>
    <t>cogs</t>
  </si>
  <si>
    <t>gross income</t>
  </si>
  <si>
    <t>Rating</t>
  </si>
  <si>
    <t>750-67-8428</t>
  </si>
  <si>
    <t>Member</t>
  </si>
  <si>
    <t>Health and beauty</t>
  </si>
  <si>
    <t>1/5/2019</t>
  </si>
  <si>
    <t>Ewallet</t>
  </si>
  <si>
    <t>226-31-3081</t>
  </si>
  <si>
    <t>Normal</t>
  </si>
  <si>
    <t>Electronic accessories</t>
  </si>
  <si>
    <t>3/8/2019</t>
  </si>
  <si>
    <t>Cash</t>
  </si>
  <si>
    <t>631-41-3108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</si>
  <si>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</si>
  <si>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</si>
  <si>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</si>
  <si>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</si>
  <si>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</si>
  <si>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</si>
  <si>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</si>
  <si>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</si>
  <si>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</si>
  <si>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</si>
  <si>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</si>
  <si>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</si>
  <si>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</si>
  <si>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</si>
  <si>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</si>
  <si>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</si>
  <si>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</si>
  <si>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</si>
  <si>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</si>
  <si>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</si>
  <si>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</si>
  <si>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</si>
  <si>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</si>
  <si>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</si>
  <si>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</si>
  <si>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</si>
  <si>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</si>
  <si>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</si>
  <si>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</si>
  <si>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</si>
  <si>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</si>
  <si>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</si>
  <si>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</si>
  <si>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</si>
  <si>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</si>
  <si>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</si>
  <si>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</si>
  <si>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</si>
  <si>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</si>
  <si>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</si>
  <si>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</si>
  <si>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</si>
  <si>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</si>
  <si>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</si>
  <si>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</si>
  <si>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</si>
  <si>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</si>
  <si>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</si>
  <si>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</si>
  <si>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</si>
  <si>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</si>
  <si>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</si>
  <si>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</si>
  <si>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</si>
  <si>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</si>
  <si>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</si>
  <si>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</si>
  <si>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</si>
  <si>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</si>
  <si>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</si>
  <si>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</si>
  <si>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</si>
  <si>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</si>
  <si>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</si>
  <si>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</si>
  <si>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</si>
  <si>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</si>
  <si>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</si>
  <si>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</si>
  <si>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</si>
  <si>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</si>
  <si>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</si>
  <si>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</si>
  <si>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</si>
  <si>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</si>
  <si>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</si>
  <si>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</si>
  <si>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</si>
  <si>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</si>
  <si>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</si>
  <si>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</si>
  <si>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</si>
  <si>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</si>
  <si>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</si>
  <si>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</si>
  <si>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</si>
  <si>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</si>
  <si>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</si>
  <si>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</si>
  <si>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</si>
  <si>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</si>
  <si>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</si>
  <si>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</si>
  <si>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</si>
  <si>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</si>
  <si>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</si>
  <si>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</si>
  <si>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</si>
  <si>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</si>
  <si>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</si>
  <si>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</si>
  <si>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</si>
  <si>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</si>
  <si>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</si>
  <si>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</si>
  <si>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</si>
  <si>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</si>
  <si>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</si>
  <si>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</si>
  <si>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</si>
  <si>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</si>
  <si>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</si>
  <si>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</si>
  <si>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</si>
  <si>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</si>
  <si>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</si>
  <si>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</si>
  <si>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</si>
  <si>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</si>
  <si>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</si>
  <si>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</si>
  <si>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</si>
  <si>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</si>
  <si>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</si>
  <si>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</si>
  <si>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</si>
  <si>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</si>
  <si>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</si>
  <si>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</si>
  <si>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</si>
  <si>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</si>
  <si>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</si>
  <si>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</si>
  <si>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</si>
  <si>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</si>
  <si>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</si>
  <si>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</si>
  <si>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</si>
  <si>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</si>
  <si>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</si>
  <si>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</si>
  <si>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</si>
  <si>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</si>
  <si>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</si>
  <si>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</si>
  <si>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</si>
  <si>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</si>
  <si>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</si>
  <si>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</si>
  <si>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</si>
  <si>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</si>
  <si>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</si>
  <si>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</si>
  <si>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</si>
  <si>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</si>
  <si>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</si>
  <si>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</si>
  <si>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</si>
  <si>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</si>
  <si>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</si>
  <si>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</si>
  <si>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</si>
  <si>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</si>
  <si>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</si>
  <si>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</si>
  <si>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</si>
  <si>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</si>
  <si>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</si>
  <si>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</si>
  <si>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</si>
  <si>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</si>
  <si>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</si>
  <si>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</si>
  <si>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</si>
  <si>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</si>
  <si>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</si>
  <si>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</si>
  <si>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</si>
  <si>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</si>
  <si>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</si>
  <si>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</si>
  <si>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</si>
  <si>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</si>
  <si>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</si>
  <si>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</si>
  <si>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</si>
  <si>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</si>
  <si>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</si>
  <si>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</si>
  <si>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</si>
  <si>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</si>
  <si>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</si>
  <si>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</si>
  <si>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</si>
  <si>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</si>
  <si>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</si>
  <si>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</si>
  <si>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</si>
  <si>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</si>
  <si>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</si>
  <si>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</si>
  <si>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</si>
  <si>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</si>
  <si>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</si>
  <si>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</si>
  <si>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</si>
  <si>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</si>
  <si>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</si>
  <si>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</si>
  <si>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</si>
  <si>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</si>
  <si>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</si>
  <si>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</si>
  <si>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</si>
  <si>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</si>
  <si>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</si>
  <si>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</si>
  <si>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</si>
  <si>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</si>
  <si>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</si>
  <si>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</si>
  <si>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</si>
  <si>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</si>
  <si>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</si>
  <si>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</si>
  <si>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</si>
  <si>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</si>
  <si>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</si>
  <si>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</si>
  <si>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</si>
  <si>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</si>
  <si>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</si>
  <si>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</si>
  <si>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</si>
  <si>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</si>
  <si>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</si>
  <si>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</si>
  <si>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</si>
  <si>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</si>
  <si>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</si>
  <si>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</si>
  <si>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</si>
  <si>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</si>
  <si>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</si>
  <si>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</si>
  <si>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</si>
  <si>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</si>
  <si>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</si>
  <si>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</si>
  <si>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</si>
  <si>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</si>
  <si>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</si>
  <si>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</si>
  <si>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</si>
  <si>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</si>
  <si>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</si>
  <si>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</si>
  <si>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</si>
  <si>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</si>
  <si>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</si>
  <si>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</si>
  <si>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</si>
  <si>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</si>
  <si>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</si>
  <si>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</si>
  <si>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</si>
  <si>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</si>
  <si>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</si>
  <si>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</si>
  <si>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</si>
  <si>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</si>
  <si>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</si>
  <si>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</si>
  <si>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</si>
  <si>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</si>
  <si>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</si>
  <si>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</si>
  <si>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</si>
  <si>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</si>
  <si>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</si>
  <si>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</si>
  <si>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</si>
  <si>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</si>
  <si>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</si>
  <si>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</si>
  <si>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</si>
  <si>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</si>
  <si>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</si>
  <si>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</si>
  <si>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</si>
  <si>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</si>
  <si>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</si>
  <si>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</si>
  <si>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</si>
  <si>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</si>
  <si>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</si>
  <si>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</si>
  <si>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</si>
  <si>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</si>
  <si>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</si>
  <si>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</si>
  <si>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</si>
  <si>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</si>
  <si>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</si>
  <si>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</si>
  <si>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</si>
  <si>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</si>
  <si>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</si>
  <si>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</si>
  <si>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</si>
  <si>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</si>
  <si>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</si>
  <si>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</si>
  <si>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</si>
  <si>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</si>
  <si>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</si>
  <si>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</si>
  <si>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</si>
  <si>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</si>
  <si>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</si>
  <si>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</si>
  <si>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</si>
  <si>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</si>
  <si>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</si>
  <si>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</si>
  <si>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</si>
  <si>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</si>
  <si>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</si>
  <si>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</si>
  <si>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</si>
  <si>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</si>
  <si>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</si>
  <si>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</si>
  <si>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</si>
  <si>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</si>
  <si>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</si>
  <si>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</si>
  <si>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</si>
  <si>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</si>
  <si>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</si>
  <si>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</si>
  <si>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</si>
  <si>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</si>
  <si>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</si>
  <si>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</si>
  <si>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</si>
  <si>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</si>
  <si>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</si>
  <si>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</si>
  <si>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</si>
  <si>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</si>
  <si>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</si>
  <si>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</si>
  <si>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</si>
  <si>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</si>
  <si>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</si>
  <si>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</si>
  <si>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</si>
  <si>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</si>
  <si>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</si>
  <si>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</si>
  <si>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</si>
  <si>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</si>
  <si>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</si>
  <si>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</si>
  <si>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</si>
  <si>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</si>
  <si>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</si>
  <si>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</si>
  <si>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</si>
  <si>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</si>
  <si>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</si>
  <si>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</si>
  <si>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</si>
  <si>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</si>
  <si>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</si>
  <si>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</si>
  <si>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</si>
  <si>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</si>
  <si>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</si>
  <si>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</si>
  <si>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</si>
  <si>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</si>
  <si>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</si>
  <si>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</si>
  <si>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</si>
  <si>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</si>
  <si>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</si>
  <si>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</si>
  <si>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</si>
  <si>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</si>
  <si>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</si>
  <si>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</si>
  <si>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</si>
  <si>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</si>
  <si>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</si>
  <si>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</si>
  <si>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</si>
  <si>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</si>
  <si>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</si>
  <si>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</si>
  <si>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</si>
  <si>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</si>
  <si>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</si>
  <si>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</si>
  <si>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</si>
  <si>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</si>
  <si>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</si>
  <si>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</si>
  <si>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</si>
  <si>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</si>
  <si>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</si>
  <si>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</si>
  <si>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</si>
  <si>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</si>
  <si>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</si>
  <si>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</si>
  <si>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</si>
  <si>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</si>
  <si>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</si>
  <si>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</si>
  <si>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</si>
  <si>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</si>
  <si>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</si>
  <si>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</si>
  <si>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</si>
  <si>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</si>
  <si>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</si>
  <si>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</si>
  <si>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</si>
  <si>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</si>
  <si>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</si>
  <si>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</si>
  <si>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</si>
  <si>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</si>
  <si>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</si>
  <si>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</si>
  <si>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</si>
  <si>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</si>
  <si>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</si>
  <si>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</si>
  <si>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</si>
  <si>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</si>
  <si>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</si>
  <si>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</si>
  <si>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</si>
  <si>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</si>
  <si>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</si>
  <si>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</si>
  <si>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</si>
  <si>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</si>
  <si>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</si>
  <si>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</si>
  <si>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</si>
  <si>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</si>
  <si>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</si>
  <si>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</si>
  <si>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</si>
  <si>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</si>
  <si>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</si>
  <si>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</si>
  <si>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</si>
  <si>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</si>
  <si>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</si>
  <si>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</si>
  <si>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</si>
  <si>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</si>
  <si>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</si>
  <si>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</si>
  <si>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</si>
  <si>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</si>
  <si>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</si>
  <si>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</si>
  <si>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</si>
  <si>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</si>
  <si>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</si>
  <si>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</si>
  <si>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</si>
  <si>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</si>
  <si>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</si>
  <si>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</si>
  <si>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</si>
  <si>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</si>
  <si>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</si>
  <si>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</si>
  <si>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</si>
  <si>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</si>
  <si>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</si>
  <si>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</si>
  <si>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</si>
  <si>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</si>
  <si>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</si>
  <si>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</si>
  <si>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</si>
  <si>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</si>
  <si>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</si>
  <si>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</si>
  <si>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</si>
  <si>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</si>
  <si>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</si>
  <si>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</si>
  <si>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</si>
  <si>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</si>
  <si>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</si>
  <si>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</si>
  <si>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</si>
  <si>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</si>
  <si>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</si>
  <si>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</si>
  <si>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</si>
  <si>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</si>
  <si>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</si>
  <si>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</si>
  <si>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</si>
  <si>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</si>
  <si>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</si>
  <si>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</si>
  <si>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</si>
  <si>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</si>
  <si>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</si>
  <si>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</si>
  <si>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</si>
  <si>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</si>
  <si>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</si>
  <si>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</si>
  <si>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</si>
  <si>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</si>
  <si>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</si>
  <si>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</si>
  <si>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</si>
  <si>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</si>
  <si>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</si>
  <si>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</si>
  <si>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</si>
  <si>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</si>
  <si>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</si>
  <si>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</si>
  <si>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</si>
  <si>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</si>
  <si>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</si>
  <si>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</si>
  <si>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</si>
  <si>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</si>
  <si>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</si>
  <si>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</si>
  <si>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</si>
  <si>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</si>
  <si>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</si>
  <si>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</si>
  <si>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</si>
  <si>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</si>
  <si>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</si>
  <si>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</si>
  <si>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</si>
  <si>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</si>
  <si>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</si>
  <si>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</si>
  <si>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</si>
  <si>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</si>
  <si>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</si>
  <si>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</si>
  <si>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</si>
  <si>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</si>
  <si>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</si>
  <si>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</si>
  <si>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</si>
  <si>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</si>
  <si>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</si>
  <si>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</si>
  <si>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</si>
  <si>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</si>
  <si>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</si>
  <si>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</si>
  <si>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</si>
  <si>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</si>
  <si>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</si>
  <si>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</si>
  <si>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</si>
  <si>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</si>
  <si>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</si>
  <si>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</si>
  <si>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</si>
  <si>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</si>
  <si>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</si>
  <si>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</si>
  <si>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</si>
  <si>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</si>
  <si>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</si>
  <si>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</si>
  <si>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</si>
  <si>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</si>
  <si>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</si>
  <si>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</si>
  <si>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</si>
  <si>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</si>
  <si>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</si>
  <si>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</si>
  <si>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</si>
  <si>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</si>
  <si>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</si>
  <si>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</si>
  <si>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</si>
  <si>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</si>
  <si>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</si>
  <si>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</si>
  <si>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</si>
  <si>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</si>
  <si>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</si>
  <si>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</si>
  <si>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</si>
  <si>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</si>
  <si>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</si>
  <si>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</si>
  <si>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</si>
  <si>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</si>
  <si>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</si>
  <si>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</si>
  <si>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</si>
  <si>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</si>
  <si>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</si>
  <si>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</si>
  <si>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</si>
  <si>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</si>
  <si>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</si>
  <si>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</si>
  <si>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</si>
  <si>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</si>
  <si>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</si>
  <si>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</si>
  <si>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</si>
  <si>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</si>
  <si>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</si>
  <si>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</si>
  <si>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</si>
  <si>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</si>
  <si>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</si>
  <si>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</si>
  <si>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</si>
  <si>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</si>
  <si>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</si>
  <si>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</si>
  <si>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</si>
  <si>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</si>
  <si>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</si>
  <si>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</si>
  <si>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</si>
  <si>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</si>
  <si>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</si>
  <si>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</si>
  <si>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</si>
  <si>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</si>
  <si>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</si>
  <si>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</si>
  <si>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</si>
  <si>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</si>
  <si>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</si>
  <si>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</si>
  <si>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</si>
  <si>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</si>
  <si>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</si>
  <si>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</si>
  <si>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</si>
  <si>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</si>
  <si>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</si>
  <si>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</si>
  <si>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</si>
  <si>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</si>
  <si>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</si>
  <si>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</si>
  <si>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</si>
  <si>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</si>
  <si>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</si>
  <si>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</si>
  <si>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</si>
  <si>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</si>
  <si>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</si>
  <si>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</si>
  <si>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</si>
  <si>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</si>
  <si>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</si>
  <si>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</si>
  <si>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</si>
  <si>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</si>
  <si>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</si>
  <si>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</si>
  <si>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</si>
  <si>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</si>
  <si>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</si>
  <si>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</si>
  <si>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</si>
  <si>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</si>
  <si>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</si>
  <si>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</si>
  <si>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</si>
  <si>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</si>
  <si>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</si>
  <si>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</si>
  <si>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</si>
  <si>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</si>
  <si>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</si>
  <si>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</si>
  <si>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</si>
  <si>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</si>
  <si>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</si>
  <si>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</si>
  <si>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</si>
  <si>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</si>
  <si>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</si>
  <si>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</si>
  <si>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</si>
  <si>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</si>
  <si>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</si>
  <si>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</si>
  <si>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</si>
  <si>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</si>
  <si>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</si>
  <si>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</si>
  <si>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</si>
  <si>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</si>
  <si>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</si>
  <si>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</si>
  <si>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</si>
  <si>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</si>
  <si>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</si>
  <si>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</si>
  <si>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</si>
  <si>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</si>
  <si>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</si>
  <si>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</si>
  <si>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</si>
  <si>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</si>
  <si>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</si>
  <si>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</si>
  <si>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</si>
  <si>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</si>
  <si>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</si>
  <si>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</si>
  <si>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</si>
  <si>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</si>
  <si>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</si>
  <si>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</si>
  <si>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</si>
  <si>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</si>
  <si>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</si>
  <si>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</si>
  <si>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</si>
  <si>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</si>
  <si>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</si>
  <si>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</si>
  <si>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</si>
  <si>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</si>
  <si>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</si>
  <si>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</si>
  <si>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</si>
  <si>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</si>
  <si>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</si>
  <si>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</si>
  <si>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</si>
  <si>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</si>
  <si>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</si>
  <si>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</si>
  <si>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</si>
  <si>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</si>
  <si>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</si>
  <si>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</si>
  <si>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</si>
  <si>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</si>
  <si>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</si>
  <si>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</si>
  <si>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</si>
  <si>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</si>
  <si>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</si>
  <si>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</si>
  <si>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</si>
  <si>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</si>
  <si>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</si>
  <si>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</si>
  <si>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</si>
  <si>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</si>
  <si>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</si>
  <si>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</si>
  <si>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</si>
  <si>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</si>
  <si>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</si>
  <si>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</si>
  <si>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</si>
  <si>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</si>
  <si>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</si>
  <si>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</si>
  <si>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</si>
  <si>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</si>
  <si>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</si>
  <si>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</si>
  <si>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</si>
  <si>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</si>
  <si>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</si>
  <si>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</si>
  <si>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</si>
  <si>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</si>
  <si>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</si>
  <si>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</si>
  <si>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</si>
  <si>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</si>
  <si>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</si>
  <si>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</si>
  <si>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</si>
  <si>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</si>
  <si>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</si>
  <si>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</si>
  <si>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</si>
  <si>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</si>
  <si>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</si>
  <si>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</si>
  <si>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</si>
  <si>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</si>
  <si>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</si>
  <si>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</si>
  <si>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</si>
  <si>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</si>
  <si>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</si>
  <si>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</si>
  <si>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</si>
  <si>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</si>
  <si>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</si>
  <si>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</si>
  <si>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</si>
  <si>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</si>
  <si>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</si>
  <si>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</si>
  <si>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</si>
  <si>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</si>
  <si>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</si>
  <si>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</si>
  <si>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</si>
  <si>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</si>
  <si>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</si>
  <si>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</si>
  <si>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</si>
  <si>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</si>
  <si>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</si>
  <si>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</si>
  <si>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</si>
  <si>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</si>
  <si>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</si>
  <si>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</si>
  <si>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</si>
  <si>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</si>
  <si>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</si>
  <si>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</si>
  <si>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</si>
  <si>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</si>
  <si>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</si>
  <si>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</si>
  <si>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</si>
  <si>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</si>
  <si>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</si>
  <si>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</si>
  <si>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</si>
  <si>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</si>
  <si>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</si>
  <si>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</si>
  <si>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</si>
  <si>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</si>
  <si>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</si>
  <si>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</si>
  <si>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</si>
  <si>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</si>
  <si>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</si>
  <si>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</si>
  <si>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</si>
  <si>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</si>
  <si>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</si>
  <si>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</si>
  <si>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</si>
  <si>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</si>
  <si>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</si>
  <si>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</si>
  <si>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</si>
  <si>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</si>
  <si>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</si>
  <si>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</si>
  <si>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</si>
  <si>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</si>
  <si>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</si>
  <si>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</si>
  <si>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</si>
  <si>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</si>
  <si>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</si>
  <si>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</si>
  <si>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</si>
  <si>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</si>
  <si>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</si>
  <si>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</si>
  <si>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</si>
  <si>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</si>
  <si>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</si>
  <si>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</si>
  <si>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</si>
  <si>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</si>
  <si>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</si>
  <si>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</si>
  <si>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</si>
  <si>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</si>
  <si>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</si>
  <si>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</si>
  <si>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</si>
  <si>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</si>
  <si>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</si>
  <si>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</si>
  <si>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</si>
  <si>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</si>
  <si>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</si>
  <si>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</si>
  <si>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</si>
  <si>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</si>
  <si>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</si>
  <si>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</si>
  <si>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</si>
  <si>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</si>
  <si>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</si>
  <si>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</si>
  <si>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</si>
  <si>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</si>
  <si>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</si>
  <si>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</si>
  <si>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</si>
  <si>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</si>
  <si>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</si>
  <si>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</si>
  <si>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</si>
  <si>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</si>
  <si>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</si>
  <si>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</si>
  <si>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</si>
  <si>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</si>
  <si>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</si>
  <si>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</si>
  <si>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</si>
  <si>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</si>
  <si>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</si>
  <si>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</si>
  <si>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</si>
  <si>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</si>
  <si>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</si>
  <si>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</si>
  <si>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</si>
  <si>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</si>
  <si>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</si>
  <si>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</si>
  <si>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</si>
  <si>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</si>
  <si>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</si>
  <si>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</si>
  <si>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</si>
  <si>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</si>
  <si>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</si>
  <si>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</si>
  <si>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</si>
  <si>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</si>
  <si>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</si>
  <si>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</si>
  <si>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</si>
  <si>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</si>
  <si>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</si>
  <si>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</si>
  <si>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</si>
  <si>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</si>
  <si>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</si>
  <si>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</si>
  <si>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</si>
  <si>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</si>
  <si>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</si>
  <si>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</si>
  <si>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</si>
  <si>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</si>
  <si>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</si>
  <si>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</si>
  <si>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</si>
  <si>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</si>
  <si>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</si>
  <si>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</si>
  <si>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</si>
  <si>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</si>
  <si>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</si>
  <si>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</si>
  <si>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</si>
  <si>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</si>
  <si>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</si>
  <si>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</si>
  <si>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</si>
  <si>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</si>
  <si>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</si>
  <si>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</si>
  <si>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</si>
  <si>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</si>
  <si>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</si>
  <si>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</si>
  <si>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</si>
  <si>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</si>
  <si>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</si>
  <si>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</si>
  <si>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</si>
  <si>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</si>
  <si>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</si>
  <si>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</si>
  <si>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</si>
  <si>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</si>
  <si>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</si>
  <si>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</si>
  <si>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</si>
  <si>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</si>
  <si>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</si>
  <si>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</si>
  <si>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</si>
  <si>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</si>
  <si>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</si>
  <si>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</si>
  <si>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</si>
  <si>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</si>
  <si>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</si>
  <si>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</si>
  <si>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</si>
  <si>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</si>
  <si>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</si>
  <si>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</si>
  <si>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</si>
  <si>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</si>
  <si>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</si>
  <si>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</si>
  <si>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</si>
  <si>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</si>
  <si>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</si>
  <si>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</si>
  <si>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</si>
  <si>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</si>
  <si>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</si>
  <si>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</si>
  <si>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</si>
  <si>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</si>
  <si>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</si>
  <si>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</si>
  <si>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</si>
  <si>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</si>
  <si>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</si>
  <si>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</si>
  <si>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</si>
  <si>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</si>
  <si>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</si>
  <si>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</si>
  <si>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</si>
  <si>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</si>
  <si>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</si>
  <si>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</si>
  <si>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</si>
  <si>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</si>
  <si>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</si>
  <si>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</si>
  <si>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</si>
  <si>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</si>
  <si>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</si>
  <si>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</si>
  <si>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</si>
  <si>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</si>
  <si>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</si>
  <si>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</si>
  <si>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</si>
  <si>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</si>
  <si>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</si>
  <si>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</si>
  <si>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</si>
  <si>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</si>
  <si>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</si>
  <si>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</si>
  <si>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</si>
  <si>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</si>
  <si>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</si>
  <si>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</si>
  <si>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</si>
  <si>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</si>
  <si>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</si>
  <si>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</si>
  <si>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</si>
  <si>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</si>
  <si>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</si>
  <si>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</si>
  <si>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</si>
  <si>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</si>
  <si>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</si>
  <si>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</si>
  <si>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</si>
  <si>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</si>
  <si>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</si>
  <si>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</si>
  <si>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</si>
  <si>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</si>
  <si>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</si>
  <si>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</si>
  <si>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</si>
  <si>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</si>
  <si>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</si>
  <si>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</si>
  <si>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</si>
  <si>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</si>
  <si>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</si>
  <si>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Q1</t>
  </si>
  <si>
    <t>Q3</t>
  </si>
  <si>
    <t>IQR</t>
  </si>
  <si>
    <t>Upper Bound</t>
  </si>
  <si>
    <t>Lower Bound</t>
  </si>
  <si>
    <t>Categories</t>
  </si>
  <si>
    <t>Category</t>
  </si>
  <si>
    <t>Research Questions</t>
  </si>
  <si>
    <t>A30</t>
  </si>
  <si>
    <t>Outlier of Rating</t>
  </si>
  <si>
    <t>Gender</t>
  </si>
  <si>
    <t>Female</t>
  </si>
  <si>
    <t>Male</t>
  </si>
  <si>
    <t>Cairo</t>
  </si>
  <si>
    <t>Alexandria</t>
  </si>
  <si>
    <t>Ismailia</t>
  </si>
  <si>
    <t>InvoiceID</t>
  </si>
  <si>
    <t>The Worst</t>
  </si>
  <si>
    <t>Very Dissatisfied</t>
  </si>
  <si>
    <t>Dissatisfied </t>
  </si>
  <si>
    <t>Bad </t>
  </si>
  <si>
    <t>Satisfied </t>
  </si>
  <si>
    <t>Not Bad</t>
  </si>
  <si>
    <t>Good </t>
  </si>
  <si>
    <t>Very Good </t>
  </si>
  <si>
    <t xml:space="preserve">Excellent </t>
  </si>
  <si>
    <t>Extremely Satisfied</t>
  </si>
  <si>
    <t>Extremely Good</t>
  </si>
  <si>
    <t>1. Which payment method (Cash, Credit card and Ewallet) is most of the customer prefer for shopping?</t>
  </si>
  <si>
    <t>2. Most selling product line in Supermarket?</t>
  </si>
  <si>
    <t>3. Which city has highest number of customers for Supermarket?</t>
  </si>
  <si>
    <t>Ratings</t>
  </si>
  <si>
    <t>Cogs</t>
  </si>
  <si>
    <t>Outlier of cogs</t>
  </si>
  <si>
    <t xml:space="preserve"> Which payment method (Cash, Credit card and Ewallet) is most of the customer prefer for shopping?</t>
  </si>
  <si>
    <t xml:space="preserve"> Most selling product line in Supermarket?</t>
  </si>
  <si>
    <t xml:space="preserve"> Which city has highest number of customers for Supermarket?</t>
  </si>
  <si>
    <t>Row Labels</t>
  </si>
  <si>
    <t>Grand Total</t>
  </si>
  <si>
    <t>Average rating of all the product line ?</t>
  </si>
  <si>
    <t>5. Average rating of all the product line ?</t>
  </si>
  <si>
    <t>4. Among the three cities, supermarket has overall highest gross income ?</t>
  </si>
  <si>
    <t xml:space="preserve"> Among the three city, supermarket has overall highest gross income ?</t>
  </si>
  <si>
    <t xml:space="preserve"> How many female customer has purchased heath &amp; beauty product from cairo city ?</t>
  </si>
  <si>
    <t>6. How many female customers has purchased heath &amp; beauty product from cairo city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</si>
</sst>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i/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sz val="11"/>
      <color rgb="FF333E48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B6C9DC"/>
      </left>
      <right style="medium">
        <color rgb="FFB6C9DC"/>
      </right>
      <top style="medium">
        <color rgb="FFB6C9DC"/>
      </top>
      <bottom style="medium">
        <color rgb="FFB6C9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19" fontId="0" fillId="0" borderId="0" xfId="0" applyNumberFormat="1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6" borderId="10" xfId="0" applyFill="1" applyBorder="1" applyAlignment="1"/>
    <xf numFmtId="0" fontId="0" fillId="36" borderId="0" xfId="0" applyFill="1" applyBorder="1" applyAlignment="1"/>
    <xf numFmtId="0" fontId="18" fillId="36" borderId="11" xfId="0" applyFont="1" applyFill="1" applyBorder="1" applyAlignment="1">
      <alignment horizontal="centerContinuous"/>
    </xf>
    <xf numFmtId="0" fontId="0" fillId="35" borderId="10" xfId="0" applyFill="1" applyBorder="1" applyAlignment="1"/>
    <xf numFmtId="0" fontId="0" fillId="35" borderId="0" xfId="0" applyFill="1" applyBorder="1" applyAlignment="1"/>
    <xf numFmtId="0" fontId="18" fillId="35" borderId="11" xfId="0" applyFont="1" applyFill="1" applyBorder="1" applyAlignment="1">
      <alignment horizontal="centerContinuous"/>
    </xf>
    <xf numFmtId="0" fontId="24" fillId="0" borderId="0" xfId="0" applyFont="1" applyAlignment="1">
      <alignment vertical="center"/>
    </xf>
    <xf numFmtId="0" fontId="22" fillId="34" borderId="0" xfId="0" applyFont="1" applyFill="1"/>
    <xf numFmtId="0" fontId="23" fillId="34" borderId="0" xfId="0" applyFont="1" applyFill="1"/>
    <xf numFmtId="0" fontId="19" fillId="33" borderId="12" xfId="0" applyFont="1" applyFill="1" applyBorder="1" applyAlignment="1">
      <alignment horizontal="left" vertical="center"/>
    </xf>
    <xf numFmtId="0" fontId="21" fillId="33" borderId="12" xfId="0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Group 6.xlsx]Statistical &amp; Graphi!PivotTable15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&amp; Graphi'!$B$3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'Statistical &amp; Graphi'!$A$4:$A$6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'Statistical &amp; Graphi'!$B$4:$B$6</c:f>
              <c:numCache>
                <c:formatCode>General</c:formatCode>
                <c:ptCount val="3"/>
                <c:pt idx="0">
                  <c:v>335</c:v>
                </c:pt>
                <c:pt idx="1">
                  <c:v>304</c:v>
                </c:pt>
                <c:pt idx="2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0-4D58-97B0-D4B2D839AA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8086015"/>
        <c:axId val="118093087"/>
      </c:barChart>
      <c:catAx>
        <c:axId val="11808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3087"/>
        <c:crosses val="autoZero"/>
        <c:auto val="1"/>
        <c:lblAlgn val="ctr"/>
        <c:lblOffset val="100"/>
        <c:noMultiLvlLbl val="0"/>
      </c:catAx>
      <c:valAx>
        <c:axId val="118093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08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Group 6.xlsx]Statistical &amp; Graphi!PivotTable24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&amp; Graphi'!$B$21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'Statistical &amp; Graphi'!$A$22:$A$27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'Statistical &amp; Graphi'!$B$22:$B$27</c:f>
              <c:numCache>
                <c:formatCode>General</c:formatCode>
                <c:ptCount val="6"/>
                <c:pt idx="0">
                  <c:v>156</c:v>
                </c:pt>
                <c:pt idx="1">
                  <c:v>171</c:v>
                </c:pt>
                <c:pt idx="2">
                  <c:v>177</c:v>
                </c:pt>
                <c:pt idx="3">
                  <c:v>167</c:v>
                </c:pt>
                <c:pt idx="4">
                  <c:v>146</c:v>
                </c:pt>
                <c:pt idx="5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5-4DDA-B26A-DCE2B6812B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443135"/>
        <c:axId val="128442303"/>
      </c:barChart>
      <c:catAx>
        <c:axId val="1284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2303"/>
        <c:crosses val="autoZero"/>
        <c:auto val="1"/>
        <c:lblAlgn val="ctr"/>
        <c:lblOffset val="100"/>
        <c:noMultiLvlLbl val="0"/>
      </c:catAx>
      <c:valAx>
        <c:axId val="128442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Group 6.xlsx]Statistical &amp; Graphi!PivotTable46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&amp; Graphi'!$B$39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'Statistical &amp; Graphi'!$A$40:$A$42</c:f>
              <c:strCache>
                <c:ptCount val="3"/>
                <c:pt idx="0">
                  <c:v>Alexandria</c:v>
                </c:pt>
                <c:pt idx="1">
                  <c:v>Cairo</c:v>
                </c:pt>
                <c:pt idx="2">
                  <c:v>Ismailia</c:v>
                </c:pt>
              </c:strCache>
            </c:strRef>
          </c:cat>
          <c:val>
            <c:numRef>
              <c:f>'Statistical &amp; Graphi'!$B$40:$B$42</c:f>
              <c:numCache>
                <c:formatCode>General</c:formatCode>
                <c:ptCount val="3"/>
                <c:pt idx="0">
                  <c:v>329</c:v>
                </c:pt>
                <c:pt idx="1">
                  <c:v>340</c:v>
                </c:pt>
                <c:pt idx="2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E-41A0-A761-E29FD3FB75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9040879"/>
        <c:axId val="2139041711"/>
      </c:barChart>
      <c:catAx>
        <c:axId val="213904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1711"/>
        <c:crosses val="autoZero"/>
        <c:auto val="1"/>
        <c:lblAlgn val="ctr"/>
        <c:lblOffset val="100"/>
        <c:noMultiLvlLbl val="0"/>
      </c:catAx>
      <c:valAx>
        <c:axId val="21390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9BB-412D-AB90-AA629856BF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9BB-412D-AB90-AA629856BF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9BB-412D-AB90-AA629856BF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'supermarket_sales - Sheet1'!$C$2:$C$1001</c15:sqref>
                  </c15:fullRef>
                </c:ext>
              </c:extLst>
              <c:f>'supermarket_sales - Sheet1'!$C$2:$C$4</c:f>
              <c:strCache>
                <c:ptCount val="3"/>
                <c:pt idx="0">
                  <c:v>Cairo</c:v>
                </c:pt>
                <c:pt idx="1">
                  <c:v>Alexandria</c:v>
                </c:pt>
                <c:pt idx="2">
                  <c:v>Alexandria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'supermarket_sales - Sheet1'!$M$2:$M$1001</c15:sqref>
                  </c15:fullRef>
                </c:ext>
              </c:extLst>
              <c:f>'supermarket_sales - Sheet1'!$M$2:$M$4</c:f>
              <c:numCache>
                <c:formatCode>General</c:formatCode>
                <c:ptCount val="3"/>
                <c:pt idx="0">
                  <c:v>26.141500000000001</c:v>
                </c:pt>
                <c:pt idx="1">
                  <c:v>3.82</c:v>
                </c:pt>
                <c:pt idx="2">
                  <c:v>16.215499999999999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BB-412D-AB90-AA629856BF7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'supermarket_sales - Sheet1'!$F$2:$F$1001</c15:sqref>
                  </c15:fullRef>
                </c:ext>
              </c:extLst>
              <c:f>('supermarket_sales - Sheet1'!$F$2:$F$4,'supermarket_sales - Sheet1'!$F$6,'supermarket_sales - Sheet1'!$F$12,'supermarket_sales - Sheet1'!$F$15)</c:f>
              <c:strCache>
                <c:ptCount val="6"/>
                <c:pt idx="0">
                  <c:v>Health and beauty</c:v>
                </c:pt>
                <c:pt idx="1">
                  <c:v>Electronic accessories</c:v>
                </c:pt>
                <c:pt idx="2">
                  <c:v>Home and lifestyle</c:v>
                </c:pt>
                <c:pt idx="3">
                  <c:v>Sports and travel</c:v>
                </c:pt>
                <c:pt idx="4">
                  <c:v>Fashion accessories</c:v>
                </c:pt>
                <c:pt idx="5">
                  <c:v>Food and beverages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'supermarket_sales - Sheet1'!$O$2:$O$1001</c15:sqref>
                  </c15:fullRef>
                </c:ext>
              </c:extLst>
              <c:f>('supermarket_sales - Sheet1'!$O$2:$O$4,'supermarket_sales - Sheet1'!$O$6,'supermarket_sales - Sheet1'!$O$12,'supermarket_sales - Sheet1'!$O$15)</c:f>
              <c:numCache>
                <c:formatCode>General</c:formatCode>
                <c:ptCount val="6"/>
                <c:pt idx="0">
                  <c:v>7</c:v>
                </c:pt>
                <c:pt idx="1">
                  <c:v>4.9000000000000004</c:v>
                </c:pt>
                <c:pt idx="2">
                  <c:v>6.1</c:v>
                </c:pt>
                <c:pt idx="3">
                  <c:v>6.6</c:v>
                </c:pt>
                <c:pt idx="4">
                  <c:v>9</c:v>
                </c:pt>
                <c:pt idx="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0-4432-945B-FB1EA4E46F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0201887"/>
        <c:axId val="1240199391"/>
      </c:lineChart>
      <c:catAx>
        <c:axId val="1240201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9391"/>
        <c:crosses val="autoZero"/>
        <c:auto val="1"/>
        <c:lblAlgn val="ctr"/>
        <c:lblOffset val="100"/>
        <c:noMultiLvlLbl val="0"/>
      </c:catAx>
      <c:valAx>
        <c:axId val="1240199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0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Group 6.xlsx]Statistical &amp; Graphi!PivotTable8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&amp; Graphi'!$B$94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'Statistical &amp; Graphi'!$A$95:$A$98</c:f>
              <c:multiLvlStrCache>
                <c:ptCount val="1"/>
                <c:lvl>
                  <c:pt idx="0">
                    <c:v>Cairo</c:v>
                  </c:pt>
                </c:lvl>
                <c:lvl>
                  <c:pt idx="0">
                    <c:v>Health and beauty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'Statistical &amp; Graphi'!$B$95:$B$98</c:f>
              <c:numCache>
                <c:formatCode>General</c:formatCode>
                <c:ptCount val="1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3-43BC-9BC6-DFD662A4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285807"/>
        <c:axId val="912287887"/>
      </c:barChart>
      <c:catAx>
        <c:axId val="9122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87887"/>
        <c:crosses val="autoZero"/>
        <c:auto val="1"/>
        <c:lblAlgn val="ctr"/>
        <c:lblOffset val="100"/>
        <c:noMultiLvlLbl val="0"/>
      </c:catAx>
      <c:valAx>
        <c:axId val="9122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0</xdr:rowOff>
    </xdr:from>
    <xdr:to>
      <xdr:col>2</xdr:col>
      <xdr:colOff>5356860</xdr:colOff>
      <xdr:row>17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5BD90-110F-48EE-B8D8-A7E97C425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</xdr:colOff>
      <xdr:row>19</xdr:row>
      <xdr:rowOff>152400</xdr:rowOff>
    </xdr:from>
    <xdr:to>
      <xdr:col>2</xdr:col>
      <xdr:colOff>4853940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D5D37-F90A-466C-953D-0FEA81E05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259080</xdr:colOff>
      <xdr:row>37</xdr:row>
      <xdr:rowOff>167640</xdr:rowOff>
    </xdr:from>
    <xdr:to>
      <xdr:col>2</xdr:col>
      <xdr:colOff>4831080</xdr:colOff>
      <xdr:row>52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D1CB38-7069-4CE2-A7B6-6714DBA2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55</xdr:row>
      <xdr:rowOff>167640</xdr:rowOff>
    </xdr:from>
    <xdr:to>
      <xdr:col>2</xdr:col>
      <xdr:colOff>4800600</xdr:colOff>
      <xdr:row>70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5A96C1-F302-4089-818C-BB232CF0A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220980</xdr:colOff>
      <xdr:row>73</xdr:row>
      <xdr:rowOff>160020</xdr:rowOff>
    </xdr:from>
    <xdr:to>
      <xdr:col>2</xdr:col>
      <xdr:colOff>5440680</xdr:colOff>
      <xdr:row>88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7B7C71-2F4B-4EB4-841F-92FEEF95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472440</xdr:colOff>
      <xdr:row>93</xdr:row>
      <xdr:rowOff>0</xdr:rowOff>
    </xdr:from>
    <xdr:to>
      <xdr:col>2</xdr:col>
      <xdr:colOff>5090160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47C358-0DFC-41D3-893E-4FF3E691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 ghodasara" refreshedDate="44528.674720023148" createdVersion="7" refreshedVersion="7" minRefreshableVersion="3" recordCount="1000" xr:uid="{41FD862E-084D-4CDB-8E22-43C8D4B833A1}">
  <cacheSource type="worksheet">
    <worksheetSource ref="C1:T1001" sheet="supermarket_sales - Sheet1"/>
  </cacheSource>
  <cacheFields count="18"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" numFmtId="0">
      <sharedItems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income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Rating" numFmtId="0">
      <sharedItems containsSemiMixedTypes="0" containsString="0" containsNumber="1" minValue="4" maxValue="10"/>
    </cacheField>
    <cacheField name="Q1" numFmtId="0">
      <sharedItems containsBlank="1" containsMixedTypes="1" containsNumber="1" minValue="5.5" maxValue="118.4975"/>
    </cacheField>
    <cacheField name="Q3" numFmtId="0">
      <sharedItems containsBlank="1" containsMixedTypes="1" containsNumber="1" minValue="8.5" maxValue="448.90500000000003"/>
    </cacheField>
    <cacheField name="IQR" numFmtId="0">
      <sharedItems containsBlank="1" containsMixedTypes="1" containsNumber="1" minValue="3" maxValue="330.40750000000003"/>
    </cacheField>
    <cacheField name="Upper Bound" numFmtId="0">
      <sharedItems containsBlank="1" containsMixedTypes="1" containsNumber="1" minValue="13" maxValue="944.51625000000013"/>
    </cacheField>
    <cacheField name="Lower Bound" numFmtId="0">
      <sharedItems containsBlank="1" containsMixedTypes="1" containsNumber="1" minValue="-377.113750000000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 ghodasara" refreshedDate="44528.682988657405" createdVersion="7" refreshedVersion="7" minRefreshableVersion="3" recordCount="1000" xr:uid="{B1010949-4A6E-42E2-953A-268481633E1A}">
  <cacheSource type="worksheet">
    <worksheetSource ref="C1:T1001" sheet="supermarket_sales - Sheet1"/>
  </cacheSource>
  <cacheFields count="18"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" numFmtId="0">
      <sharedItems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income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Rating" numFmtId="0">
      <sharedItems containsSemiMixedTypes="0" containsString="0" containsNumber="1" minValue="4" maxValue="10"/>
    </cacheField>
    <cacheField name="Q1" numFmtId="0">
      <sharedItems containsBlank="1" containsMixedTypes="1" containsNumber="1" minValue="5.5" maxValue="118.4975"/>
    </cacheField>
    <cacheField name="Q3" numFmtId="0">
      <sharedItems containsBlank="1" containsMixedTypes="1" containsNumber="1" minValue="8.5" maxValue="448.90500000000003"/>
    </cacheField>
    <cacheField name="IQR" numFmtId="0">
      <sharedItems containsBlank="1" containsMixedTypes="1" containsNumber="1" minValue="3" maxValue="330.40750000000003"/>
    </cacheField>
    <cacheField name="Upper Bound" numFmtId="0">
      <sharedItems containsBlank="1" containsMixedTypes="1" containsNumber="1" minValue="13" maxValue="944.51625000000013"/>
    </cacheField>
    <cacheField name="Lower Bound" numFmtId="0">
      <sharedItems containsBlank="1" containsMixedTypes="1" containsNumber="1" minValue="-377.113750000000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 ghodasara" refreshedDate="44528.69222384259" createdVersion="7" refreshedVersion="7" minRefreshableVersion="3" recordCount="1000" xr:uid="{48B6D31E-2290-44EB-8539-4C50564738FF}">
  <cacheSource type="worksheet">
    <worksheetSource ref="C1:T1001" sheet="supermarket_sales - Sheet1"/>
  </cacheSource>
  <cacheFields count="18">
    <cacheField name="City" numFmtId="0">
      <sharedItems count="3">
        <s v="Cairo"/>
        <s v="Alexandria"/>
        <s v="Ismailia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" numFmtId="0">
      <sharedItems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income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Rating" numFmtId="0">
      <sharedItems containsSemiMixedTypes="0" containsString="0" containsNumber="1" minValue="4" maxValue="10"/>
    </cacheField>
    <cacheField name="Q1" numFmtId="0">
      <sharedItems containsBlank="1" containsMixedTypes="1" containsNumber="1" minValue="5.5" maxValue="118.4975"/>
    </cacheField>
    <cacheField name="Q3" numFmtId="0">
      <sharedItems containsBlank="1" containsMixedTypes="1" containsNumber="1" minValue="8.5" maxValue="448.90500000000003"/>
    </cacheField>
    <cacheField name="IQR" numFmtId="0">
      <sharedItems containsBlank="1" containsMixedTypes="1" containsNumber="1" minValue="3" maxValue="330.40750000000003"/>
    </cacheField>
    <cacheField name="Upper Bound" numFmtId="0">
      <sharedItems containsBlank="1" containsMixedTypes="1" containsNumber="1" minValue="13" maxValue="944.51625000000013"/>
    </cacheField>
    <cacheField name="Lower Bound" numFmtId="0">
      <sharedItems containsBlank="1" containsMixedTypes="1" containsNumber="1" minValue="-377.113750000000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airo"/>
    <s v="Member"/>
    <s v="Female"/>
    <s v="Health and beauty"/>
    <n v="74.69"/>
    <n v="7"/>
    <s v="1/5/2019"/>
    <d v="1899-12-30T13:08:00"/>
    <x v="0"/>
    <n v="522.83000000000004"/>
    <n v="26.141500000000001"/>
    <n v="548.97149999999999"/>
    <n v="7"/>
    <n v="118.4975"/>
    <n v="448.90500000000003"/>
    <n v="330.40750000000003"/>
    <n v="944.51625000000013"/>
    <n v="-377.11375000000004"/>
  </r>
  <r>
    <s v="Alexandria"/>
    <s v="Normal"/>
    <s v="Female"/>
    <s v="Electronic accessories"/>
    <n v="15.28"/>
    <n v="5"/>
    <s v="3/8/2019"/>
    <d v="1899-12-30T10:29:00"/>
    <x v="1"/>
    <n v="76.400000000000006"/>
    <n v="3.82"/>
    <n v="80.22"/>
    <n v="4.9000000000000004"/>
    <m/>
    <m/>
    <m/>
    <m/>
    <m/>
  </r>
  <r>
    <s v="Alexandria"/>
    <s v="Normal"/>
    <s v="Male"/>
    <s v="Home and lifestyle"/>
    <n v="46.33"/>
    <n v="7"/>
    <s v="3/3/2019"/>
    <d v="1899-12-30T13:23:00"/>
    <x v="2"/>
    <n v="324.31"/>
    <n v="16.215499999999999"/>
    <n v="340.52550000000002"/>
    <n v="6.1"/>
    <s v="Q1"/>
    <s v="Q3"/>
    <s v="IQR"/>
    <s v="Upper Bound"/>
    <s v="Lower Bound"/>
  </r>
  <r>
    <s v="Alexandria"/>
    <s v="Member"/>
    <s v="Male"/>
    <s v="Health and beauty"/>
    <n v="58.22"/>
    <n v="8"/>
    <s v="1/27/2019"/>
    <d v="1899-12-30T20:33:00"/>
    <x v="0"/>
    <n v="465.76"/>
    <n v="23.288"/>
    <n v="489.048"/>
    <n v="4.2"/>
    <n v="5.5"/>
    <n v="8.5"/>
    <n v="3"/>
    <n v="13"/>
    <n v="1"/>
  </r>
  <r>
    <s v="Cairo"/>
    <s v="Normal"/>
    <s v="Male"/>
    <s v="Sports and travel"/>
    <n v="86.31"/>
    <n v="7"/>
    <s v="2/8/2019"/>
    <d v="1899-12-30T10:37:00"/>
    <x v="0"/>
    <n v="604.16999999999996"/>
    <n v="30.208500000000001"/>
    <n v="634.37849999999992"/>
    <n v="6.6"/>
    <m/>
    <m/>
    <m/>
    <m/>
    <m/>
  </r>
  <r>
    <s v="Cairo"/>
    <s v="Normal"/>
    <s v="Male"/>
    <s v="Electronic accessories"/>
    <n v="85.39"/>
    <n v="7"/>
    <s v="3/25/2019"/>
    <d v="1899-12-30T18:30:00"/>
    <x v="0"/>
    <n v="597.73"/>
    <n v="29.886500000000002"/>
    <n v="627.61649999999997"/>
    <n v="8.5"/>
    <m/>
    <m/>
    <m/>
    <m/>
    <m/>
  </r>
  <r>
    <s v="Cairo"/>
    <s v="Member"/>
    <s v="Female"/>
    <s v="Electronic accessories"/>
    <n v="68.84"/>
    <n v="6"/>
    <s v="2/25/2019"/>
    <d v="1899-12-30T14:36:00"/>
    <x v="0"/>
    <n v="413.04"/>
    <n v="20.652000000000001"/>
    <n v="433.69200000000001"/>
    <n v="5.8"/>
    <m/>
    <m/>
    <m/>
    <m/>
    <m/>
  </r>
  <r>
    <s v="Ismailia"/>
    <s v="Normal"/>
    <s v="Female"/>
    <s v="Home and lifestyle"/>
    <n v="73.56"/>
    <n v="10"/>
    <s v="2/24/2019"/>
    <d v="1899-12-30T11:38:00"/>
    <x v="0"/>
    <n v="735.6"/>
    <n v="36.78"/>
    <n v="772.38"/>
    <n v="9.9"/>
    <m/>
    <m/>
    <m/>
    <m/>
    <m/>
  </r>
  <r>
    <s v="Ismailia"/>
    <s v="Member"/>
    <s v="Female"/>
    <s v="Health and beauty"/>
    <n v="36.26"/>
    <n v="2"/>
    <s v="1/10/2019"/>
    <d v="1899-12-30T17:15:00"/>
    <x v="2"/>
    <n v="72.52"/>
    <n v="3.6259999999999999"/>
    <n v="76.146000000000001"/>
    <n v="4.5"/>
    <m/>
    <m/>
    <m/>
    <m/>
    <m/>
  </r>
  <r>
    <s v="Alexandria"/>
    <s v="Member"/>
    <s v="Female"/>
    <s v="Food and beverages"/>
    <n v="54.84"/>
    <n v="3"/>
    <s v="2/20/2019"/>
    <d v="1899-12-30T13:27:00"/>
    <x v="2"/>
    <n v="164.52"/>
    <n v="8.2260000000000009"/>
    <n v="172.74600000000001"/>
    <n v="9.4"/>
    <m/>
    <m/>
    <m/>
    <m/>
    <m/>
  </r>
  <r>
    <s v="Ismailia"/>
    <s v="Member"/>
    <s v="Female"/>
    <s v="Fashion accessories"/>
    <n v="14.48"/>
    <n v="4"/>
    <s v="2/6/2019"/>
    <d v="1899-12-30T18:07:00"/>
    <x v="0"/>
    <n v="57.92"/>
    <n v="2.8959999999999999"/>
    <n v="60.816000000000003"/>
    <n v="9"/>
    <m/>
    <m/>
    <m/>
    <m/>
    <m/>
  </r>
  <r>
    <s v="Ismailia"/>
    <s v="Member"/>
    <s v="Male"/>
    <s v="Electronic accessories"/>
    <n v="25.51"/>
    <n v="4"/>
    <s v="3/9/2019"/>
    <d v="1899-12-30T17:03:00"/>
    <x v="1"/>
    <n v="102.04"/>
    <n v="5.1020000000000003"/>
    <n v="107.14200000000001"/>
    <n v="8.1"/>
    <m/>
    <m/>
    <m/>
    <m/>
    <m/>
  </r>
  <r>
    <s v="Alexandria"/>
    <s v="Normal"/>
    <s v="Female"/>
    <s v="Electronic accessories"/>
    <n v="46.95"/>
    <n v="5"/>
    <s v="2/12/2019"/>
    <d v="1899-12-30T10:25:00"/>
    <x v="0"/>
    <n v="234.75"/>
    <n v="11.737500000000001"/>
    <n v="246.48750000000001"/>
    <n v="9.5"/>
    <m/>
    <m/>
    <m/>
    <m/>
    <m/>
  </r>
  <r>
    <s v="Ismailia"/>
    <s v="Normal"/>
    <s v="Male"/>
    <s v="Food and beverages"/>
    <n v="43.19"/>
    <n v="10"/>
    <s v="2/7/2019"/>
    <d v="1899-12-30T16:48:00"/>
    <x v="0"/>
    <n v="431.9"/>
    <n v="21.594999999999999"/>
    <n v="453.495"/>
    <n v="8.5"/>
    <m/>
    <m/>
    <m/>
    <m/>
    <m/>
  </r>
  <r>
    <s v="Alexandria"/>
    <s v="Normal"/>
    <s v="Female"/>
    <s v="Health and beauty"/>
    <n v="71.38"/>
    <n v="10"/>
    <s v="3/29/2019"/>
    <d v="1899-12-30T19:21:00"/>
    <x v="1"/>
    <n v="713.8"/>
    <n v="35.69"/>
    <n v="749.49"/>
    <n v="7.9"/>
    <m/>
    <m/>
    <m/>
    <m/>
    <m/>
  </r>
  <r>
    <s v="Alexandria"/>
    <s v="Member"/>
    <s v="Female"/>
    <s v="Sports and travel"/>
    <n v="93.72"/>
    <n v="6"/>
    <s v="1/15/2019"/>
    <d v="1899-12-30T16:19:00"/>
    <x v="1"/>
    <n v="562.32000000000005"/>
    <n v="28.116"/>
    <n v="590.43600000000004"/>
    <n v="9.3000000000000007"/>
    <m/>
    <m/>
    <m/>
    <m/>
    <m/>
  </r>
  <r>
    <s v="Ismailia"/>
    <s v="Member"/>
    <s v="Female"/>
    <s v="Health and beauty"/>
    <n v="68.930000000000007"/>
    <n v="7"/>
    <s v="3/11/2019"/>
    <d v="1899-12-30T11:03:00"/>
    <x v="2"/>
    <n v="482.51"/>
    <n v="24.125499999999999"/>
    <n v="506.63549999999998"/>
    <n v="8"/>
    <m/>
    <m/>
    <m/>
    <m/>
    <m/>
  </r>
  <r>
    <s v="Alexandria"/>
    <s v="Normal"/>
    <s v="Male"/>
    <s v="Sports and travel"/>
    <n v="72.61"/>
    <n v="6"/>
    <s v="1/1/2019"/>
    <d v="1899-12-30T10:39:00"/>
    <x v="2"/>
    <n v="435.66"/>
    <n v="21.783000000000001"/>
    <n v="457.44300000000004"/>
    <n v="5.6"/>
    <m/>
    <m/>
    <m/>
    <m/>
    <m/>
  </r>
  <r>
    <s v="Cairo"/>
    <s v="Normal"/>
    <s v="Male"/>
    <s v="Food and beverages"/>
    <n v="54.67"/>
    <n v="3"/>
    <s v="1/21/2019"/>
    <d v="1899-12-30T18:00:00"/>
    <x v="2"/>
    <n v="164.01"/>
    <n v="8.2004999999999999"/>
    <n v="172.2105"/>
    <n v="8.4"/>
    <m/>
    <m/>
    <m/>
    <m/>
    <m/>
  </r>
  <r>
    <s v="Alexandria"/>
    <s v="Normal"/>
    <s v="Female"/>
    <s v="Home and lifestyle"/>
    <n v="40.299999999999997"/>
    <n v="2"/>
    <s v="3/11/2019"/>
    <d v="1899-12-30T15:30:00"/>
    <x v="0"/>
    <n v="80.599999999999994"/>
    <n v="4.03"/>
    <n v="84.63"/>
    <n v="5.3"/>
    <m/>
    <m/>
    <m/>
    <m/>
    <m/>
  </r>
  <r>
    <s v="Cairo"/>
    <s v="Member"/>
    <s v="Male"/>
    <s v="Electronic accessories"/>
    <n v="86.04"/>
    <n v="5"/>
    <s v="2/25/2019"/>
    <d v="1899-12-30T11:24:00"/>
    <x v="0"/>
    <n v="430.2"/>
    <n v="21.51"/>
    <n v="451.71"/>
    <n v="6.6"/>
    <m/>
    <m/>
    <m/>
    <m/>
    <m/>
  </r>
  <r>
    <s v="Cairo"/>
    <s v="Normal"/>
    <s v="Male"/>
    <s v="Health and beauty"/>
    <n v="87.98"/>
    <n v="3"/>
    <s v="3/5/2019"/>
    <d v="1899-12-30T10:40:00"/>
    <x v="0"/>
    <n v="263.94"/>
    <n v="13.196999999999999"/>
    <n v="277.137"/>
    <n v="4.2"/>
    <m/>
    <m/>
    <m/>
    <m/>
    <m/>
  </r>
  <r>
    <s v="Cairo"/>
    <s v="Normal"/>
    <s v="Male"/>
    <s v="Home and lifestyle"/>
    <n v="33.200000000000003"/>
    <n v="2"/>
    <s v="3/15/2019"/>
    <d v="1899-12-30T12:20:00"/>
    <x v="2"/>
    <n v="66.400000000000006"/>
    <n v="3.32"/>
    <n v="69.72"/>
    <n v="8.8000000000000007"/>
    <m/>
    <m/>
    <m/>
    <m/>
    <m/>
  </r>
  <r>
    <s v="Cairo"/>
    <s v="Normal"/>
    <s v="Male"/>
    <s v="Electronic accessories"/>
    <n v="34.56"/>
    <n v="5"/>
    <s v="2/17/2019"/>
    <d v="1899-12-30T11:15:00"/>
    <x v="0"/>
    <n v="172.8"/>
    <n v="8.64"/>
    <n v="181.44"/>
    <n v="9.8000000000000007"/>
    <m/>
    <m/>
    <m/>
    <m/>
    <m/>
  </r>
  <r>
    <s v="Cairo"/>
    <s v="Member"/>
    <s v="Male"/>
    <s v="Sports and travel"/>
    <n v="88.63"/>
    <n v="3"/>
    <s v="3/2/2019"/>
    <d v="1899-12-30T17:36:00"/>
    <x v="0"/>
    <n v="265.89"/>
    <n v="13.294499999999999"/>
    <n v="279.18449999999996"/>
    <n v="7"/>
    <m/>
    <m/>
    <m/>
    <m/>
    <m/>
  </r>
  <r>
    <s v="Cairo"/>
    <s v="Member"/>
    <s v="Female"/>
    <s v="Home and lifestyle"/>
    <n v="52.59"/>
    <n v="8"/>
    <s v="3/22/2019"/>
    <d v="1899-12-30T19:20:00"/>
    <x v="2"/>
    <n v="420.72"/>
    <n v="21.036000000000001"/>
    <n v="441.75600000000003"/>
    <n v="9.4"/>
    <m/>
    <m/>
    <m/>
    <m/>
    <m/>
  </r>
  <r>
    <s v="Alexandria"/>
    <s v="Normal"/>
    <s v="Male"/>
    <s v="Fashion accessories"/>
    <n v="33.520000000000003"/>
    <n v="1"/>
    <s v="2/8/2019"/>
    <d v="1899-12-30T15:31:00"/>
    <x v="1"/>
    <n v="33.520000000000003"/>
    <n v="1.6759999999999999"/>
    <n v="35.196000000000005"/>
    <n v="5.7"/>
    <m/>
    <m/>
    <m/>
    <m/>
    <m/>
  </r>
  <r>
    <s v="Alexandria"/>
    <s v="Normal"/>
    <s v="Female"/>
    <s v="Fashion accessories"/>
    <n v="87.67"/>
    <n v="2"/>
    <s v="3/10/2019"/>
    <d v="1899-12-30T12:17:00"/>
    <x v="2"/>
    <n v="175.34"/>
    <n v="8.7669999999999995"/>
    <n v="184.107"/>
    <n v="4"/>
    <m/>
    <m/>
    <m/>
    <m/>
    <m/>
  </r>
  <r>
    <s v="Cairo"/>
    <s v="Normal"/>
    <s v="Female"/>
    <s v="Food and beverages"/>
    <n v="88.36"/>
    <n v="5"/>
    <s v="1/25/2019"/>
    <d v="1899-12-30T19:48:00"/>
    <x v="1"/>
    <n v="441.8"/>
    <n v="22.09"/>
    <n v="463.89"/>
    <n v="4.2"/>
    <m/>
    <m/>
    <m/>
    <m/>
    <m/>
  </r>
  <r>
    <s v="Cairo"/>
    <s v="Normal"/>
    <s v="Male"/>
    <s v="Health and beauty"/>
    <n v="24.89"/>
    <n v="9"/>
    <s v="3/15/2019"/>
    <d v="1899-12-30T15:36:00"/>
    <x v="1"/>
    <n v="224.01"/>
    <n v="11.2005"/>
    <n v="235.2105"/>
    <n v="7.8"/>
    <m/>
    <m/>
    <m/>
    <m/>
    <m/>
  </r>
  <r>
    <s v="Ismailia"/>
    <s v="Normal"/>
    <s v="Male"/>
    <s v="Fashion accessories"/>
    <n v="94.13"/>
    <n v="5"/>
    <s v="2/25/2019"/>
    <d v="1899-12-30T19:39:00"/>
    <x v="2"/>
    <n v="470.65"/>
    <n v="23.532499999999999"/>
    <n v="494.1825"/>
    <n v="9.5"/>
    <m/>
    <m/>
    <m/>
    <m/>
    <m/>
  </r>
  <r>
    <s v="Alexandria"/>
    <s v="Member"/>
    <s v="Male"/>
    <s v="Sports and travel"/>
    <n v="78.069999999999993"/>
    <n v="9"/>
    <s v="1/28/2019"/>
    <d v="1899-12-30T12:43:00"/>
    <x v="1"/>
    <n v="702.63"/>
    <n v="35.131500000000003"/>
    <n v="737.76149999999996"/>
    <n v="5"/>
    <m/>
    <m/>
    <m/>
    <m/>
    <m/>
  </r>
  <r>
    <s v="Ismailia"/>
    <s v="Normal"/>
    <s v="Male"/>
    <s v="Sports and travel"/>
    <n v="83.78"/>
    <n v="8"/>
    <s v="1/10/2019"/>
    <d v="1899-12-30T14:49:00"/>
    <x v="1"/>
    <n v="670.24"/>
    <n v="33.512"/>
    <n v="703.75199999999995"/>
    <n v="9.4"/>
    <m/>
    <m/>
    <m/>
    <m/>
    <m/>
  </r>
  <r>
    <s v="Ismailia"/>
    <s v="Normal"/>
    <s v="Male"/>
    <s v="Health and beauty"/>
    <n v="96.58"/>
    <n v="2"/>
    <s v="3/15/2019"/>
    <d v="1899-12-30T10:12:00"/>
    <x v="2"/>
    <n v="193.16"/>
    <n v="9.6579999999999995"/>
    <n v="202.81799999999998"/>
    <n v="5.7"/>
    <m/>
    <m/>
    <m/>
    <m/>
    <m/>
  </r>
  <r>
    <s v="Cairo"/>
    <s v="Member"/>
    <s v="Female"/>
    <s v="Food and beverages"/>
    <n v="99.42"/>
    <n v="4"/>
    <s v="2/6/2019"/>
    <d v="1899-12-30T10:42:00"/>
    <x v="0"/>
    <n v="397.68"/>
    <n v="19.884"/>
    <n v="417.56400000000002"/>
    <n v="6.9"/>
    <m/>
    <m/>
    <m/>
    <m/>
    <m/>
  </r>
  <r>
    <s v="Ismailia"/>
    <s v="Member"/>
    <s v="Female"/>
    <s v="Sports and travel"/>
    <n v="68.12"/>
    <n v="1"/>
    <s v="1/7/2019"/>
    <d v="1899-12-30T12:28:00"/>
    <x v="0"/>
    <n v="68.12"/>
    <n v="3.4060000000000001"/>
    <n v="71.52600000000001"/>
    <n v="9.1"/>
    <m/>
    <m/>
    <m/>
    <m/>
    <m/>
  </r>
  <r>
    <s v="Cairo"/>
    <s v="Member"/>
    <s v="Male"/>
    <s v="Sports and travel"/>
    <n v="62.62"/>
    <n v="5"/>
    <s v="3/10/2019"/>
    <d v="1899-12-30T19:15:00"/>
    <x v="0"/>
    <n v="313.10000000000002"/>
    <n v="15.654999999999999"/>
    <n v="328.755"/>
    <n v="7.6"/>
    <m/>
    <m/>
    <m/>
    <m/>
    <m/>
  </r>
  <r>
    <s v="Cairo"/>
    <s v="Normal"/>
    <s v="Female"/>
    <s v="Electronic accessories"/>
    <n v="60.88"/>
    <n v="9"/>
    <s v="1/15/2019"/>
    <d v="1899-12-30T17:17:00"/>
    <x v="0"/>
    <n v="547.91999999999996"/>
    <n v="27.396000000000001"/>
    <n v="575.31599999999992"/>
    <n v="6.4"/>
    <m/>
    <m/>
    <m/>
    <m/>
    <m/>
  </r>
  <r>
    <s v="Alexandria"/>
    <s v="Normal"/>
    <s v="Female"/>
    <s v="Health and beauty"/>
    <n v="54.92"/>
    <n v="8"/>
    <s v="3/23/2019"/>
    <d v="1899-12-30T13:24:00"/>
    <x v="0"/>
    <n v="439.36"/>
    <n v="21.968"/>
    <n v="461.32800000000003"/>
    <n v="9"/>
    <m/>
    <m/>
    <m/>
    <m/>
    <m/>
  </r>
  <r>
    <s v="Alexandria"/>
    <s v="Member"/>
    <s v="Male"/>
    <s v="Home and lifestyle"/>
    <n v="30.12"/>
    <n v="8"/>
    <s v="3/3/2019"/>
    <d v="1899-12-30T13:01:00"/>
    <x v="1"/>
    <n v="240.96"/>
    <n v="12.048"/>
    <n v="253.00800000000001"/>
    <n v="6.8"/>
    <m/>
    <m/>
    <m/>
    <m/>
    <m/>
  </r>
  <r>
    <s v="Cairo"/>
    <s v="Member"/>
    <s v="Female"/>
    <s v="Home and lifestyle"/>
    <n v="86.72"/>
    <n v="1"/>
    <s v="1/17/2019"/>
    <d v="1899-12-30T18:45:00"/>
    <x v="0"/>
    <n v="86.72"/>
    <n v="4.3360000000000003"/>
    <n v="91.055999999999997"/>
    <n v="6.5"/>
    <m/>
    <m/>
    <m/>
    <m/>
    <m/>
  </r>
  <r>
    <s v="Ismailia"/>
    <s v="Member"/>
    <s v="Male"/>
    <s v="Home and lifestyle"/>
    <n v="56.11"/>
    <n v="2"/>
    <s v="2/2/2019"/>
    <d v="1899-12-30T10:11:00"/>
    <x v="1"/>
    <n v="112.22"/>
    <n v="5.6109999999999998"/>
    <n v="117.831"/>
    <n v="7"/>
    <m/>
    <m/>
    <m/>
    <m/>
    <m/>
  </r>
  <r>
    <s v="Cairo"/>
    <s v="Member"/>
    <s v="Female"/>
    <s v="Sports and travel"/>
    <n v="69.12"/>
    <n v="6"/>
    <s v="2/8/2019"/>
    <d v="1899-12-30T13:03:00"/>
    <x v="1"/>
    <n v="414.72"/>
    <n v="20.736000000000001"/>
    <n v="435.45600000000002"/>
    <n v="7.4"/>
    <m/>
    <m/>
    <m/>
    <m/>
    <m/>
  </r>
  <r>
    <s v="Alexandria"/>
    <s v="Member"/>
    <s v="Female"/>
    <s v="Food and beverages"/>
    <n v="98.7"/>
    <n v="8"/>
    <s v="3/4/2019"/>
    <d v="1899-12-30T20:39:00"/>
    <x v="1"/>
    <n v="789.6"/>
    <n v="39.479999999999997"/>
    <n v="829.08"/>
    <n v="4.8"/>
    <m/>
    <m/>
    <m/>
    <m/>
    <m/>
  </r>
  <r>
    <s v="Ismailia"/>
    <s v="Member"/>
    <s v="Male"/>
    <s v="Health and beauty"/>
    <n v="15.37"/>
    <n v="2"/>
    <s v="3/16/2019"/>
    <d v="1899-12-30T19:47:00"/>
    <x v="1"/>
    <n v="30.74"/>
    <n v="1.5369999999999999"/>
    <n v="32.277000000000001"/>
    <n v="4.9000000000000004"/>
    <m/>
    <m/>
    <m/>
    <m/>
    <m/>
  </r>
  <r>
    <s v="Alexandria"/>
    <s v="Member"/>
    <s v="Female"/>
    <s v="Electronic accessories"/>
    <n v="93.96"/>
    <n v="4"/>
    <s v="3/9/2019"/>
    <d v="1899-12-30T18:00:00"/>
    <x v="1"/>
    <n v="375.84"/>
    <n v="18.792000000000002"/>
    <n v="394.63199999999995"/>
    <n v="6"/>
    <m/>
    <m/>
    <m/>
    <m/>
    <m/>
  </r>
  <r>
    <s v="Cairo"/>
    <s v="Member"/>
    <s v="Male"/>
    <s v="Health and beauty"/>
    <n v="56.69"/>
    <n v="9"/>
    <s v="2/27/2019"/>
    <d v="1899-12-30T17:24:00"/>
    <x v="2"/>
    <n v="510.21"/>
    <n v="25.5105"/>
    <n v="535.72050000000002"/>
    <n v="4.4000000000000004"/>
    <m/>
    <m/>
    <m/>
    <m/>
    <m/>
  </r>
  <r>
    <s v="Ismailia"/>
    <s v="Member"/>
    <s v="Female"/>
    <s v="Food and beverages"/>
    <n v="20.010000000000002"/>
    <n v="9"/>
    <s v="2/6/2019"/>
    <d v="1899-12-30T15:47:00"/>
    <x v="0"/>
    <n v="180.09"/>
    <n v="9.0045000000000002"/>
    <n v="189.09450000000001"/>
    <n v="9.6"/>
    <m/>
    <m/>
    <m/>
    <m/>
    <m/>
  </r>
  <r>
    <s v="Cairo"/>
    <s v="Member"/>
    <s v="Male"/>
    <s v="Electronic accessories"/>
    <n v="18.93"/>
    <n v="6"/>
    <s v="2/10/2019"/>
    <d v="1899-12-30T12:45:00"/>
    <x v="2"/>
    <n v="113.58"/>
    <n v="5.6790000000000003"/>
    <n v="119.259"/>
    <n v="4.5999999999999996"/>
    <m/>
    <m/>
    <m/>
    <m/>
    <m/>
  </r>
  <r>
    <s v="Alexandria"/>
    <s v="Member"/>
    <s v="Female"/>
    <s v="Fashion accessories"/>
    <n v="82.63"/>
    <n v="10"/>
    <s v="3/19/2019"/>
    <d v="1899-12-30T17:08:00"/>
    <x v="0"/>
    <n v="826.3"/>
    <n v="41.314999999999998"/>
    <n v="867.61500000000001"/>
    <n v="6.1"/>
    <m/>
    <m/>
    <m/>
    <m/>
    <m/>
  </r>
  <r>
    <s v="Alexandria"/>
    <s v="Member"/>
    <s v="Male"/>
    <s v="Food and beverages"/>
    <n v="91.4"/>
    <n v="7"/>
    <s v="2/3/2019"/>
    <d v="1899-12-30T10:19:00"/>
    <x v="1"/>
    <n v="639.79999999999995"/>
    <n v="31.99"/>
    <n v="671.79"/>
    <n v="8.4"/>
    <m/>
    <m/>
    <m/>
    <m/>
    <m/>
  </r>
  <r>
    <s v="Alexandria"/>
    <s v="Member"/>
    <s v="Female"/>
    <s v="Food and beverages"/>
    <n v="44.59"/>
    <n v="5"/>
    <s v="2/10/2019"/>
    <d v="1899-12-30T15:10:00"/>
    <x v="1"/>
    <n v="222.95"/>
    <n v="11.147500000000001"/>
    <n v="234.0975"/>
    <n v="6.6"/>
    <m/>
    <m/>
    <m/>
    <m/>
    <m/>
  </r>
  <r>
    <s v="Ismailia"/>
    <s v="Member"/>
    <s v="Female"/>
    <s v="Fashion accessories"/>
    <n v="17.87"/>
    <n v="4"/>
    <s v="3/22/2019"/>
    <d v="1899-12-30T14:42:00"/>
    <x v="0"/>
    <n v="71.48"/>
    <n v="3.5739999999999998"/>
    <n v="75.054000000000002"/>
    <n v="5.0999999999999996"/>
    <m/>
    <m/>
    <m/>
    <m/>
    <m/>
  </r>
  <r>
    <s v="Cairo"/>
    <s v="Member"/>
    <s v="Male"/>
    <s v="Fashion accessories"/>
    <n v="15.43"/>
    <n v="1"/>
    <s v="1/25/2019"/>
    <d v="1899-12-30T15:46:00"/>
    <x v="2"/>
    <n v="15.43"/>
    <n v="0.77149999999999996"/>
    <n v="16.201499999999999"/>
    <n v="6.7"/>
    <m/>
    <m/>
    <m/>
    <m/>
    <m/>
  </r>
  <r>
    <s v="Ismailia"/>
    <s v="Normal"/>
    <s v="Male"/>
    <s v="Home and lifestyle"/>
    <n v="16.16"/>
    <n v="2"/>
    <s v="3/7/2019"/>
    <d v="1899-12-30T11:49:00"/>
    <x v="0"/>
    <n v="32.32"/>
    <n v="1.6160000000000001"/>
    <n v="33.936"/>
    <n v="4.5"/>
    <m/>
    <m/>
    <m/>
    <m/>
    <m/>
  </r>
  <r>
    <s v="Cairo"/>
    <s v="Normal"/>
    <s v="Female"/>
    <s v="Electronic accessories"/>
    <n v="85.98"/>
    <n v="8"/>
    <s v="2/28/2019"/>
    <d v="1899-12-30T19:01:00"/>
    <x v="1"/>
    <n v="687.84"/>
    <n v="34.392000000000003"/>
    <n v="722.23200000000008"/>
    <n v="6.2"/>
    <m/>
    <m/>
    <m/>
    <m/>
    <m/>
  </r>
  <r>
    <s v="Cairo"/>
    <s v="Member"/>
    <s v="Male"/>
    <s v="Home and lifestyle"/>
    <n v="44.34"/>
    <n v="2"/>
    <s v="3/27/2019"/>
    <d v="1899-12-30T11:26:00"/>
    <x v="1"/>
    <n v="88.68"/>
    <n v="4.4340000000000002"/>
    <n v="93.114000000000004"/>
    <n v="6.5"/>
    <m/>
    <m/>
    <m/>
    <m/>
    <m/>
  </r>
  <r>
    <s v="Alexandria"/>
    <s v="Normal"/>
    <s v="Male"/>
    <s v="Health and beauty"/>
    <n v="89.6"/>
    <n v="8"/>
    <s v="2/7/2019"/>
    <d v="1899-12-30T11:28:00"/>
    <x v="0"/>
    <n v="716.8"/>
    <n v="35.840000000000003"/>
    <n v="752.64"/>
    <n v="8.6"/>
    <m/>
    <m/>
    <m/>
    <m/>
    <m/>
  </r>
  <r>
    <s v="Ismailia"/>
    <s v="Member"/>
    <s v="Female"/>
    <s v="Home and lifestyle"/>
    <n v="72.349999999999994"/>
    <n v="10"/>
    <s v="1/20/2019"/>
    <d v="1899-12-30T15:55:00"/>
    <x v="1"/>
    <n v="723.5"/>
    <n v="36.174999999999997"/>
    <n v="759.67499999999995"/>
    <n v="6.5"/>
    <m/>
    <m/>
    <m/>
    <m/>
    <m/>
  </r>
  <r>
    <s v="Ismailia"/>
    <s v="Normal"/>
    <s v="Male"/>
    <s v="Electronic accessories"/>
    <n v="30.61"/>
    <n v="6"/>
    <s v="3/12/2019"/>
    <d v="1899-12-30T20:36:00"/>
    <x v="1"/>
    <n v="183.66"/>
    <n v="9.1829999999999998"/>
    <n v="192.84299999999999"/>
    <n v="4.3"/>
    <m/>
    <m/>
    <m/>
    <m/>
    <m/>
  </r>
  <r>
    <s v="Ismailia"/>
    <s v="Member"/>
    <s v="Female"/>
    <s v="Sports and travel"/>
    <n v="24.74"/>
    <n v="3"/>
    <s v="2/15/2019"/>
    <d v="1899-12-30T17:47:00"/>
    <x v="2"/>
    <n v="74.22"/>
    <n v="3.7109999999999999"/>
    <n v="77.930999999999997"/>
    <n v="8.6"/>
    <m/>
    <m/>
    <m/>
    <m/>
    <m/>
  </r>
  <r>
    <s v="Cairo"/>
    <s v="Normal"/>
    <s v="Male"/>
    <s v="Home and lifestyle"/>
    <n v="55.73"/>
    <n v="6"/>
    <s v="2/24/2019"/>
    <d v="1899-12-30T10:55:00"/>
    <x v="0"/>
    <n v="334.38"/>
    <n v="16.719000000000001"/>
    <n v="351.09899999999999"/>
    <n v="9.5"/>
    <m/>
    <m/>
    <m/>
    <m/>
    <m/>
  </r>
  <r>
    <s v="Alexandria"/>
    <s v="Member"/>
    <s v="Female"/>
    <s v="Sports and travel"/>
    <n v="55.07"/>
    <n v="9"/>
    <s v="2/3/2019"/>
    <d v="1899-12-30T13:40:00"/>
    <x v="0"/>
    <n v="495.63"/>
    <n v="24.781500000000001"/>
    <n v="520.41150000000005"/>
    <n v="4.2"/>
    <m/>
    <m/>
    <m/>
    <m/>
    <m/>
  </r>
  <r>
    <s v="Ismailia"/>
    <s v="Member"/>
    <s v="Male"/>
    <s v="Sports and travel"/>
    <n v="15.81"/>
    <n v="10"/>
    <s v="3/6/2019"/>
    <d v="1899-12-30T12:27:00"/>
    <x v="2"/>
    <n v="158.1"/>
    <n v="7.9050000000000002"/>
    <n v="166.005"/>
    <n v="7.9"/>
    <m/>
    <m/>
    <m/>
    <m/>
    <m/>
  </r>
  <r>
    <s v="Alexandria"/>
    <s v="Member"/>
    <s v="Male"/>
    <s v="Health and beauty"/>
    <n v="75.739999999999995"/>
    <n v="4"/>
    <s v="2/14/2019"/>
    <d v="1899-12-30T14:35:00"/>
    <x v="1"/>
    <n v="302.95999999999998"/>
    <n v="15.148"/>
    <n v="318.108"/>
    <n v="6.3"/>
    <m/>
    <m/>
    <m/>
    <m/>
    <m/>
  </r>
  <r>
    <s v="Alexandria"/>
    <s v="Member"/>
    <s v="Male"/>
    <s v="Health and beauty"/>
    <n v="15.87"/>
    <n v="10"/>
    <s v="3/13/2019"/>
    <d v="1899-12-30T16:40:00"/>
    <x v="1"/>
    <n v="158.69999999999999"/>
    <n v="7.9349999999999996"/>
    <n v="166.63499999999999"/>
    <n v="4.7"/>
    <m/>
    <m/>
    <m/>
    <m/>
    <m/>
  </r>
  <r>
    <s v="Ismailia"/>
    <s v="Normal"/>
    <s v="Female"/>
    <s v="Health and beauty"/>
    <n v="33.47"/>
    <n v="2"/>
    <s v="2/10/2019"/>
    <d v="1899-12-30T15:43:00"/>
    <x v="0"/>
    <n v="66.94"/>
    <n v="3.347"/>
    <n v="70.286999999999992"/>
    <n v="5.0999999999999996"/>
    <m/>
    <m/>
    <m/>
    <m/>
    <m/>
  </r>
  <r>
    <s v="Cairo"/>
    <s v="Member"/>
    <s v="Female"/>
    <s v="Fashion accessories"/>
    <n v="97.61"/>
    <n v="6"/>
    <s v="1/7/2019"/>
    <d v="1899-12-30T15:01:00"/>
    <x v="0"/>
    <n v="585.66"/>
    <n v="29.283000000000001"/>
    <n v="614.94299999999998"/>
    <n v="8"/>
    <m/>
    <m/>
    <m/>
    <m/>
    <m/>
  </r>
  <r>
    <s v="Cairo"/>
    <s v="Normal"/>
    <s v="Male"/>
    <s v="Sports and travel"/>
    <n v="78.77"/>
    <n v="10"/>
    <s v="1/24/2019"/>
    <d v="1899-12-30T10:04:00"/>
    <x v="1"/>
    <n v="787.7"/>
    <n v="39.384999999999998"/>
    <n v="827.08500000000004"/>
    <n v="6.5"/>
    <m/>
    <m/>
    <m/>
    <m/>
    <m/>
  </r>
  <r>
    <s v="Cairo"/>
    <s v="Member"/>
    <s v="Female"/>
    <s v="Health and beauty"/>
    <n v="18.329999999999998"/>
    <n v="1"/>
    <s v="2/2/2019"/>
    <d v="1899-12-30T18:50:00"/>
    <x v="1"/>
    <n v="18.329999999999998"/>
    <n v="0.91649999999999998"/>
    <n v="19.246499999999997"/>
    <n v="8.8000000000000007"/>
    <m/>
    <m/>
    <m/>
    <m/>
    <m/>
  </r>
  <r>
    <s v="Cairo"/>
    <s v="Normal"/>
    <s v="Male"/>
    <s v="Food and beverages"/>
    <n v="89.48"/>
    <n v="10"/>
    <s v="1/6/2019"/>
    <d v="1899-12-30T12:46:00"/>
    <x v="2"/>
    <n v="894.8"/>
    <n v="44.74"/>
    <n v="939.54"/>
    <n v="8.5"/>
    <m/>
    <m/>
    <m/>
    <m/>
    <m/>
  </r>
  <r>
    <s v="Alexandria"/>
    <s v="Normal"/>
    <s v="Male"/>
    <s v="Fashion accessories"/>
    <n v="62.12"/>
    <n v="10"/>
    <s v="2/11/2019"/>
    <d v="1899-12-30T16:19:00"/>
    <x v="1"/>
    <n v="621.20000000000005"/>
    <n v="31.06"/>
    <n v="652.26"/>
    <n v="4.8"/>
    <m/>
    <m/>
    <m/>
    <m/>
    <m/>
  </r>
  <r>
    <s v="Alexandria"/>
    <s v="Member"/>
    <s v="Female"/>
    <s v="Food and beverages"/>
    <n v="48.52"/>
    <n v="3"/>
    <s v="3/5/2019"/>
    <d v="1899-12-30T18:17:00"/>
    <x v="0"/>
    <n v="145.56"/>
    <n v="7.2779999999999996"/>
    <n v="152.83799999999999"/>
    <n v="4.0999999999999996"/>
    <m/>
    <m/>
    <m/>
    <m/>
    <m/>
  </r>
  <r>
    <s v="Cairo"/>
    <s v="Normal"/>
    <s v="Female"/>
    <s v="Electronic accessories"/>
    <n v="75.91"/>
    <n v="6"/>
    <s v="3/9/2019"/>
    <d v="1899-12-30T18:21:00"/>
    <x v="1"/>
    <n v="455.46"/>
    <n v="22.773"/>
    <n v="478.233"/>
    <n v="9.9"/>
    <m/>
    <m/>
    <m/>
    <m/>
    <m/>
  </r>
  <r>
    <s v="Cairo"/>
    <s v="Normal"/>
    <s v="Male"/>
    <s v="Home and lifestyle"/>
    <n v="74.67"/>
    <n v="9"/>
    <s v="1/22/2019"/>
    <d v="1899-12-30T10:55:00"/>
    <x v="0"/>
    <n v="672.03"/>
    <n v="33.601500000000001"/>
    <n v="705.63149999999996"/>
    <n v="5.8"/>
    <m/>
    <m/>
    <m/>
    <m/>
    <m/>
  </r>
  <r>
    <s v="Ismailia"/>
    <s v="Normal"/>
    <s v="Female"/>
    <s v="Electronic accessories"/>
    <n v="41.65"/>
    <n v="10"/>
    <s v="1/13/2019"/>
    <d v="1899-12-30T17:04:00"/>
    <x v="2"/>
    <n v="416.5"/>
    <n v="20.824999999999999"/>
    <n v="437.32499999999999"/>
    <n v="5.8"/>
    <m/>
    <m/>
    <m/>
    <m/>
    <m/>
  </r>
  <r>
    <s v="Ismailia"/>
    <s v="Member"/>
    <s v="Male"/>
    <s v="Fashion accessories"/>
    <n v="49.04"/>
    <n v="9"/>
    <s v="1/9/2019"/>
    <d v="1899-12-30T14:20:00"/>
    <x v="2"/>
    <n v="441.36"/>
    <n v="22.068000000000001"/>
    <n v="463.428"/>
    <n v="5"/>
    <m/>
    <m/>
    <m/>
    <m/>
    <m/>
  </r>
  <r>
    <s v="Alexandria"/>
    <s v="Member"/>
    <s v="Female"/>
    <s v="Fashion accessories"/>
    <n v="20.010000000000002"/>
    <n v="9"/>
    <s v="1/12/2019"/>
    <d v="1899-12-30T15:48:00"/>
    <x v="2"/>
    <n v="180.09"/>
    <n v="9.0045000000000002"/>
    <n v="189.09450000000001"/>
    <n v="6.1"/>
    <m/>
    <m/>
    <m/>
    <m/>
    <m/>
  </r>
  <r>
    <s v="Ismailia"/>
    <s v="Member"/>
    <s v="Female"/>
    <s v="Food and beverages"/>
    <n v="78.31"/>
    <n v="10"/>
    <s v="3/5/2019"/>
    <d v="1899-12-30T16:24:00"/>
    <x v="0"/>
    <n v="783.1"/>
    <n v="39.155000000000001"/>
    <n v="822.255"/>
    <n v="9.6999999999999993"/>
    <m/>
    <m/>
    <m/>
    <m/>
    <m/>
  </r>
  <r>
    <s v="Alexandria"/>
    <s v="Normal"/>
    <s v="Female"/>
    <s v="Health and beauty"/>
    <n v="20.38"/>
    <n v="5"/>
    <s v="1/22/2019"/>
    <d v="1899-12-30T18:56:00"/>
    <x v="1"/>
    <n v="101.9"/>
    <n v="5.0949999999999998"/>
    <n v="106.995"/>
    <n v="5.2"/>
    <m/>
    <m/>
    <m/>
    <m/>
    <m/>
  </r>
  <r>
    <s v="Ismailia"/>
    <s v="Normal"/>
    <s v="Female"/>
    <s v="Health and beauty"/>
    <n v="99.19"/>
    <n v="6"/>
    <s v="1/21/2019"/>
    <d v="1899-12-30T14:42:00"/>
    <x v="2"/>
    <n v="595.14"/>
    <n v="29.757000000000001"/>
    <n v="624.89699999999993"/>
    <n v="8.9"/>
    <m/>
    <m/>
    <m/>
    <m/>
    <m/>
  </r>
  <r>
    <s v="Ismailia"/>
    <s v="Normal"/>
    <s v="Female"/>
    <s v="Food and beverages"/>
    <n v="96.68"/>
    <n v="3"/>
    <s v="1/26/2019"/>
    <d v="1899-12-30T19:56:00"/>
    <x v="0"/>
    <n v="290.04000000000002"/>
    <n v="14.502000000000001"/>
    <n v="304.54200000000003"/>
    <n v="7.3"/>
    <m/>
    <m/>
    <m/>
    <m/>
    <m/>
  </r>
  <r>
    <s v="Cairo"/>
    <s v="Normal"/>
    <s v="Male"/>
    <s v="Food and beverages"/>
    <n v="19.25"/>
    <n v="8"/>
    <s v="1/23/2019"/>
    <d v="1899-12-30T18:37:00"/>
    <x v="0"/>
    <n v="154"/>
    <n v="7.7"/>
    <n v="161.69999999999999"/>
    <n v="9.6"/>
    <m/>
    <m/>
    <m/>
    <m/>
    <m/>
  </r>
  <r>
    <s v="Ismailia"/>
    <s v="Member"/>
    <s v="Female"/>
    <s v="Food and beverages"/>
    <n v="80.36"/>
    <n v="4"/>
    <s v="2/23/2019"/>
    <d v="1899-12-30T18:45:00"/>
    <x v="2"/>
    <n v="321.44"/>
    <n v="16.071999999999999"/>
    <n v="337.512"/>
    <n v="4.3"/>
    <m/>
    <m/>
    <m/>
    <m/>
    <m/>
  </r>
  <r>
    <s v="Alexandria"/>
    <s v="Member"/>
    <s v="Male"/>
    <s v="Sports and travel"/>
    <n v="48.91"/>
    <n v="5"/>
    <s v="3/9/2019"/>
    <d v="1899-12-30T10:17:00"/>
    <x v="1"/>
    <n v="244.55"/>
    <n v="12.227499999999999"/>
    <n v="256.77750000000003"/>
    <n v="7.3"/>
    <m/>
    <m/>
    <m/>
    <m/>
    <m/>
  </r>
  <r>
    <s v="Ismailia"/>
    <s v="Normal"/>
    <s v="Female"/>
    <s v="Sports and travel"/>
    <n v="83.06"/>
    <n v="7"/>
    <s v="3/5/2019"/>
    <d v="1899-12-30T14:31:00"/>
    <x v="0"/>
    <n v="581.41999999999996"/>
    <n v="29.071000000000002"/>
    <n v="610.49099999999999"/>
    <n v="7"/>
    <m/>
    <m/>
    <m/>
    <m/>
    <m/>
  </r>
  <r>
    <s v="Alexandria"/>
    <s v="Normal"/>
    <s v="Male"/>
    <s v="Fashion accessories"/>
    <n v="76.52"/>
    <n v="5"/>
    <s v="3/25/2019"/>
    <d v="1899-12-30T10:23:00"/>
    <x v="1"/>
    <n v="382.6"/>
    <n v="19.13"/>
    <n v="401.73"/>
    <n v="9.6999999999999993"/>
    <m/>
    <m/>
    <m/>
    <m/>
    <m/>
  </r>
  <r>
    <s v="Cairo"/>
    <s v="Member"/>
    <s v="Male"/>
    <s v="Food and beverages"/>
    <n v="49.38"/>
    <n v="7"/>
    <s v="3/27/2019"/>
    <d v="1899-12-30T20:35:00"/>
    <x v="2"/>
    <n v="345.66"/>
    <n v="17.283000000000001"/>
    <n v="362.94300000000004"/>
    <n v="6.9"/>
    <m/>
    <m/>
    <m/>
    <m/>
    <m/>
  </r>
  <r>
    <s v="Ismailia"/>
    <s v="Normal"/>
    <s v="Male"/>
    <s v="Sports and travel"/>
    <n v="42.47"/>
    <n v="1"/>
    <s v="1/2/2019"/>
    <d v="1899-12-30T16:57:00"/>
    <x v="1"/>
    <n v="42.47"/>
    <n v="2.1234999999999999"/>
    <n v="44.593499999999999"/>
    <n v="4"/>
    <m/>
    <m/>
    <m/>
    <m/>
    <m/>
  </r>
  <r>
    <s v="Ismailia"/>
    <s v="Normal"/>
    <s v="Female"/>
    <s v="Health and beauty"/>
    <n v="76.989999999999995"/>
    <n v="6"/>
    <s v="2/27/2019"/>
    <d v="1899-12-30T17:55:00"/>
    <x v="1"/>
    <n v="461.94"/>
    <n v="23.097000000000001"/>
    <n v="485.03699999999998"/>
    <n v="5"/>
    <m/>
    <m/>
    <m/>
    <m/>
    <m/>
  </r>
  <r>
    <s v="Alexandria"/>
    <s v="Member"/>
    <s v="Female"/>
    <s v="Home and lifestyle"/>
    <n v="47.38"/>
    <n v="4"/>
    <s v="1/23/2019"/>
    <d v="1899-12-30T10:25:00"/>
    <x v="1"/>
    <n v="189.52"/>
    <n v="9.4760000000000009"/>
    <n v="198.99600000000001"/>
    <n v="7.2"/>
    <m/>
    <m/>
    <m/>
    <m/>
    <m/>
  </r>
  <r>
    <s v="Alexandria"/>
    <s v="Normal"/>
    <s v="Female"/>
    <s v="Sports and travel"/>
    <n v="44.86"/>
    <n v="10"/>
    <s v="1/26/2019"/>
    <d v="1899-12-30T19:54:00"/>
    <x v="0"/>
    <n v="448.6"/>
    <n v="22.43"/>
    <n v="471.03000000000003"/>
    <n v="7.5"/>
    <m/>
    <m/>
    <m/>
    <m/>
    <m/>
  </r>
  <r>
    <s v="Alexandria"/>
    <s v="Member"/>
    <s v="Female"/>
    <s v="Sports and travel"/>
    <n v="21.98"/>
    <n v="7"/>
    <s v="1/10/2019"/>
    <d v="1899-12-30T16:42:00"/>
    <x v="0"/>
    <n v="153.86000000000001"/>
    <n v="7.6929999999999996"/>
    <n v="161.55300000000003"/>
    <n v="9.1999999999999993"/>
    <m/>
    <m/>
    <m/>
    <m/>
    <m/>
  </r>
  <r>
    <s v="Cairo"/>
    <s v="Member"/>
    <s v="Male"/>
    <s v="Health and beauty"/>
    <n v="64.36"/>
    <n v="9"/>
    <s v="3/12/2019"/>
    <d v="1899-12-30T12:09:00"/>
    <x v="2"/>
    <n v="579.24"/>
    <n v="28.962"/>
    <n v="608.202"/>
    <n v="4.0999999999999996"/>
    <m/>
    <m/>
    <m/>
    <m/>
    <m/>
  </r>
  <r>
    <s v="Cairo"/>
    <s v="Normal"/>
    <s v="Male"/>
    <s v="Health and beauty"/>
    <n v="89.75"/>
    <n v="1"/>
    <s v="2/6/2019"/>
    <d v="1899-12-30T20:05:00"/>
    <x v="2"/>
    <n v="89.75"/>
    <n v="4.4874999999999998"/>
    <n v="94.237499999999997"/>
    <n v="6.2"/>
    <m/>
    <m/>
    <m/>
    <m/>
    <m/>
  </r>
  <r>
    <s v="Ismailia"/>
    <s v="Normal"/>
    <s v="Male"/>
    <s v="Electronic accessories"/>
    <n v="97.16"/>
    <n v="1"/>
    <s v="3/8/2019"/>
    <d v="1899-12-30T20:38:00"/>
    <x v="0"/>
    <n v="97.16"/>
    <n v="4.8579999999999997"/>
    <n v="102.018"/>
    <n v="8.9"/>
    <m/>
    <m/>
    <m/>
    <m/>
    <m/>
  </r>
  <r>
    <s v="Cairo"/>
    <s v="Normal"/>
    <s v="Male"/>
    <s v="Health and beauty"/>
    <n v="87.87"/>
    <n v="10"/>
    <s v="3/29/2019"/>
    <d v="1899-12-30T10:25:00"/>
    <x v="0"/>
    <n v="878.7"/>
    <n v="43.935000000000002"/>
    <n v="922.63499999999999"/>
    <n v="4.7"/>
    <m/>
    <m/>
    <m/>
    <m/>
    <m/>
  </r>
  <r>
    <s v="Ismailia"/>
    <s v="Normal"/>
    <s v="Female"/>
    <s v="Electronic accessories"/>
    <n v="12.45"/>
    <n v="6"/>
    <s v="2/9/2019"/>
    <d v="1899-12-30T13:11:00"/>
    <x v="1"/>
    <n v="74.7"/>
    <n v="3.7349999999999999"/>
    <n v="78.435000000000002"/>
    <n v="5"/>
    <m/>
    <m/>
    <m/>
    <m/>
    <m/>
  </r>
  <r>
    <s v="Alexandria"/>
    <s v="Normal"/>
    <s v="Male"/>
    <s v="Food and beverages"/>
    <n v="52.75"/>
    <n v="3"/>
    <s v="3/23/2019"/>
    <d v="1899-12-30T10:16:00"/>
    <x v="0"/>
    <n v="158.25"/>
    <n v="7.9124999999999996"/>
    <n v="166.16249999999999"/>
    <n v="5.9"/>
    <m/>
    <m/>
    <m/>
    <m/>
    <m/>
  </r>
  <r>
    <s v="Cairo"/>
    <s v="Normal"/>
    <s v="Male"/>
    <s v="Home and lifestyle"/>
    <n v="82.7"/>
    <n v="6"/>
    <s v="3/5/2019"/>
    <d v="1899-12-30T18:14:00"/>
    <x v="2"/>
    <n v="496.2"/>
    <n v="24.81"/>
    <n v="521.01"/>
    <n v="7.7"/>
    <m/>
    <m/>
    <m/>
    <m/>
    <m/>
  </r>
  <r>
    <s v="Alexandria"/>
    <s v="Member"/>
    <s v="Male"/>
    <s v="Fashion accessories"/>
    <n v="48.71"/>
    <n v="1"/>
    <s v="3/26/2019"/>
    <d v="1899-12-30T19:20:00"/>
    <x v="1"/>
    <n v="48.71"/>
    <n v="2.4355000000000002"/>
    <n v="51.145499999999998"/>
    <n v="6"/>
    <m/>
    <m/>
    <m/>
    <m/>
    <m/>
  </r>
  <r>
    <s v="Cairo"/>
    <s v="Normal"/>
    <s v="Male"/>
    <s v="Fashion accessories"/>
    <n v="78.55"/>
    <n v="9"/>
    <s v="3/1/2019"/>
    <d v="1899-12-30T13:22:00"/>
    <x v="0"/>
    <n v="706.95"/>
    <n v="35.347499999999997"/>
    <n v="742.29750000000001"/>
    <n v="7.6"/>
    <m/>
    <m/>
    <m/>
    <m/>
    <m/>
  </r>
  <r>
    <s v="Alexandria"/>
    <s v="Normal"/>
    <s v="Female"/>
    <s v="Electronic accessories"/>
    <n v="23.07"/>
    <n v="9"/>
    <s v="2/1/2019"/>
    <d v="1899-12-30T11:27:00"/>
    <x v="2"/>
    <n v="207.63"/>
    <n v="10.381500000000001"/>
    <n v="218.01149999999998"/>
    <n v="6"/>
    <m/>
    <m/>
    <m/>
    <m/>
    <m/>
  </r>
  <r>
    <s v="Alexandria"/>
    <s v="Normal"/>
    <s v="Male"/>
    <s v="Food and beverages"/>
    <n v="58.26"/>
    <n v="6"/>
    <s v="3/28/2019"/>
    <d v="1899-12-30T16:44:00"/>
    <x v="2"/>
    <n v="349.56"/>
    <n v="17.478000000000002"/>
    <n v="367.03800000000001"/>
    <n v="7.2"/>
    <m/>
    <m/>
    <m/>
    <m/>
    <m/>
  </r>
  <r>
    <s v="Ismailia"/>
    <s v="Normal"/>
    <s v="Male"/>
    <s v="Health and beauty"/>
    <n v="30.35"/>
    <n v="7"/>
    <s v="3/19/2019"/>
    <d v="1899-12-30T18:19:00"/>
    <x v="0"/>
    <n v="212.45"/>
    <n v="10.6225"/>
    <n v="223.07249999999999"/>
    <n v="6.4"/>
    <m/>
    <m/>
    <m/>
    <m/>
    <m/>
  </r>
  <r>
    <s v="Ismailia"/>
    <s v="Member"/>
    <s v="Male"/>
    <s v="Electronic accessories"/>
    <n v="88.67"/>
    <n v="10"/>
    <s v="1/12/2019"/>
    <d v="1899-12-30T14:50:00"/>
    <x v="0"/>
    <n v="886.7"/>
    <n v="44.335000000000001"/>
    <n v="931.03500000000008"/>
    <n v="6"/>
    <m/>
    <m/>
    <m/>
    <m/>
    <m/>
  </r>
  <r>
    <s v="Ismailia"/>
    <s v="Normal"/>
    <s v="Male"/>
    <s v="Fashion accessories"/>
    <n v="27.38"/>
    <n v="6"/>
    <s v="1/5/2019"/>
    <d v="1899-12-30T20:54:00"/>
    <x v="2"/>
    <n v="164.28"/>
    <n v="8.2140000000000004"/>
    <n v="172.494"/>
    <n v="7.5"/>
    <m/>
    <m/>
    <m/>
    <m/>
    <m/>
  </r>
  <r>
    <s v="Ismailia"/>
    <s v="Normal"/>
    <s v="Male"/>
    <s v="Sports and travel"/>
    <n v="62.13"/>
    <n v="6"/>
    <s v="3/22/2019"/>
    <d v="1899-12-30T20:19:00"/>
    <x v="1"/>
    <n v="372.78"/>
    <n v="18.638999999999999"/>
    <n v="391.41899999999998"/>
    <n v="5"/>
    <m/>
    <m/>
    <m/>
    <m/>
    <m/>
  </r>
  <r>
    <s v="Alexandria"/>
    <s v="Member"/>
    <s v="Female"/>
    <s v="Food and beverages"/>
    <n v="33.979999999999997"/>
    <n v="9"/>
    <s v="3/24/2019"/>
    <d v="1899-12-30T10:43:00"/>
    <x v="1"/>
    <n v="305.82"/>
    <n v="15.291"/>
    <n v="321.11099999999999"/>
    <n v="9.5"/>
    <m/>
    <m/>
    <m/>
    <m/>
    <m/>
  </r>
  <r>
    <s v="Cairo"/>
    <s v="Member"/>
    <s v="Male"/>
    <s v="Electronic accessories"/>
    <n v="81.97"/>
    <n v="10"/>
    <s v="3/3/2019"/>
    <d v="1899-12-30T14:30:00"/>
    <x v="1"/>
    <n v="819.7"/>
    <n v="40.984999999999999"/>
    <n v="860.68500000000006"/>
    <n v="9.3000000000000007"/>
    <m/>
    <m/>
    <m/>
    <m/>
    <m/>
  </r>
  <r>
    <s v="Alexandria"/>
    <s v="Member"/>
    <s v="Female"/>
    <s v="Sports and travel"/>
    <n v="16.489999999999998"/>
    <n v="2"/>
    <s v="2/5/2019"/>
    <d v="1899-12-30T11:32:00"/>
    <x v="0"/>
    <n v="32.979999999999997"/>
    <n v="1.649"/>
    <n v="34.628999999999998"/>
    <n v="9.5"/>
    <m/>
    <m/>
    <m/>
    <m/>
    <m/>
  </r>
  <r>
    <s v="Ismailia"/>
    <s v="Member"/>
    <s v="Female"/>
    <s v="Health and beauty"/>
    <n v="98.21"/>
    <n v="3"/>
    <s v="2/5/2019"/>
    <d v="1899-12-30T10:41:00"/>
    <x v="2"/>
    <n v="294.63"/>
    <n v="14.7315"/>
    <n v="309.36149999999998"/>
    <n v="6"/>
    <m/>
    <m/>
    <m/>
    <m/>
    <m/>
  </r>
  <r>
    <s v="Ismailia"/>
    <s v="Normal"/>
    <s v="Female"/>
    <s v="Fashion accessories"/>
    <n v="72.84"/>
    <n v="7"/>
    <s v="2/15/2019"/>
    <d v="1899-12-30T12:44:00"/>
    <x v="1"/>
    <n v="509.88"/>
    <n v="25.494"/>
    <n v="535.37400000000002"/>
    <n v="9.5"/>
    <m/>
    <m/>
    <m/>
    <m/>
    <m/>
  </r>
  <r>
    <s v="Ismailia"/>
    <s v="Member"/>
    <s v="Male"/>
    <s v="Home and lifestyle"/>
    <n v="58.07"/>
    <n v="9"/>
    <s v="1/19/2019"/>
    <d v="1899-12-30T20:07:00"/>
    <x v="0"/>
    <n v="522.63"/>
    <n v="26.131499999999999"/>
    <n v="548.76149999999996"/>
    <n v="7"/>
    <m/>
    <m/>
    <m/>
    <m/>
    <m/>
  </r>
  <r>
    <s v="Cairo"/>
    <s v="Member"/>
    <s v="Female"/>
    <s v="Home and lifestyle"/>
    <n v="80.790000000000006"/>
    <n v="9"/>
    <s v="2/1/2019"/>
    <d v="1899-12-30T20:31:00"/>
    <x v="2"/>
    <n v="727.11"/>
    <n v="36.355499999999999"/>
    <n v="763.46550000000002"/>
    <n v="8.6"/>
    <m/>
    <m/>
    <m/>
    <m/>
    <m/>
  </r>
  <r>
    <s v="Alexandria"/>
    <s v="Normal"/>
    <s v="Female"/>
    <s v="Fashion accessories"/>
    <n v="27.02"/>
    <n v="3"/>
    <s v="3/2/2019"/>
    <d v="1899-12-30T13:01:00"/>
    <x v="2"/>
    <n v="81.06"/>
    <n v="4.0529999999999999"/>
    <n v="85.113"/>
    <n v="6"/>
    <m/>
    <m/>
    <m/>
    <m/>
    <m/>
  </r>
  <r>
    <s v="Ismailia"/>
    <s v="Member"/>
    <s v="Male"/>
    <s v="Fashion accessories"/>
    <n v="21.94"/>
    <n v="5"/>
    <s v="3/5/2019"/>
    <d v="1899-12-30T12:29:00"/>
    <x v="0"/>
    <n v="109.7"/>
    <n v="5.4850000000000003"/>
    <n v="115.185"/>
    <n v="5.7"/>
    <m/>
    <m/>
    <m/>
    <m/>
    <m/>
  </r>
  <r>
    <s v="Alexandria"/>
    <s v="Normal"/>
    <s v="Male"/>
    <s v="Fashion accessories"/>
    <n v="51.36"/>
    <n v="1"/>
    <s v="1/16/2019"/>
    <d v="1899-12-30T15:26:00"/>
    <x v="0"/>
    <n v="51.36"/>
    <n v="2.5680000000000001"/>
    <n v="53.927999999999997"/>
    <n v="5.7"/>
    <m/>
    <m/>
    <m/>
    <m/>
    <m/>
  </r>
  <r>
    <s v="Ismailia"/>
    <s v="Normal"/>
    <s v="Female"/>
    <s v="Food and beverages"/>
    <n v="10.96"/>
    <n v="10"/>
    <s v="2/2/2019"/>
    <d v="1899-12-30T20:48:00"/>
    <x v="0"/>
    <n v="109.6"/>
    <n v="5.48"/>
    <n v="115.08"/>
    <n v="9.9"/>
    <m/>
    <m/>
    <m/>
    <m/>
    <m/>
  </r>
  <r>
    <s v="Ismailia"/>
    <s v="Normal"/>
    <s v="Male"/>
    <s v="Home and lifestyle"/>
    <n v="53.44"/>
    <n v="2"/>
    <s v="1/20/2019"/>
    <d v="1899-12-30T20:38:00"/>
    <x v="0"/>
    <n v="106.88"/>
    <n v="5.3440000000000003"/>
    <n v="112.22399999999999"/>
    <n v="8.1"/>
    <m/>
    <m/>
    <m/>
    <m/>
    <m/>
  </r>
  <r>
    <s v="Cairo"/>
    <s v="Member"/>
    <s v="Female"/>
    <s v="Electronic accessories"/>
    <n v="99.56"/>
    <n v="8"/>
    <s v="2/14/2019"/>
    <d v="1899-12-30T17:03:00"/>
    <x v="0"/>
    <n v="796.48"/>
    <n v="39.823999999999998"/>
    <n v="836.30399999999997"/>
    <n v="6.1"/>
    <m/>
    <m/>
    <m/>
    <m/>
    <m/>
  </r>
  <r>
    <s v="Ismailia"/>
    <s v="Member"/>
    <s v="Male"/>
    <s v="Sports and travel"/>
    <n v="57.12"/>
    <n v="7"/>
    <s v="1/12/2019"/>
    <d v="1899-12-30T12:02:00"/>
    <x v="0"/>
    <n v="399.84"/>
    <n v="19.992000000000001"/>
    <n v="419.83199999999999"/>
    <n v="4.0999999999999996"/>
    <m/>
    <m/>
    <m/>
    <m/>
    <m/>
  </r>
  <r>
    <s v="Ismailia"/>
    <s v="Member"/>
    <s v="Male"/>
    <s v="Sports and travel"/>
    <n v="99.96"/>
    <n v="9"/>
    <s v="3/9/2019"/>
    <d v="1899-12-30T17:26:00"/>
    <x v="2"/>
    <n v="899.64"/>
    <n v="44.981999999999999"/>
    <n v="944.62199999999996"/>
    <n v="9.6999999999999993"/>
    <m/>
    <m/>
    <m/>
    <m/>
    <m/>
  </r>
  <r>
    <s v="Alexandria"/>
    <s v="Normal"/>
    <s v="Male"/>
    <s v="Home and lifestyle"/>
    <n v="63.91"/>
    <n v="8"/>
    <s v="3/13/2019"/>
    <d v="1899-12-30T19:52:00"/>
    <x v="2"/>
    <n v="511.28"/>
    <n v="25.564"/>
    <n v="536.84399999999994"/>
    <n v="7.8"/>
    <m/>
    <m/>
    <m/>
    <m/>
    <m/>
  </r>
  <r>
    <s v="Alexandria"/>
    <s v="Normal"/>
    <s v="Female"/>
    <s v="Fashion accessories"/>
    <n v="56.47"/>
    <n v="8"/>
    <s v="3/9/2019"/>
    <d v="1899-12-30T14:57:00"/>
    <x v="0"/>
    <n v="451.76"/>
    <n v="22.588000000000001"/>
    <n v="474.34800000000001"/>
    <n v="6.8"/>
    <m/>
    <m/>
    <m/>
    <m/>
    <m/>
  </r>
  <r>
    <s v="Alexandria"/>
    <s v="Member"/>
    <s v="Female"/>
    <s v="Home and lifestyle"/>
    <n v="93.69"/>
    <n v="7"/>
    <s v="3/10/2019"/>
    <d v="1899-12-30T18:44:00"/>
    <x v="0"/>
    <n v="655.83"/>
    <n v="32.791499999999999"/>
    <n v="688.62150000000008"/>
    <n v="7.5"/>
    <m/>
    <m/>
    <m/>
    <m/>
    <m/>
  </r>
  <r>
    <s v="Alexandria"/>
    <s v="Normal"/>
    <s v="Female"/>
    <s v="Sports and travel"/>
    <n v="32.25"/>
    <n v="5"/>
    <s v="1/27/2019"/>
    <d v="1899-12-30T13:26:00"/>
    <x v="1"/>
    <n v="161.25"/>
    <n v="8.0625"/>
    <n v="169.3125"/>
    <n v="4.9000000000000004"/>
    <m/>
    <m/>
    <m/>
    <m/>
    <m/>
  </r>
  <r>
    <s v="Cairo"/>
    <s v="Normal"/>
    <s v="Female"/>
    <s v="Fashion accessories"/>
    <n v="31.73"/>
    <n v="9"/>
    <s v="1/8/2019"/>
    <d v="1899-12-30T16:17:00"/>
    <x v="0"/>
    <n v="285.57"/>
    <n v="14.278499999999999"/>
    <n v="299.8485"/>
    <n v="9.9"/>
    <m/>
    <m/>
    <m/>
    <m/>
    <m/>
  </r>
  <r>
    <s v="Cairo"/>
    <s v="Member"/>
    <s v="Female"/>
    <s v="Food and beverages"/>
    <n v="68.540000000000006"/>
    <n v="8"/>
    <s v="1/8/2019"/>
    <d v="1899-12-30T15:57:00"/>
    <x v="2"/>
    <n v="548.32000000000005"/>
    <n v="27.416"/>
    <n v="575.7360000000001"/>
    <n v="7.3"/>
    <m/>
    <m/>
    <m/>
    <m/>
    <m/>
  </r>
  <r>
    <s v="Cairo"/>
    <s v="Member"/>
    <s v="Female"/>
    <s v="Sports and travel"/>
    <n v="90.28"/>
    <n v="9"/>
    <s v="2/8/2019"/>
    <d v="1899-12-30T11:15:00"/>
    <x v="0"/>
    <n v="812.52"/>
    <n v="40.625999999999998"/>
    <n v="853.14599999999996"/>
    <n v="6.2"/>
    <m/>
    <m/>
    <m/>
    <m/>
    <m/>
  </r>
  <r>
    <s v="Alexandria"/>
    <s v="Normal"/>
    <s v="Female"/>
    <s v="Fashion accessories"/>
    <n v="39.619999999999997"/>
    <n v="7"/>
    <s v="1/25/2019"/>
    <d v="1899-12-30T13:18:00"/>
    <x v="1"/>
    <n v="277.33999999999997"/>
    <n v="13.867000000000001"/>
    <n v="291.20699999999999"/>
    <n v="9.9"/>
    <m/>
    <m/>
    <m/>
    <m/>
    <m/>
  </r>
  <r>
    <s v="Ismailia"/>
    <s v="Normal"/>
    <s v="Female"/>
    <s v="Sports and travel"/>
    <n v="92.13"/>
    <n v="6"/>
    <s v="3/6/2019"/>
    <d v="1899-12-30T20:34:00"/>
    <x v="1"/>
    <n v="552.78"/>
    <n v="27.638999999999999"/>
    <n v="580.41899999999998"/>
    <n v="9"/>
    <m/>
    <m/>
    <m/>
    <m/>
    <m/>
  </r>
  <r>
    <s v="Cairo"/>
    <s v="Member"/>
    <s v="Female"/>
    <s v="Sports and travel"/>
    <n v="34.840000000000003"/>
    <n v="4"/>
    <s v="2/10/2019"/>
    <d v="1899-12-30T18:36:00"/>
    <x v="1"/>
    <n v="139.36000000000001"/>
    <n v="6.968"/>
    <n v="146.328"/>
    <n v="4.2"/>
    <m/>
    <m/>
    <m/>
    <m/>
    <m/>
  </r>
  <r>
    <s v="Cairo"/>
    <s v="Normal"/>
    <s v="Male"/>
    <s v="Electronic accessories"/>
    <n v="87.45"/>
    <n v="6"/>
    <s v="2/17/2019"/>
    <d v="1899-12-30T14:40:00"/>
    <x v="2"/>
    <n v="524.70000000000005"/>
    <n v="26.234999999999999"/>
    <n v="550.93500000000006"/>
    <n v="8.1999999999999993"/>
    <m/>
    <m/>
    <m/>
    <m/>
    <m/>
  </r>
  <r>
    <s v="Ismailia"/>
    <s v="Member"/>
    <s v="Female"/>
    <s v="Health and beauty"/>
    <n v="81.3"/>
    <n v="6"/>
    <s v="3/8/2019"/>
    <d v="1899-12-30T16:43:00"/>
    <x v="0"/>
    <n v="487.8"/>
    <n v="24.39"/>
    <n v="512.19000000000005"/>
    <n v="4.2"/>
    <m/>
    <m/>
    <m/>
    <m/>
    <m/>
  </r>
  <r>
    <s v="Alexandria"/>
    <s v="Member"/>
    <s v="Male"/>
    <s v="Fashion accessories"/>
    <n v="90.22"/>
    <n v="3"/>
    <s v="2/18/2019"/>
    <d v="1899-12-30T19:39:00"/>
    <x v="1"/>
    <n v="270.66000000000003"/>
    <n v="13.532999999999999"/>
    <n v="284.19300000000004"/>
    <n v="6.4"/>
    <m/>
    <m/>
    <m/>
    <m/>
    <m/>
  </r>
  <r>
    <s v="Cairo"/>
    <s v="Normal"/>
    <s v="Female"/>
    <s v="Electronic accessories"/>
    <n v="26.31"/>
    <n v="5"/>
    <s v="1/18/2019"/>
    <d v="1899-12-30T20:59:00"/>
    <x v="2"/>
    <n v="131.55000000000001"/>
    <n v="6.5774999999999997"/>
    <n v="138.1275"/>
    <n v="9.6999999999999993"/>
    <m/>
    <m/>
    <m/>
    <m/>
    <m/>
  </r>
  <r>
    <s v="Cairo"/>
    <s v="Member"/>
    <s v="Female"/>
    <s v="Home and lifestyle"/>
    <n v="34.42"/>
    <n v="6"/>
    <s v="2/18/2019"/>
    <d v="1899-12-30T15:39:00"/>
    <x v="1"/>
    <n v="206.52"/>
    <n v="10.326000000000001"/>
    <n v="216.846"/>
    <n v="4.2"/>
    <m/>
    <m/>
    <m/>
    <m/>
    <m/>
  </r>
  <r>
    <s v="Cairo"/>
    <s v="Normal"/>
    <s v="Male"/>
    <s v="Sports and travel"/>
    <n v="51.91"/>
    <n v="10"/>
    <s v="2/16/2019"/>
    <d v="1899-12-30T12:21:00"/>
    <x v="1"/>
    <n v="519.1"/>
    <n v="25.954999999999998"/>
    <n v="545.05500000000006"/>
    <n v="8.5"/>
    <m/>
    <m/>
    <m/>
    <m/>
    <m/>
  </r>
  <r>
    <s v="Ismailia"/>
    <s v="Member"/>
    <s v="Male"/>
    <s v="Sports and travel"/>
    <n v="72.5"/>
    <n v="8"/>
    <s v="3/16/2019"/>
    <d v="1899-12-30T19:25:00"/>
    <x v="0"/>
    <n v="580"/>
    <n v="29"/>
    <n v="609"/>
    <n v="7.7"/>
    <m/>
    <m/>
    <m/>
    <m/>
    <m/>
  </r>
  <r>
    <s v="Alexandria"/>
    <s v="Normal"/>
    <s v="Female"/>
    <s v="Sports and travel"/>
    <n v="89.8"/>
    <n v="10"/>
    <s v="1/23/2019"/>
    <d v="1899-12-30T13:00:00"/>
    <x v="2"/>
    <n v="898"/>
    <n v="44.9"/>
    <n v="942.9"/>
    <n v="8.1999999999999993"/>
    <m/>
    <m/>
    <m/>
    <m/>
    <m/>
  </r>
  <r>
    <s v="Alexandria"/>
    <s v="Member"/>
    <s v="Male"/>
    <s v="Health and beauty"/>
    <n v="90.5"/>
    <n v="10"/>
    <s v="1/25/2019"/>
    <d v="1899-12-30T13:48:00"/>
    <x v="1"/>
    <n v="905"/>
    <n v="45.25"/>
    <n v="950.25"/>
    <n v="7.1"/>
    <m/>
    <m/>
    <m/>
    <m/>
    <m/>
  </r>
  <r>
    <s v="Alexandria"/>
    <s v="Member"/>
    <s v="Female"/>
    <s v="Health and beauty"/>
    <n v="68.599999999999994"/>
    <n v="10"/>
    <s v="2/5/2019"/>
    <d v="1899-12-30T19:57:00"/>
    <x v="1"/>
    <n v="686"/>
    <n v="34.299999999999997"/>
    <n v="720.3"/>
    <n v="9.6"/>
    <m/>
    <m/>
    <m/>
    <m/>
    <m/>
  </r>
  <r>
    <s v="Ismailia"/>
    <s v="Member"/>
    <s v="Female"/>
    <s v="Food and beverages"/>
    <n v="30.41"/>
    <n v="1"/>
    <s v="2/22/2019"/>
    <d v="1899-12-30T10:36:00"/>
    <x v="2"/>
    <n v="30.41"/>
    <n v="1.5205"/>
    <n v="31.930499999999999"/>
    <n v="9"/>
    <m/>
    <m/>
    <m/>
    <m/>
    <m/>
  </r>
  <r>
    <s v="Alexandria"/>
    <s v="Member"/>
    <s v="Female"/>
    <s v="Home and lifestyle"/>
    <n v="77.95"/>
    <n v="6"/>
    <s v="1/21/2019"/>
    <d v="1899-12-30T16:37:00"/>
    <x v="0"/>
    <n v="467.7"/>
    <n v="23.385000000000002"/>
    <n v="491.08499999999998"/>
    <n v="9.5"/>
    <m/>
    <m/>
    <m/>
    <m/>
    <m/>
  </r>
  <r>
    <s v="Cairo"/>
    <s v="Normal"/>
    <s v="Female"/>
    <s v="Health and beauty"/>
    <n v="46.26"/>
    <n v="6"/>
    <s v="3/8/2019"/>
    <d v="1899-12-30T17:11:00"/>
    <x v="2"/>
    <n v="277.56"/>
    <n v="13.878"/>
    <n v="291.43799999999999"/>
    <n v="8.5"/>
    <m/>
    <m/>
    <m/>
    <m/>
    <m/>
  </r>
  <r>
    <s v="Alexandria"/>
    <s v="Normal"/>
    <s v="Female"/>
    <s v="Fashion accessories"/>
    <n v="30.14"/>
    <n v="10"/>
    <s v="2/10/2019"/>
    <d v="1899-12-30T12:28:00"/>
    <x v="0"/>
    <n v="301.39999999999998"/>
    <n v="15.07"/>
    <n v="316.46999999999997"/>
    <n v="4.4000000000000004"/>
    <m/>
    <m/>
    <m/>
    <m/>
    <m/>
  </r>
  <r>
    <s v="Cairo"/>
    <s v="Member"/>
    <s v="Male"/>
    <s v="Health and beauty"/>
    <n v="66.14"/>
    <n v="4"/>
    <s v="3/19/2019"/>
    <d v="1899-12-30T12:46:00"/>
    <x v="2"/>
    <n v="264.56"/>
    <n v="13.228"/>
    <n v="277.78800000000001"/>
    <n v="4.4000000000000004"/>
    <m/>
    <m/>
    <m/>
    <m/>
    <m/>
  </r>
  <r>
    <s v="Ismailia"/>
    <s v="Member"/>
    <s v="Male"/>
    <s v="Home and lifestyle"/>
    <n v="71.86"/>
    <n v="8"/>
    <s v="3/6/2019"/>
    <d v="1899-12-30T15:07:00"/>
    <x v="2"/>
    <n v="574.88"/>
    <n v="28.744"/>
    <n v="603.62400000000002"/>
    <n v="8.4"/>
    <m/>
    <m/>
    <m/>
    <m/>
    <m/>
  </r>
  <r>
    <s v="Alexandria"/>
    <s v="Normal"/>
    <s v="Male"/>
    <s v="Health and beauty"/>
    <n v="32.46"/>
    <n v="8"/>
    <s v="3/27/2019"/>
    <d v="1899-12-30T13:48:00"/>
    <x v="2"/>
    <n v="259.68"/>
    <n v="12.984"/>
    <n v="272.66399999999999"/>
    <n v="7.6"/>
    <m/>
    <m/>
    <m/>
    <m/>
    <m/>
  </r>
  <r>
    <s v="Cairo"/>
    <s v="Member"/>
    <s v="Female"/>
    <s v="Fashion accessories"/>
    <n v="91.54"/>
    <n v="4"/>
    <s v="3/23/2019"/>
    <d v="1899-12-30T19:20:00"/>
    <x v="2"/>
    <n v="366.16"/>
    <n v="18.308"/>
    <n v="384.46800000000002"/>
    <n v="6.4"/>
    <m/>
    <m/>
    <m/>
    <m/>
    <m/>
  </r>
  <r>
    <s v="Alexandria"/>
    <s v="Normal"/>
    <s v="Male"/>
    <s v="Sports and travel"/>
    <n v="34.56"/>
    <n v="7"/>
    <s v="3/11/2019"/>
    <d v="1899-12-30T16:07:00"/>
    <x v="2"/>
    <n v="241.92"/>
    <n v="12.096"/>
    <n v="254.01599999999999"/>
    <n v="6.8"/>
    <m/>
    <m/>
    <m/>
    <m/>
    <m/>
  </r>
  <r>
    <s v="Alexandria"/>
    <s v="Member"/>
    <s v="Male"/>
    <s v="Fashion accessories"/>
    <n v="83.24"/>
    <n v="9"/>
    <s v="1/29/2019"/>
    <d v="1899-12-30T11:56:00"/>
    <x v="2"/>
    <n v="749.16"/>
    <n v="37.457999999999998"/>
    <n v="786.61799999999994"/>
    <n v="8.4"/>
    <m/>
    <m/>
    <m/>
    <m/>
    <m/>
  </r>
  <r>
    <s v="Alexandria"/>
    <s v="Member"/>
    <s v="Female"/>
    <s v="Food and beverages"/>
    <n v="16.48"/>
    <n v="6"/>
    <s v="2/7/2019"/>
    <d v="1899-12-30T18:23:00"/>
    <x v="0"/>
    <n v="98.88"/>
    <n v="4.944"/>
    <n v="103.824"/>
    <n v="6.2"/>
    <m/>
    <m/>
    <m/>
    <m/>
    <m/>
  </r>
  <r>
    <s v="Ismailia"/>
    <s v="Member"/>
    <s v="Female"/>
    <s v="Sports and travel"/>
    <n v="80.97"/>
    <n v="8"/>
    <s v="1/28/2019"/>
    <d v="1899-12-30T13:05:00"/>
    <x v="1"/>
    <n v="647.76"/>
    <n v="32.387999999999998"/>
    <n v="680.14800000000002"/>
    <n v="8.6999999999999993"/>
    <m/>
    <m/>
    <m/>
    <m/>
    <m/>
  </r>
  <r>
    <s v="Ismailia"/>
    <s v="Normal"/>
    <s v="Male"/>
    <s v="Food and beverages"/>
    <n v="92.29"/>
    <n v="5"/>
    <s v="2/20/2019"/>
    <d v="1899-12-30T15:55:00"/>
    <x v="2"/>
    <n v="461.45"/>
    <n v="23.072500000000002"/>
    <n v="484.52249999999998"/>
    <n v="5.0999999999999996"/>
    <m/>
    <m/>
    <m/>
    <m/>
    <m/>
  </r>
  <r>
    <s v="Alexandria"/>
    <s v="Member"/>
    <s v="Male"/>
    <s v="Electronic accessories"/>
    <n v="72.17"/>
    <n v="1"/>
    <s v="1/4/2019"/>
    <d v="1899-12-30T19:40:00"/>
    <x v="1"/>
    <n v="72.17"/>
    <n v="3.6084999999999998"/>
    <n v="75.778500000000008"/>
    <n v="4.8"/>
    <m/>
    <m/>
    <m/>
    <m/>
    <m/>
  </r>
  <r>
    <s v="Alexandria"/>
    <s v="Normal"/>
    <s v="Male"/>
    <s v="Home and lifestyle"/>
    <n v="50.28"/>
    <n v="5"/>
    <s v="3/7/2019"/>
    <d v="1899-12-30T13:58:00"/>
    <x v="0"/>
    <n v="251.4"/>
    <n v="12.57"/>
    <n v="263.97000000000003"/>
    <n v="5.0999999999999996"/>
    <m/>
    <m/>
    <m/>
    <m/>
    <m/>
  </r>
  <r>
    <s v="Alexandria"/>
    <s v="Normal"/>
    <s v="Male"/>
    <s v="Health and beauty"/>
    <n v="97.22"/>
    <n v="9"/>
    <s v="3/30/2019"/>
    <d v="1899-12-30T14:43:00"/>
    <x v="0"/>
    <n v="874.98"/>
    <n v="43.749000000000002"/>
    <n v="918.72900000000004"/>
    <n v="8.9"/>
    <m/>
    <m/>
    <m/>
    <m/>
    <m/>
  </r>
  <r>
    <s v="Alexandria"/>
    <s v="Normal"/>
    <s v="Male"/>
    <s v="Sports and travel"/>
    <n v="93.39"/>
    <n v="6"/>
    <s v="3/27/2019"/>
    <d v="1899-12-30T19:18:00"/>
    <x v="0"/>
    <n v="560.34"/>
    <n v="28.016999999999999"/>
    <n v="588.35700000000008"/>
    <n v="8.4"/>
    <m/>
    <m/>
    <m/>
    <m/>
    <m/>
  </r>
  <r>
    <s v="Alexandria"/>
    <s v="Member"/>
    <s v="Female"/>
    <s v="Food and beverages"/>
    <n v="43.18"/>
    <n v="8"/>
    <s v="1/19/2019"/>
    <d v="1899-12-30T19:39:00"/>
    <x v="2"/>
    <n v="345.44"/>
    <n v="17.271999999999998"/>
    <n v="362.71199999999999"/>
    <n v="9.8000000000000007"/>
    <m/>
    <m/>
    <m/>
    <m/>
    <m/>
  </r>
  <r>
    <s v="Alexandria"/>
    <s v="Member"/>
    <s v="Male"/>
    <s v="Sports and travel"/>
    <n v="63.69"/>
    <n v="1"/>
    <s v="2/25/2019"/>
    <d v="1899-12-30T16:21:00"/>
    <x v="1"/>
    <n v="63.69"/>
    <n v="3.1844999999999999"/>
    <n v="66.874499999999998"/>
    <n v="9.5"/>
    <m/>
    <m/>
    <m/>
    <m/>
    <m/>
  </r>
  <r>
    <s v="Cairo"/>
    <s v="Member"/>
    <s v="Male"/>
    <s v="Food and beverages"/>
    <n v="45.79"/>
    <n v="7"/>
    <s v="3/13/2019"/>
    <d v="1899-12-30T19:44:00"/>
    <x v="2"/>
    <n v="320.52999999999997"/>
    <n v="16.026499999999999"/>
    <n v="336.55649999999997"/>
    <n v="7.6"/>
    <m/>
    <m/>
    <m/>
    <m/>
    <m/>
  </r>
  <r>
    <s v="Ismailia"/>
    <s v="Member"/>
    <s v="Male"/>
    <s v="Sports and travel"/>
    <n v="76.400000000000006"/>
    <n v="2"/>
    <s v="1/30/2019"/>
    <d v="1899-12-30T19:42:00"/>
    <x v="0"/>
    <n v="152.80000000000001"/>
    <n v="7.64"/>
    <n v="160.44"/>
    <n v="6.4"/>
    <m/>
    <m/>
    <m/>
    <m/>
    <m/>
  </r>
  <r>
    <s v="Cairo"/>
    <s v="Member"/>
    <s v="Male"/>
    <s v="Food and beverages"/>
    <n v="39.9"/>
    <n v="10"/>
    <s v="2/20/2019"/>
    <d v="1899-12-30T15:24:00"/>
    <x v="2"/>
    <n v="399"/>
    <n v="19.95"/>
    <n v="418.95"/>
    <n v="4.9000000000000004"/>
    <m/>
    <m/>
    <m/>
    <m/>
    <m/>
  </r>
  <r>
    <s v="Cairo"/>
    <s v="Member"/>
    <s v="Male"/>
    <s v="Health and beauty"/>
    <n v="42.57"/>
    <n v="8"/>
    <s v="2/25/2019"/>
    <d v="1899-12-30T14:12:00"/>
    <x v="0"/>
    <n v="340.56"/>
    <n v="17.027999999999999"/>
    <n v="357.58800000000002"/>
    <n v="8"/>
    <m/>
    <m/>
    <m/>
    <m/>
    <m/>
  </r>
  <r>
    <s v="Ismailia"/>
    <s v="Member"/>
    <s v="Male"/>
    <s v="Home and lifestyle"/>
    <n v="95.58"/>
    <n v="10"/>
    <s v="1/16/2019"/>
    <d v="1899-12-30T13:32:00"/>
    <x v="1"/>
    <n v="955.8"/>
    <n v="47.79"/>
    <n v="1003.5899999999999"/>
    <n v="6.1"/>
    <m/>
    <m/>
    <m/>
    <m/>
    <m/>
  </r>
  <r>
    <s v="Cairo"/>
    <s v="Member"/>
    <s v="Male"/>
    <s v="Fashion accessories"/>
    <n v="98.98"/>
    <n v="10"/>
    <s v="2/8/2019"/>
    <d v="1899-12-30T16:20:00"/>
    <x v="2"/>
    <n v="989.8"/>
    <n v="49.49"/>
    <n v="1039.29"/>
    <n v="8.3000000000000007"/>
    <m/>
    <m/>
    <m/>
    <m/>
    <m/>
  </r>
  <r>
    <s v="Ismailia"/>
    <s v="Member"/>
    <s v="Male"/>
    <s v="Food and beverages"/>
    <n v="51.28"/>
    <n v="6"/>
    <s v="1/19/2019"/>
    <d v="1899-12-30T16:31:00"/>
    <x v="1"/>
    <n v="307.68"/>
    <n v="15.384"/>
    <n v="323.06400000000002"/>
    <n v="5.5"/>
    <m/>
    <m/>
    <m/>
    <m/>
    <m/>
  </r>
  <r>
    <s v="Ismailia"/>
    <s v="Normal"/>
    <s v="Male"/>
    <s v="Sports and travel"/>
    <n v="69.52"/>
    <n v="7"/>
    <s v="2/1/2019"/>
    <d v="1899-12-30T15:10:00"/>
    <x v="2"/>
    <n v="486.64"/>
    <n v="24.332000000000001"/>
    <n v="510.97199999999998"/>
    <n v="8.1999999999999993"/>
    <m/>
    <m/>
    <m/>
    <m/>
    <m/>
  </r>
  <r>
    <s v="Ismailia"/>
    <s v="Member"/>
    <s v="Male"/>
    <s v="Health and beauty"/>
    <n v="70.010000000000005"/>
    <n v="5"/>
    <s v="1/3/2019"/>
    <d v="1899-12-30T11:36:00"/>
    <x v="0"/>
    <n v="350.05"/>
    <n v="17.502500000000001"/>
    <n v="367.55250000000001"/>
    <n v="6.4"/>
    <m/>
    <m/>
    <m/>
    <m/>
    <m/>
  </r>
  <r>
    <s v="Ismailia"/>
    <s v="Normal"/>
    <s v="Male"/>
    <s v="Food and beverages"/>
    <n v="80.05"/>
    <n v="5"/>
    <s v="1/26/2019"/>
    <d v="1899-12-30T12:45:00"/>
    <x v="2"/>
    <n v="400.25"/>
    <n v="20.012499999999999"/>
    <n v="420.26249999999999"/>
    <n v="4.5999999999999996"/>
    <m/>
    <m/>
    <m/>
    <m/>
    <m/>
  </r>
  <r>
    <s v="Ismailia"/>
    <s v="Member"/>
    <s v="Male"/>
    <s v="Electronic accessories"/>
    <n v="20.85"/>
    <n v="8"/>
    <s v="3/3/2019"/>
    <d v="1899-12-30T19:17:00"/>
    <x v="1"/>
    <n v="166.8"/>
    <n v="8.34"/>
    <n v="175.14000000000001"/>
    <n v="6.5"/>
    <m/>
    <m/>
    <m/>
    <m/>
    <m/>
  </r>
  <r>
    <s v="Alexandria"/>
    <s v="Normal"/>
    <s v="Male"/>
    <s v="Electronic accessories"/>
    <n v="52.89"/>
    <n v="6"/>
    <s v="1/19/2019"/>
    <d v="1899-12-30T17:34:00"/>
    <x v="2"/>
    <n v="317.33999999999997"/>
    <n v="15.867000000000001"/>
    <n v="333.20699999999999"/>
    <n v="5.5"/>
    <m/>
    <m/>
    <m/>
    <m/>
    <m/>
  </r>
  <r>
    <s v="Cairo"/>
    <s v="Member"/>
    <s v="Male"/>
    <s v="Food and beverages"/>
    <n v="19.79"/>
    <n v="8"/>
    <s v="1/18/2019"/>
    <d v="1899-12-30T12:04:00"/>
    <x v="0"/>
    <n v="158.32"/>
    <n v="7.9160000000000004"/>
    <n v="166.23599999999999"/>
    <n v="5.0999999999999996"/>
    <m/>
    <m/>
    <m/>
    <m/>
    <m/>
  </r>
  <r>
    <s v="Ismailia"/>
    <s v="Normal"/>
    <s v="Male"/>
    <s v="Home and lifestyle"/>
    <n v="33.840000000000003"/>
    <n v="9"/>
    <s v="3/21/2019"/>
    <d v="1899-12-30T16:21:00"/>
    <x v="0"/>
    <n v="304.56"/>
    <n v="15.228"/>
    <n v="319.78800000000001"/>
    <n v="5.0999999999999996"/>
    <m/>
    <m/>
    <m/>
    <m/>
    <m/>
  </r>
  <r>
    <s v="Alexandria"/>
    <s v="Member"/>
    <s v="Male"/>
    <s v="Food and beverages"/>
    <n v="22.17"/>
    <n v="8"/>
    <s v="3/3/2019"/>
    <d v="1899-12-30T17:01:00"/>
    <x v="2"/>
    <n v="177.36"/>
    <n v="8.8680000000000003"/>
    <n v="186.22800000000001"/>
    <n v="6.2"/>
    <m/>
    <m/>
    <m/>
    <m/>
    <m/>
  </r>
  <r>
    <s v="Alexandria"/>
    <s v="Normal"/>
    <s v="Female"/>
    <s v="Fashion accessories"/>
    <n v="22.51"/>
    <n v="7"/>
    <s v="2/13/2019"/>
    <d v="1899-12-30T10:50:00"/>
    <x v="2"/>
    <n v="157.57"/>
    <n v="7.8784999999999998"/>
    <n v="165.4485"/>
    <n v="5.0999999999999996"/>
    <m/>
    <m/>
    <m/>
    <m/>
    <m/>
  </r>
  <r>
    <s v="Cairo"/>
    <s v="Member"/>
    <s v="Male"/>
    <s v="Food and beverages"/>
    <n v="73.88"/>
    <n v="6"/>
    <s v="3/23/2019"/>
    <d v="1899-12-30T19:16:00"/>
    <x v="0"/>
    <n v="443.28"/>
    <n v="22.164000000000001"/>
    <n v="465.44399999999996"/>
    <n v="4.4000000000000004"/>
    <m/>
    <m/>
    <m/>
    <m/>
    <m/>
  </r>
  <r>
    <s v="Cairo"/>
    <s v="Normal"/>
    <s v="Male"/>
    <s v="Health and beauty"/>
    <n v="86.8"/>
    <n v="3"/>
    <s v="1/28/2019"/>
    <d v="1899-12-30T16:47:00"/>
    <x v="0"/>
    <n v="260.39999999999998"/>
    <n v="13.02"/>
    <n v="273.41999999999996"/>
    <n v="5.5"/>
    <m/>
    <m/>
    <m/>
    <m/>
    <m/>
  </r>
  <r>
    <s v="Cairo"/>
    <s v="Member"/>
    <s v="Male"/>
    <s v="Fashion accessories"/>
    <n v="64.260000000000005"/>
    <n v="7"/>
    <s v="2/9/2019"/>
    <d v="1899-12-30T10:00:00"/>
    <x v="1"/>
    <n v="449.82"/>
    <n v="22.491"/>
    <n v="472.31099999999998"/>
    <n v="5.6"/>
    <m/>
    <m/>
    <m/>
    <m/>
    <m/>
  </r>
  <r>
    <s v="Alexandria"/>
    <s v="Member"/>
    <s v="Male"/>
    <s v="Food and beverages"/>
    <n v="38.47"/>
    <n v="8"/>
    <s v="1/23/2019"/>
    <d v="1899-12-30T11:51:00"/>
    <x v="1"/>
    <n v="307.76"/>
    <n v="15.388"/>
    <n v="323.14799999999997"/>
    <n v="8"/>
    <m/>
    <m/>
    <m/>
    <m/>
    <m/>
  </r>
  <r>
    <s v="Cairo"/>
    <s v="Member"/>
    <s v="Male"/>
    <s v="Sports and travel"/>
    <n v="15.5"/>
    <n v="10"/>
    <s v="3/23/2019"/>
    <d v="1899-12-30T10:55:00"/>
    <x v="0"/>
    <n v="155"/>
    <n v="7.75"/>
    <n v="162.75"/>
    <n v="8.1999999999999993"/>
    <m/>
    <m/>
    <m/>
    <m/>
    <m/>
  </r>
  <r>
    <s v="Cairo"/>
    <s v="Normal"/>
    <s v="Male"/>
    <s v="Health and beauty"/>
    <n v="34.31"/>
    <n v="8"/>
    <s v="1/25/2019"/>
    <d v="1899-12-30T15:00:00"/>
    <x v="0"/>
    <n v="274.48"/>
    <n v="13.724"/>
    <n v="288.20400000000001"/>
    <n v="8.6999999999999993"/>
    <m/>
    <m/>
    <m/>
    <m/>
    <m/>
  </r>
  <r>
    <s v="Cairo"/>
    <s v="Normal"/>
    <s v="Female"/>
    <s v="Sports and travel"/>
    <n v="12.34"/>
    <n v="7"/>
    <s v="3/4/2019"/>
    <d v="1899-12-30T11:19:00"/>
    <x v="2"/>
    <n v="86.38"/>
    <n v="4.319"/>
    <n v="90.698999999999998"/>
    <n v="7.8"/>
    <m/>
    <m/>
    <m/>
    <m/>
    <m/>
  </r>
  <r>
    <s v="Cairo"/>
    <s v="Normal"/>
    <s v="Male"/>
    <s v="Food and beverages"/>
    <n v="18.079999999999998"/>
    <n v="3"/>
    <s v="3/5/2019"/>
    <d v="1899-12-30T19:46:00"/>
    <x v="0"/>
    <n v="54.24"/>
    <n v="2.7120000000000002"/>
    <n v="56.952000000000005"/>
    <n v="5.5"/>
    <m/>
    <m/>
    <m/>
    <m/>
    <m/>
  </r>
  <r>
    <s v="Alexandria"/>
    <s v="Normal"/>
    <s v="Female"/>
    <s v="Home and lifestyle"/>
    <n v="94.49"/>
    <n v="8"/>
    <s v="3/3/2019"/>
    <d v="1899-12-30T19:00:00"/>
    <x v="0"/>
    <n v="755.92"/>
    <n v="37.795999999999999"/>
    <n v="793.71600000000001"/>
    <n v="9.8000000000000007"/>
    <m/>
    <m/>
    <m/>
    <m/>
    <m/>
  </r>
  <r>
    <s v="Cairo"/>
    <s v="Normal"/>
    <s v="Male"/>
    <s v="Home and lifestyle"/>
    <n v="46.47"/>
    <n v="4"/>
    <s v="2/8/2019"/>
    <d v="1899-12-30T10:53:00"/>
    <x v="1"/>
    <n v="185.88"/>
    <n v="9.2940000000000005"/>
    <n v="195.17400000000001"/>
    <n v="9"/>
    <m/>
    <m/>
    <m/>
    <m/>
    <m/>
  </r>
  <r>
    <s v="Alexandria"/>
    <s v="Member"/>
    <s v="Male"/>
    <s v="Home and lifestyle"/>
    <n v="74.069999999999993"/>
    <n v="1"/>
    <s v="2/10/2019"/>
    <d v="1899-12-30T12:50:00"/>
    <x v="0"/>
    <n v="74.069999999999993"/>
    <n v="3.7035"/>
    <n v="77.773499999999999"/>
    <n v="9.6"/>
    <m/>
    <m/>
    <m/>
    <m/>
    <m/>
  </r>
  <r>
    <s v="Alexandria"/>
    <s v="Member"/>
    <s v="Female"/>
    <s v="Home and lifestyle"/>
    <n v="69.81"/>
    <n v="4"/>
    <s v="1/28/2019"/>
    <d v="1899-12-30T20:50:00"/>
    <x v="2"/>
    <n v="279.24"/>
    <n v="13.962"/>
    <n v="293.202"/>
    <n v="9.1999999999999993"/>
    <m/>
    <m/>
    <m/>
    <m/>
    <m/>
  </r>
  <r>
    <s v="Cairo"/>
    <s v="Member"/>
    <s v="Female"/>
    <s v="Home and lifestyle"/>
    <n v="77.040000000000006"/>
    <n v="3"/>
    <s v="2/11/2019"/>
    <d v="1899-12-30T10:39:00"/>
    <x v="2"/>
    <n v="231.12"/>
    <n v="11.555999999999999"/>
    <n v="242.67600000000002"/>
    <n v="6.6"/>
    <m/>
    <m/>
    <m/>
    <m/>
    <m/>
  </r>
  <r>
    <s v="Ismailia"/>
    <s v="Normal"/>
    <s v="Female"/>
    <s v="Fashion accessories"/>
    <n v="73.52"/>
    <n v="2"/>
    <s v="1/15/2019"/>
    <d v="1899-12-30T13:41:00"/>
    <x v="0"/>
    <n v="147.04"/>
    <n v="7.3520000000000003"/>
    <n v="154.392"/>
    <n v="4.9000000000000004"/>
    <m/>
    <m/>
    <m/>
    <m/>
    <m/>
  </r>
  <r>
    <s v="Ismailia"/>
    <s v="Member"/>
    <s v="Female"/>
    <s v="Food and beverages"/>
    <n v="87.8"/>
    <n v="9"/>
    <s v="3/16/2019"/>
    <d v="1899-12-30T19:08:00"/>
    <x v="1"/>
    <n v="790.2"/>
    <n v="39.51"/>
    <n v="829.71"/>
    <n v="6.2"/>
    <m/>
    <m/>
    <m/>
    <m/>
    <m/>
  </r>
  <r>
    <s v="Alexandria"/>
    <s v="Normal"/>
    <s v="Male"/>
    <s v="Home and lifestyle"/>
    <n v="25.55"/>
    <n v="4"/>
    <s v="1/26/2019"/>
    <d v="1899-12-30T20:23:00"/>
    <x v="0"/>
    <n v="102.2"/>
    <n v="5.1100000000000003"/>
    <n v="107.31"/>
    <n v="8.6"/>
    <m/>
    <m/>
    <m/>
    <m/>
    <m/>
  </r>
  <r>
    <s v="Cairo"/>
    <s v="Member"/>
    <s v="Male"/>
    <s v="Electronic accessories"/>
    <n v="32.71"/>
    <n v="5"/>
    <s v="3/19/2019"/>
    <d v="1899-12-30T11:30:00"/>
    <x v="2"/>
    <n v="163.55000000000001"/>
    <n v="8.1775000000000002"/>
    <n v="171.72750000000002"/>
    <n v="9.3000000000000007"/>
    <m/>
    <m/>
    <m/>
    <m/>
    <m/>
  </r>
  <r>
    <s v="Alexandria"/>
    <s v="Normal"/>
    <s v="Female"/>
    <s v="Fashion accessories"/>
    <n v="74.290000000000006"/>
    <n v="1"/>
    <s v="1/13/2019"/>
    <d v="1899-12-30T19:30:00"/>
    <x v="1"/>
    <n v="74.290000000000006"/>
    <n v="3.7145000000000001"/>
    <n v="78.004500000000007"/>
    <n v="7.8"/>
    <m/>
    <m/>
    <m/>
    <m/>
    <m/>
  </r>
  <r>
    <s v="Alexandria"/>
    <s v="Member"/>
    <s v="Male"/>
    <s v="Health and beauty"/>
    <n v="43.7"/>
    <n v="2"/>
    <s v="3/26/2019"/>
    <d v="1899-12-30T18:03:00"/>
    <x v="1"/>
    <n v="87.4"/>
    <n v="4.37"/>
    <n v="91.77000000000001"/>
    <n v="5.2"/>
    <m/>
    <m/>
    <m/>
    <m/>
    <m/>
  </r>
  <r>
    <s v="Alexandria"/>
    <s v="Member"/>
    <s v="Female"/>
    <s v="Home and lifestyle"/>
    <n v="25.29"/>
    <n v="1"/>
    <s v="3/23/2019"/>
    <d v="1899-12-30T10:13:00"/>
    <x v="0"/>
    <n v="25.29"/>
    <n v="1.2645"/>
    <n v="26.554499999999997"/>
    <n v="7.5"/>
    <m/>
    <m/>
    <m/>
    <m/>
    <m/>
  </r>
  <r>
    <s v="Alexandria"/>
    <s v="Normal"/>
    <s v="Male"/>
    <s v="Health and beauty"/>
    <n v="41.5"/>
    <n v="4"/>
    <s v="3/12/2019"/>
    <d v="1899-12-30T19:58:00"/>
    <x v="2"/>
    <n v="166"/>
    <n v="8.3000000000000007"/>
    <n v="174.3"/>
    <n v="4.3"/>
    <m/>
    <m/>
    <m/>
    <m/>
    <m/>
  </r>
  <r>
    <s v="Ismailia"/>
    <s v="Normal"/>
    <s v="Female"/>
    <s v="Food and beverages"/>
    <n v="71.39"/>
    <n v="5"/>
    <s v="2/17/2019"/>
    <d v="1899-12-30T19:57:00"/>
    <x v="2"/>
    <n v="356.95"/>
    <n v="17.8475"/>
    <n v="374.79750000000001"/>
    <n v="7.8"/>
    <m/>
    <m/>
    <m/>
    <m/>
    <m/>
  </r>
  <r>
    <s v="Alexandria"/>
    <s v="Member"/>
    <s v="Female"/>
    <s v="Sports and travel"/>
    <n v="19.149999999999999"/>
    <n v="6"/>
    <s v="1/29/2019"/>
    <d v="1899-12-30T10:01:00"/>
    <x v="2"/>
    <n v="114.9"/>
    <n v="5.7450000000000001"/>
    <n v="120.64500000000001"/>
    <n v="6"/>
    <m/>
    <m/>
    <m/>
    <m/>
    <m/>
  </r>
  <r>
    <s v="Ismailia"/>
    <s v="Normal"/>
    <s v="Female"/>
    <s v="Electronic accessories"/>
    <n v="57.49"/>
    <n v="4"/>
    <s v="3/15/2019"/>
    <d v="1899-12-30T11:57:00"/>
    <x v="1"/>
    <n v="229.96"/>
    <n v="11.497999999999999"/>
    <n v="241.458"/>
    <n v="7.3"/>
    <m/>
    <m/>
    <m/>
    <m/>
    <m/>
  </r>
  <r>
    <s v="Ismailia"/>
    <s v="Normal"/>
    <s v="Male"/>
    <s v="Electronic accessories"/>
    <n v="61.41"/>
    <n v="7"/>
    <s v="1/14/2019"/>
    <d v="1899-12-30T10:02:00"/>
    <x v="1"/>
    <n v="429.87"/>
    <n v="21.493500000000001"/>
    <n v="451.36349999999999"/>
    <n v="6.7"/>
    <m/>
    <m/>
    <m/>
    <m/>
    <m/>
  </r>
  <r>
    <s v="Cairo"/>
    <s v="Member"/>
    <s v="Male"/>
    <s v="Health and beauty"/>
    <n v="25.9"/>
    <n v="10"/>
    <s v="2/6/2019"/>
    <d v="1899-12-30T14:51:00"/>
    <x v="0"/>
    <n v="259"/>
    <n v="12.95"/>
    <n v="271.95"/>
    <n v="8.9"/>
    <m/>
    <m/>
    <m/>
    <m/>
    <m/>
  </r>
  <r>
    <s v="Alexandria"/>
    <s v="Member"/>
    <s v="Male"/>
    <s v="Home and lifestyle"/>
    <n v="17.77"/>
    <n v="5"/>
    <s v="2/15/2019"/>
    <d v="1899-12-30T12:42:00"/>
    <x v="2"/>
    <n v="88.85"/>
    <n v="4.4424999999999999"/>
    <n v="93.29249999999999"/>
    <n v="5"/>
    <m/>
    <m/>
    <m/>
    <m/>
    <m/>
  </r>
  <r>
    <s v="Alexandria"/>
    <s v="Normal"/>
    <s v="Female"/>
    <s v="Health and beauty"/>
    <n v="23.03"/>
    <n v="9"/>
    <s v="1/3/2019"/>
    <d v="1899-12-30T12:02:00"/>
    <x v="0"/>
    <n v="207.27"/>
    <n v="10.3635"/>
    <n v="217.6335"/>
    <n v="8.6999999999999993"/>
    <m/>
    <m/>
    <m/>
    <m/>
    <m/>
  </r>
  <r>
    <s v="Alexandria"/>
    <s v="Member"/>
    <s v="Female"/>
    <s v="Electronic accessories"/>
    <n v="66.650000000000006"/>
    <n v="9"/>
    <s v="1/4/2019"/>
    <d v="1899-12-30T18:19:00"/>
    <x v="2"/>
    <n v="599.85"/>
    <n v="29.9925"/>
    <n v="629.84249999999997"/>
    <n v="7.1"/>
    <m/>
    <m/>
    <m/>
    <m/>
    <m/>
  </r>
  <r>
    <s v="Cairo"/>
    <s v="Member"/>
    <s v="Female"/>
    <s v="Home and lifestyle"/>
    <n v="28.53"/>
    <n v="10"/>
    <s v="3/18/2019"/>
    <d v="1899-12-30T17:38:00"/>
    <x v="0"/>
    <n v="285.3"/>
    <n v="14.265000000000001"/>
    <n v="299.565"/>
    <n v="4.7"/>
    <m/>
    <m/>
    <m/>
    <m/>
    <m/>
  </r>
  <r>
    <s v="Ismailia"/>
    <s v="Normal"/>
    <s v="Female"/>
    <s v="Fashion accessories"/>
    <n v="30.37"/>
    <n v="3"/>
    <s v="3/28/2019"/>
    <d v="1899-12-30T13:41:00"/>
    <x v="0"/>
    <n v="91.11"/>
    <n v="4.5555000000000003"/>
    <n v="95.665499999999994"/>
    <n v="4.4000000000000004"/>
    <m/>
    <m/>
    <m/>
    <m/>
    <m/>
  </r>
  <r>
    <s v="Alexandria"/>
    <s v="Normal"/>
    <s v="Female"/>
    <s v="Electronic accessories"/>
    <n v="99.73"/>
    <n v="9"/>
    <s v="3/2/2019"/>
    <d v="1899-12-30T19:42:00"/>
    <x v="2"/>
    <n v="897.57"/>
    <n v="44.878500000000003"/>
    <n v="942.44850000000008"/>
    <n v="5.5"/>
    <m/>
    <m/>
    <m/>
    <m/>
    <m/>
  </r>
  <r>
    <s v="Cairo"/>
    <s v="Normal"/>
    <s v="Male"/>
    <s v="Electronic accessories"/>
    <n v="26.23"/>
    <n v="9"/>
    <s v="1/25/2019"/>
    <d v="1899-12-30T20:24:00"/>
    <x v="0"/>
    <n v="236.07"/>
    <n v="11.8035"/>
    <n v="247.87349999999998"/>
    <n v="6"/>
    <m/>
    <m/>
    <m/>
    <m/>
    <m/>
  </r>
  <r>
    <s v="Cairo"/>
    <s v="Normal"/>
    <s v="Female"/>
    <s v="Food and beverages"/>
    <n v="93.26"/>
    <n v="9"/>
    <s v="1/16/2019"/>
    <d v="1899-12-30T18:08:00"/>
    <x v="1"/>
    <n v="839.34"/>
    <n v="41.966999999999999"/>
    <n v="881.30700000000002"/>
    <n v="6"/>
    <m/>
    <m/>
    <m/>
    <m/>
    <m/>
  </r>
  <r>
    <s v="Ismailia"/>
    <s v="Normal"/>
    <s v="Male"/>
    <s v="Home and lifestyle"/>
    <n v="92.36"/>
    <n v="5"/>
    <s v="3/20/2019"/>
    <d v="1899-12-30T19:17:00"/>
    <x v="0"/>
    <n v="461.8"/>
    <n v="23.09"/>
    <n v="484.89"/>
    <n v="6.4"/>
    <m/>
    <m/>
    <m/>
    <m/>
    <m/>
  </r>
  <r>
    <s v="Cairo"/>
    <s v="Normal"/>
    <s v="Male"/>
    <s v="Sports and travel"/>
    <n v="46.42"/>
    <n v="3"/>
    <s v="1/4/2019"/>
    <d v="1899-12-30T13:24:00"/>
    <x v="2"/>
    <n v="139.26"/>
    <n v="6.9630000000000001"/>
    <n v="146.22299999999998"/>
    <n v="8.6999999999999993"/>
    <m/>
    <m/>
    <m/>
    <m/>
    <m/>
  </r>
  <r>
    <s v="Alexandria"/>
    <s v="Member"/>
    <s v="Female"/>
    <s v="Sports and travel"/>
    <n v="29.61"/>
    <n v="7"/>
    <s v="3/11/2019"/>
    <d v="1899-12-30T15:53:00"/>
    <x v="1"/>
    <n v="207.27"/>
    <n v="10.3635"/>
    <n v="217.6335"/>
    <n v="6.7"/>
    <m/>
    <m/>
    <m/>
    <m/>
    <m/>
  </r>
  <r>
    <s v="Ismailia"/>
    <s v="Normal"/>
    <s v="Male"/>
    <s v="Home and lifestyle"/>
    <n v="18.28"/>
    <n v="1"/>
    <s v="3/22/2019"/>
    <d v="1899-12-30T15:05:00"/>
    <x v="2"/>
    <n v="18.28"/>
    <n v="0.91400000000000003"/>
    <n v="19.194000000000003"/>
    <n v="5.4"/>
    <m/>
    <m/>
    <m/>
    <m/>
    <m/>
  </r>
  <r>
    <s v="Cairo"/>
    <s v="Normal"/>
    <s v="Female"/>
    <s v="Sports and travel"/>
    <n v="24.77"/>
    <n v="5"/>
    <s v="3/24/2019"/>
    <d v="1899-12-30T18:27:00"/>
    <x v="1"/>
    <n v="123.85"/>
    <n v="6.1924999999999999"/>
    <n v="130.04249999999999"/>
    <n v="9.1999999999999993"/>
    <m/>
    <m/>
    <m/>
    <m/>
    <m/>
  </r>
  <r>
    <s v="Cairo"/>
    <s v="Member"/>
    <s v="Female"/>
    <s v="Electronic accessories"/>
    <n v="94.64"/>
    <n v="3"/>
    <s v="2/21/2019"/>
    <d v="1899-12-30T16:55:00"/>
    <x v="1"/>
    <n v="283.92"/>
    <n v="14.196"/>
    <n v="298.11600000000004"/>
    <n v="4.7"/>
    <m/>
    <m/>
    <m/>
    <m/>
    <m/>
  </r>
  <r>
    <s v="Alexandria"/>
    <s v="Normal"/>
    <s v="Male"/>
    <s v="Fashion accessories"/>
    <n v="94.87"/>
    <n v="8"/>
    <s v="2/12/2019"/>
    <d v="1899-12-30T12:58:00"/>
    <x v="0"/>
    <n v="758.96"/>
    <n v="37.948"/>
    <n v="796.90800000000002"/>
    <n v="8.1999999999999993"/>
    <m/>
    <m/>
    <m/>
    <m/>
    <m/>
  </r>
  <r>
    <s v="Ismailia"/>
    <s v="Normal"/>
    <s v="Female"/>
    <s v="Food and beverages"/>
    <n v="57.34"/>
    <n v="3"/>
    <s v="3/10/2019"/>
    <d v="1899-12-30T18:59:00"/>
    <x v="2"/>
    <n v="172.02"/>
    <n v="8.6010000000000009"/>
    <n v="180.62100000000001"/>
    <n v="6.1"/>
    <m/>
    <m/>
    <m/>
    <m/>
    <m/>
  </r>
  <r>
    <s v="Alexandria"/>
    <s v="Normal"/>
    <s v="Male"/>
    <s v="Electronic accessories"/>
    <n v="45.35"/>
    <n v="6"/>
    <s v="1/31/2019"/>
    <d v="1899-12-30T13:44:00"/>
    <x v="0"/>
    <n v="272.10000000000002"/>
    <n v="13.605"/>
    <n v="285.70500000000004"/>
    <n v="8.1"/>
    <m/>
    <m/>
    <m/>
    <m/>
    <m/>
  </r>
  <r>
    <s v="Ismailia"/>
    <s v="Normal"/>
    <s v="Male"/>
    <s v="Food and beverages"/>
    <n v="62.08"/>
    <n v="7"/>
    <s v="3/6/2019"/>
    <d v="1899-12-30T13:46:00"/>
    <x v="0"/>
    <n v="434.56"/>
    <n v="21.728000000000002"/>
    <n v="456.28800000000001"/>
    <n v="7.9"/>
    <m/>
    <m/>
    <m/>
    <m/>
    <m/>
  </r>
  <r>
    <s v="Ismailia"/>
    <s v="Normal"/>
    <s v="Male"/>
    <s v="Electronic accessories"/>
    <n v="11.81"/>
    <n v="5"/>
    <s v="2/17/2019"/>
    <d v="1899-12-30T18:06:00"/>
    <x v="1"/>
    <n v="59.05"/>
    <n v="2.9525000000000001"/>
    <n v="62.002499999999998"/>
    <n v="6.3"/>
    <m/>
    <m/>
    <m/>
    <m/>
    <m/>
  </r>
  <r>
    <s v="Alexandria"/>
    <s v="Member"/>
    <s v="Female"/>
    <s v="Fashion accessories"/>
    <n v="12.54"/>
    <n v="1"/>
    <s v="2/21/2019"/>
    <d v="1899-12-30T12:38:00"/>
    <x v="1"/>
    <n v="12.54"/>
    <n v="0.627"/>
    <n v="13.167"/>
    <n v="4.5"/>
    <m/>
    <m/>
    <m/>
    <m/>
    <m/>
  </r>
  <r>
    <s v="Ismailia"/>
    <s v="Normal"/>
    <s v="Male"/>
    <s v="Food and beverages"/>
    <n v="43.25"/>
    <n v="2"/>
    <s v="3/20/2019"/>
    <d v="1899-12-30T15:56:00"/>
    <x v="1"/>
    <n v="86.5"/>
    <n v="4.3250000000000002"/>
    <n v="90.825000000000003"/>
    <n v="5.2"/>
    <m/>
    <m/>
    <m/>
    <m/>
    <m/>
  </r>
  <r>
    <s v="Ismailia"/>
    <s v="Member"/>
    <s v="Female"/>
    <s v="Sports and travel"/>
    <n v="87.16"/>
    <n v="2"/>
    <s v="1/11/2019"/>
    <d v="1899-12-30T14:29:00"/>
    <x v="2"/>
    <n v="174.32"/>
    <n v="8.7159999999999993"/>
    <n v="183.036"/>
    <n v="7.2"/>
    <m/>
    <m/>
    <m/>
    <m/>
    <m/>
  </r>
  <r>
    <s v="Alexandria"/>
    <s v="Member"/>
    <s v="Male"/>
    <s v="Health and beauty"/>
    <n v="69.37"/>
    <n v="9"/>
    <s v="1/26/2019"/>
    <d v="1899-12-30T19:14:00"/>
    <x v="0"/>
    <n v="624.33000000000004"/>
    <n v="31.2165"/>
    <n v="655.54650000000004"/>
    <n v="9"/>
    <m/>
    <m/>
    <m/>
    <m/>
    <m/>
  </r>
  <r>
    <s v="Alexandria"/>
    <s v="Member"/>
    <s v="Male"/>
    <s v="Electronic accessories"/>
    <n v="37.06"/>
    <n v="4"/>
    <s v="1/31/2019"/>
    <d v="1899-12-30T16:24:00"/>
    <x v="0"/>
    <n v="148.24"/>
    <n v="7.4119999999999999"/>
    <n v="155.65200000000002"/>
    <n v="10"/>
    <m/>
    <m/>
    <m/>
    <m/>
    <m/>
  </r>
  <r>
    <s v="Cairo"/>
    <s v="Member"/>
    <s v="Female"/>
    <s v="Electronic accessories"/>
    <n v="90.7"/>
    <n v="6"/>
    <s v="2/26/2019"/>
    <d v="1899-12-30T10:52:00"/>
    <x v="1"/>
    <n v="544.20000000000005"/>
    <n v="27.21"/>
    <n v="571.41000000000008"/>
    <n v="9.6"/>
    <m/>
    <m/>
    <m/>
    <m/>
    <m/>
  </r>
  <r>
    <s v="Alexandria"/>
    <s v="Normal"/>
    <s v="Female"/>
    <s v="Home and lifestyle"/>
    <n v="63.42"/>
    <n v="8"/>
    <s v="3/11/2019"/>
    <d v="1899-12-30T12:55:00"/>
    <x v="0"/>
    <n v="507.36"/>
    <n v="25.367999999999999"/>
    <n v="532.72800000000007"/>
    <n v="9.1999999999999993"/>
    <m/>
    <m/>
    <m/>
    <m/>
    <m/>
  </r>
  <r>
    <s v="Ismailia"/>
    <s v="Normal"/>
    <s v="Female"/>
    <s v="Fashion accessories"/>
    <n v="81.37"/>
    <n v="2"/>
    <s v="1/26/2019"/>
    <d v="1899-12-30T19:28:00"/>
    <x v="1"/>
    <n v="162.74"/>
    <n v="8.1370000000000005"/>
    <n v="170.87700000000001"/>
    <n v="9"/>
    <m/>
    <m/>
    <m/>
    <m/>
    <m/>
  </r>
  <r>
    <s v="Ismailia"/>
    <s v="Member"/>
    <s v="Female"/>
    <s v="Electronic accessories"/>
    <n v="10.59"/>
    <n v="3"/>
    <s v="3/12/2019"/>
    <d v="1899-12-30T13:52:00"/>
    <x v="2"/>
    <n v="31.77"/>
    <n v="1.5885"/>
    <n v="33.358499999999999"/>
    <n v="6.9"/>
    <m/>
    <m/>
    <m/>
    <m/>
    <m/>
  </r>
  <r>
    <s v="Cairo"/>
    <s v="Member"/>
    <s v="Female"/>
    <s v="Health and beauty"/>
    <n v="84.09"/>
    <n v="9"/>
    <s v="2/11/2019"/>
    <d v="1899-12-30T10:54:00"/>
    <x v="1"/>
    <n v="756.81"/>
    <n v="37.840499999999999"/>
    <n v="794.65049999999997"/>
    <n v="9.4"/>
    <m/>
    <m/>
    <m/>
    <m/>
    <m/>
  </r>
  <r>
    <s v="Cairo"/>
    <s v="Member"/>
    <s v="Male"/>
    <s v="Fashion accessories"/>
    <n v="73.819999999999993"/>
    <n v="4"/>
    <s v="2/21/2019"/>
    <d v="1899-12-30T18:31:00"/>
    <x v="1"/>
    <n v="295.27999999999997"/>
    <n v="14.763999999999999"/>
    <n v="310.04399999999998"/>
    <n v="7"/>
    <m/>
    <m/>
    <m/>
    <m/>
    <m/>
  </r>
  <r>
    <s v="Alexandria"/>
    <s v="Member"/>
    <s v="Male"/>
    <s v="Health and beauty"/>
    <n v="51.94"/>
    <n v="10"/>
    <s v="3/9/2019"/>
    <d v="1899-12-30T18:24:00"/>
    <x v="0"/>
    <n v="519.4"/>
    <n v="25.97"/>
    <n v="545.37"/>
    <n v="7.4"/>
    <m/>
    <m/>
    <m/>
    <m/>
    <m/>
  </r>
  <r>
    <s v="Cairo"/>
    <s v="Normal"/>
    <s v="Female"/>
    <s v="Sports and travel"/>
    <n v="93.14"/>
    <n v="2"/>
    <s v="1/20/2019"/>
    <d v="1899-12-30T18:09:00"/>
    <x v="0"/>
    <n v="186.28"/>
    <n v="9.3140000000000001"/>
    <n v="195.59399999999999"/>
    <n v="5.6"/>
    <m/>
    <m/>
    <m/>
    <m/>
    <m/>
  </r>
  <r>
    <s v="Cairo"/>
    <s v="Normal"/>
    <s v="Male"/>
    <s v="Health and beauty"/>
    <n v="17.41"/>
    <n v="5"/>
    <s v="1/28/2019"/>
    <d v="1899-12-30T15:16:00"/>
    <x v="2"/>
    <n v="87.05"/>
    <n v="4.3525"/>
    <n v="91.402500000000003"/>
    <n v="7.5"/>
    <m/>
    <m/>
    <m/>
    <m/>
    <m/>
  </r>
  <r>
    <s v="Ismailia"/>
    <s v="Member"/>
    <s v="Female"/>
    <s v="Fashion accessories"/>
    <n v="44.22"/>
    <n v="5"/>
    <s v="3/5/2019"/>
    <d v="1899-12-30T17:07:00"/>
    <x v="2"/>
    <n v="221.1"/>
    <n v="11.055"/>
    <n v="232.155"/>
    <n v="6.5"/>
    <m/>
    <m/>
    <m/>
    <m/>
    <m/>
  </r>
  <r>
    <s v="Cairo"/>
    <s v="Member"/>
    <s v="Female"/>
    <s v="Electronic accessories"/>
    <n v="13.22"/>
    <n v="5"/>
    <s v="3/2/2019"/>
    <d v="1899-12-30T19:26:00"/>
    <x v="1"/>
    <n v="66.099999999999994"/>
    <n v="3.3050000000000002"/>
    <n v="69.405000000000001"/>
    <n v="5.2"/>
    <m/>
    <m/>
    <m/>
    <m/>
    <m/>
  </r>
  <r>
    <s v="Ismailia"/>
    <s v="Normal"/>
    <s v="Male"/>
    <s v="Fashion accessories"/>
    <n v="89.69"/>
    <n v="1"/>
    <s v="1/11/2019"/>
    <d v="1899-12-30T11:20:00"/>
    <x v="0"/>
    <n v="89.69"/>
    <n v="4.4844999999999997"/>
    <n v="94.174499999999995"/>
    <n v="7"/>
    <m/>
    <m/>
    <m/>
    <m/>
    <m/>
  </r>
  <r>
    <s v="Ismailia"/>
    <s v="Normal"/>
    <s v="Male"/>
    <s v="Food and beverages"/>
    <n v="24.94"/>
    <n v="9"/>
    <s v="1/11/2019"/>
    <d v="1899-12-30T16:49:00"/>
    <x v="2"/>
    <n v="224.46"/>
    <n v="11.223000000000001"/>
    <n v="235.68300000000002"/>
    <n v="5.3"/>
    <m/>
    <m/>
    <m/>
    <m/>
    <m/>
  </r>
  <r>
    <s v="Cairo"/>
    <s v="Normal"/>
    <s v="Male"/>
    <s v="Health and beauty"/>
    <n v="59.77"/>
    <n v="2"/>
    <s v="3/11/2019"/>
    <d v="1899-12-30T12:01:00"/>
    <x v="2"/>
    <n v="119.54"/>
    <n v="5.9770000000000003"/>
    <n v="125.51700000000001"/>
    <n v="7.5"/>
    <m/>
    <m/>
    <m/>
    <m/>
    <m/>
  </r>
  <r>
    <s v="Ismailia"/>
    <s v="Member"/>
    <s v="Male"/>
    <s v="Fashion accessories"/>
    <n v="93.2"/>
    <n v="2"/>
    <s v="2/28/2019"/>
    <d v="1899-12-30T18:37:00"/>
    <x v="2"/>
    <n v="186.4"/>
    <n v="9.32"/>
    <n v="195.72"/>
    <n v="6"/>
    <m/>
    <m/>
    <m/>
    <m/>
    <m/>
  </r>
  <r>
    <s v="Ismailia"/>
    <s v="Member"/>
    <s v="Male"/>
    <s v="Home and lifestyle"/>
    <n v="62.65"/>
    <n v="4"/>
    <s v="1/5/2019"/>
    <d v="1899-12-30T11:25:00"/>
    <x v="1"/>
    <n v="250.6"/>
    <n v="12.53"/>
    <n v="263.13"/>
    <n v="5.3"/>
    <m/>
    <m/>
    <m/>
    <m/>
    <m/>
  </r>
  <r>
    <s v="Ismailia"/>
    <s v="Normal"/>
    <s v="Male"/>
    <s v="Home and lifestyle"/>
    <n v="93.87"/>
    <n v="8"/>
    <s v="2/2/2019"/>
    <d v="1899-12-30T18:42:00"/>
    <x v="2"/>
    <n v="750.96"/>
    <n v="37.548000000000002"/>
    <n v="788.50800000000004"/>
    <n v="9.3000000000000007"/>
    <m/>
    <m/>
    <m/>
    <m/>
    <m/>
  </r>
  <r>
    <s v="Ismailia"/>
    <s v="Member"/>
    <s v="Male"/>
    <s v="Home and lifestyle"/>
    <n v="47.59"/>
    <n v="8"/>
    <s v="1/1/2019"/>
    <d v="1899-12-30T14:47:00"/>
    <x v="1"/>
    <n v="380.72"/>
    <n v="19.036000000000001"/>
    <n v="399.75600000000003"/>
    <n v="4.5"/>
    <m/>
    <m/>
    <m/>
    <m/>
    <m/>
  </r>
  <r>
    <s v="Alexandria"/>
    <s v="Member"/>
    <s v="Female"/>
    <s v="Electronic accessories"/>
    <n v="81.400000000000006"/>
    <n v="3"/>
    <s v="2/9/2019"/>
    <d v="1899-12-30T19:43:00"/>
    <x v="1"/>
    <n v="244.2"/>
    <n v="12.21"/>
    <n v="256.40999999999997"/>
    <n v="4.8"/>
    <m/>
    <m/>
    <m/>
    <m/>
    <m/>
  </r>
  <r>
    <s v="Cairo"/>
    <s v="Member"/>
    <s v="Male"/>
    <s v="Fashion accessories"/>
    <n v="17.940000000000001"/>
    <n v="5"/>
    <s v="1/23/2019"/>
    <d v="1899-12-30T14:04:00"/>
    <x v="0"/>
    <n v="89.7"/>
    <n v="4.4850000000000003"/>
    <n v="94.185000000000002"/>
    <n v="9.6999999999999993"/>
    <m/>
    <m/>
    <m/>
    <m/>
    <m/>
  </r>
  <r>
    <s v="Ismailia"/>
    <s v="Member"/>
    <s v="Male"/>
    <s v="Electronic accessories"/>
    <n v="77.72"/>
    <n v="4"/>
    <s v="1/7/2019"/>
    <d v="1899-12-30T16:11:00"/>
    <x v="2"/>
    <n v="310.88"/>
    <n v="15.544"/>
    <n v="326.42399999999998"/>
    <n v="6.7"/>
    <m/>
    <m/>
    <m/>
    <m/>
    <m/>
  </r>
  <r>
    <s v="Alexandria"/>
    <s v="Normal"/>
    <s v="Male"/>
    <s v="Food and beverages"/>
    <n v="73.06"/>
    <n v="7"/>
    <s v="1/14/2019"/>
    <d v="1899-12-30T19:06:00"/>
    <x v="2"/>
    <n v="511.42"/>
    <n v="25.571000000000002"/>
    <n v="536.99099999999999"/>
    <n v="4.3"/>
    <m/>
    <m/>
    <m/>
    <m/>
    <m/>
  </r>
  <r>
    <s v="Ismailia"/>
    <s v="Member"/>
    <s v="Male"/>
    <s v="Food and beverages"/>
    <n v="46.55"/>
    <n v="9"/>
    <s v="2/2/2019"/>
    <d v="1899-12-30T15:34:00"/>
    <x v="0"/>
    <n v="418.95"/>
    <n v="20.947500000000002"/>
    <n v="439.89749999999998"/>
    <n v="4.4000000000000004"/>
    <m/>
    <m/>
    <m/>
    <m/>
    <m/>
  </r>
  <r>
    <s v="Cairo"/>
    <s v="Member"/>
    <s v="Male"/>
    <s v="Fashion accessories"/>
    <n v="35.19"/>
    <n v="10"/>
    <s v="3/17/2019"/>
    <d v="1899-12-30T19:06:00"/>
    <x v="2"/>
    <n v="351.9"/>
    <n v="17.594999999999999"/>
    <n v="369.495"/>
    <n v="7.5"/>
    <m/>
    <m/>
    <m/>
    <m/>
    <m/>
  </r>
  <r>
    <s v="Ismailia"/>
    <s v="Normal"/>
    <s v="Female"/>
    <s v="Sports and travel"/>
    <n v="14.39"/>
    <n v="2"/>
    <s v="3/2/2019"/>
    <d v="1899-12-30T19:44:00"/>
    <x v="2"/>
    <n v="28.78"/>
    <n v="1.4390000000000001"/>
    <n v="30.219000000000001"/>
    <n v="7.5"/>
    <m/>
    <m/>
    <m/>
    <m/>
    <m/>
  </r>
  <r>
    <s v="Ismailia"/>
    <s v="Normal"/>
    <s v="Male"/>
    <s v="Home and lifestyle"/>
    <n v="23.75"/>
    <n v="4"/>
    <s v="3/16/2019"/>
    <d v="1899-12-30T11:22:00"/>
    <x v="1"/>
    <n v="95"/>
    <n v="4.75"/>
    <n v="99.75"/>
    <n v="6"/>
    <m/>
    <m/>
    <m/>
    <m/>
    <m/>
  </r>
  <r>
    <s v="Ismailia"/>
    <s v="Member"/>
    <s v="Male"/>
    <s v="Home and lifestyle"/>
    <n v="58.9"/>
    <n v="8"/>
    <s v="1/6/2019"/>
    <d v="1899-12-30T11:23:00"/>
    <x v="1"/>
    <n v="471.2"/>
    <n v="23.56"/>
    <n v="494.76"/>
    <n v="4.7"/>
    <m/>
    <m/>
    <m/>
    <m/>
    <m/>
  </r>
  <r>
    <s v="Cairo"/>
    <s v="Member"/>
    <s v="Male"/>
    <s v="Fashion accessories"/>
    <n v="32.619999999999997"/>
    <n v="4"/>
    <s v="1/29/2019"/>
    <d v="1899-12-30T14:12:00"/>
    <x v="1"/>
    <n v="130.47999999999999"/>
    <n v="6.524"/>
    <n v="137.00399999999999"/>
    <n v="4.0999999999999996"/>
    <m/>
    <m/>
    <m/>
    <m/>
    <m/>
  </r>
  <r>
    <s v="Cairo"/>
    <s v="Member"/>
    <s v="Male"/>
    <s v="Electronic accessories"/>
    <n v="66.349999999999994"/>
    <n v="1"/>
    <s v="1/31/2019"/>
    <d v="1899-12-30T10:46:00"/>
    <x v="2"/>
    <n v="66.349999999999994"/>
    <n v="3.3174999999999999"/>
    <n v="69.66749999999999"/>
    <n v="4.5"/>
    <m/>
    <m/>
    <m/>
    <m/>
    <m/>
  </r>
  <r>
    <s v="Ismailia"/>
    <s v="Member"/>
    <s v="Male"/>
    <s v="Home and lifestyle"/>
    <n v="25.91"/>
    <n v="6"/>
    <s v="2/5/2019"/>
    <d v="1899-12-30T10:16:00"/>
    <x v="0"/>
    <n v="155.46"/>
    <n v="7.7729999999999997"/>
    <n v="163.233"/>
    <n v="9.6999999999999993"/>
    <m/>
    <m/>
    <m/>
    <m/>
    <m/>
  </r>
  <r>
    <s v="Cairo"/>
    <s v="Member"/>
    <s v="Male"/>
    <s v="Electronic accessories"/>
    <n v="32.25"/>
    <n v="4"/>
    <s v="2/13/2019"/>
    <d v="1899-12-30T12:38:00"/>
    <x v="0"/>
    <n v="129"/>
    <n v="6.45"/>
    <n v="135.44999999999999"/>
    <n v="8.1999999999999993"/>
    <m/>
    <m/>
    <m/>
    <m/>
    <m/>
  </r>
  <r>
    <s v="Cairo"/>
    <s v="Member"/>
    <s v="Male"/>
    <s v="Electronic accessories"/>
    <n v="65.94"/>
    <n v="4"/>
    <s v="2/7/2019"/>
    <d v="1899-12-30T13:05:00"/>
    <x v="2"/>
    <n v="263.76"/>
    <n v="13.188000000000001"/>
    <n v="276.94799999999998"/>
    <n v="6.2"/>
    <m/>
    <m/>
    <m/>
    <m/>
    <m/>
  </r>
  <r>
    <s v="Cairo"/>
    <s v="Normal"/>
    <s v="Female"/>
    <s v="Electronic accessories"/>
    <n v="75.06"/>
    <n v="9"/>
    <s v="3/19/2019"/>
    <d v="1899-12-30T13:25:00"/>
    <x v="0"/>
    <n v="675.54"/>
    <n v="33.777000000000001"/>
    <n v="709.31700000000001"/>
    <n v="4.9000000000000004"/>
    <m/>
    <m/>
    <m/>
    <m/>
    <m/>
  </r>
  <r>
    <s v="Ismailia"/>
    <s v="Normal"/>
    <s v="Female"/>
    <s v="Fashion accessories"/>
    <n v="16.45"/>
    <n v="4"/>
    <s v="3/7/2019"/>
    <d v="1899-12-30T14:53:00"/>
    <x v="0"/>
    <n v="65.8"/>
    <n v="3.29"/>
    <n v="69.09"/>
    <n v="9.9"/>
    <m/>
    <m/>
    <m/>
    <m/>
    <m/>
  </r>
  <r>
    <s v="Ismailia"/>
    <s v="Member"/>
    <s v="Female"/>
    <s v="Fashion accessories"/>
    <n v="38.299999999999997"/>
    <n v="4"/>
    <s v="3/13/2019"/>
    <d v="1899-12-30T19:22:00"/>
    <x v="1"/>
    <n v="153.19999999999999"/>
    <n v="7.66"/>
    <n v="160.85999999999999"/>
    <n v="7.3"/>
    <m/>
    <m/>
    <m/>
    <m/>
    <m/>
  </r>
  <r>
    <s v="Alexandria"/>
    <s v="Member"/>
    <s v="Female"/>
    <s v="Sports and travel"/>
    <n v="22.24"/>
    <n v="10"/>
    <s v="2/9/2019"/>
    <d v="1899-12-30T11:00:00"/>
    <x v="1"/>
    <n v="222.4"/>
    <n v="11.12"/>
    <n v="233.52"/>
    <n v="9"/>
    <m/>
    <m/>
    <m/>
    <m/>
    <m/>
  </r>
  <r>
    <s v="Alexandria"/>
    <s v="Normal"/>
    <s v="Male"/>
    <s v="Sports and travel"/>
    <n v="54.45"/>
    <n v="1"/>
    <s v="2/26/2019"/>
    <d v="1899-12-30T19:24:00"/>
    <x v="0"/>
    <n v="54.45"/>
    <n v="2.7225000000000001"/>
    <n v="57.172499999999999"/>
    <n v="8"/>
    <m/>
    <m/>
    <m/>
    <m/>
    <m/>
  </r>
  <r>
    <s v="Cairo"/>
    <s v="Member"/>
    <s v="Female"/>
    <s v="Sports and travel"/>
    <n v="98.4"/>
    <n v="7"/>
    <s v="3/12/2019"/>
    <d v="1899-12-30T12:43:00"/>
    <x v="2"/>
    <n v="688.8"/>
    <n v="34.44"/>
    <n v="723.24"/>
    <n v="4.5999999999999996"/>
    <m/>
    <m/>
    <m/>
    <m/>
    <m/>
  </r>
  <r>
    <s v="Ismailia"/>
    <s v="Normal"/>
    <s v="Male"/>
    <s v="Home and lifestyle"/>
    <n v="35.47"/>
    <n v="4"/>
    <s v="3/14/2019"/>
    <d v="1899-12-30T17:22:00"/>
    <x v="2"/>
    <n v="141.88"/>
    <n v="7.0940000000000003"/>
    <n v="148.97399999999999"/>
    <n v="9.4"/>
    <m/>
    <m/>
    <m/>
    <m/>
    <m/>
  </r>
  <r>
    <s v="Cairo"/>
    <s v="Member"/>
    <s v="Female"/>
    <s v="Food and beverages"/>
    <n v="74.599999999999994"/>
    <n v="10"/>
    <s v="1/8/2019"/>
    <d v="1899-12-30T20:55:00"/>
    <x v="1"/>
    <n v="746"/>
    <n v="37.299999999999997"/>
    <n v="783.3"/>
    <n v="5"/>
    <m/>
    <m/>
    <m/>
    <m/>
    <m/>
  </r>
  <r>
    <s v="Cairo"/>
    <s v="Member"/>
    <s v="Male"/>
    <s v="Home and lifestyle"/>
    <n v="70.739999999999995"/>
    <n v="4"/>
    <s v="1/5/2019"/>
    <d v="1899-12-30T16:05:00"/>
    <x v="2"/>
    <n v="282.95999999999998"/>
    <n v="14.148"/>
    <n v="297.108"/>
    <n v="7.1"/>
    <m/>
    <m/>
    <m/>
    <m/>
    <m/>
  </r>
  <r>
    <s v="Cairo"/>
    <s v="Member"/>
    <s v="Female"/>
    <s v="Home and lifestyle"/>
    <n v="35.54"/>
    <n v="10"/>
    <s v="1/4/2019"/>
    <d v="1899-12-30T13:34:00"/>
    <x v="0"/>
    <n v="355.4"/>
    <n v="17.77"/>
    <n v="373.16999999999996"/>
    <n v="5.2"/>
    <m/>
    <m/>
    <m/>
    <m/>
    <m/>
  </r>
  <r>
    <s v="Ismailia"/>
    <s v="Normal"/>
    <s v="Female"/>
    <s v="Sports and travel"/>
    <n v="67.430000000000007"/>
    <n v="5"/>
    <s v="3/6/2019"/>
    <d v="1899-12-30T18:13:00"/>
    <x v="0"/>
    <n v="337.15"/>
    <n v="16.857500000000002"/>
    <n v="354.00749999999999"/>
    <n v="6.1"/>
    <m/>
    <m/>
    <m/>
    <m/>
    <m/>
  </r>
  <r>
    <s v="Alexandria"/>
    <s v="Member"/>
    <s v="Female"/>
    <s v="Health and beauty"/>
    <n v="21.12"/>
    <n v="2"/>
    <s v="1/3/2019"/>
    <d v="1899-12-30T19:17:00"/>
    <x v="1"/>
    <n v="42.24"/>
    <n v="2.1120000000000001"/>
    <n v="44.352000000000004"/>
    <n v="6.3"/>
    <m/>
    <m/>
    <m/>
    <m/>
    <m/>
  </r>
  <r>
    <s v="Ismailia"/>
    <s v="Member"/>
    <s v="Female"/>
    <s v="Home and lifestyle"/>
    <n v="21.54"/>
    <n v="9"/>
    <s v="1/7/2019"/>
    <d v="1899-12-30T11:44:00"/>
    <x v="2"/>
    <n v="193.86"/>
    <n v="9.6929999999999996"/>
    <n v="203.55300000000003"/>
    <n v="4.4000000000000004"/>
    <m/>
    <m/>
    <m/>
    <m/>
    <m/>
  </r>
  <r>
    <s v="Cairo"/>
    <s v="Normal"/>
    <s v="Female"/>
    <s v="Home and lifestyle"/>
    <n v="12.03"/>
    <n v="2"/>
    <s v="1/27/2019"/>
    <d v="1899-12-30T15:51:00"/>
    <x v="1"/>
    <n v="24.06"/>
    <n v="1.2030000000000001"/>
    <n v="25.262999999999998"/>
    <n v="5.5"/>
    <m/>
    <m/>
    <m/>
    <m/>
    <m/>
  </r>
  <r>
    <s v="Alexandria"/>
    <s v="Normal"/>
    <s v="Female"/>
    <s v="Health and beauty"/>
    <n v="99.71"/>
    <n v="6"/>
    <s v="2/26/2019"/>
    <d v="1899-12-30T16:52:00"/>
    <x v="0"/>
    <n v="598.26"/>
    <n v="29.913"/>
    <n v="628.173"/>
    <n v="6.4"/>
    <m/>
    <m/>
    <m/>
    <m/>
    <m/>
  </r>
  <r>
    <s v="Alexandria"/>
    <s v="Normal"/>
    <s v="Male"/>
    <s v="Fashion accessories"/>
    <n v="47.97"/>
    <n v="7"/>
    <s v="1/7/2019"/>
    <d v="1899-12-30T20:52:00"/>
    <x v="1"/>
    <n v="335.79"/>
    <n v="16.7895"/>
    <n v="352.5795"/>
    <n v="8.4"/>
    <m/>
    <m/>
    <m/>
    <m/>
    <m/>
  </r>
  <r>
    <s v="Ismailia"/>
    <s v="Member"/>
    <s v="Female"/>
    <s v="Home and lifestyle"/>
    <n v="21.82"/>
    <n v="10"/>
    <s v="1/7/2019"/>
    <d v="1899-12-30T17:36:00"/>
    <x v="1"/>
    <n v="218.2"/>
    <n v="10.91"/>
    <n v="229.10999999999999"/>
    <n v="7"/>
    <m/>
    <m/>
    <m/>
    <m/>
    <m/>
  </r>
  <r>
    <s v="Ismailia"/>
    <s v="Normal"/>
    <s v="Female"/>
    <s v="Fashion accessories"/>
    <n v="95.42"/>
    <n v="4"/>
    <s v="2/2/2019"/>
    <d v="1899-12-30T13:23:00"/>
    <x v="0"/>
    <n v="381.68"/>
    <n v="19.084"/>
    <n v="400.76400000000001"/>
    <n v="5.2"/>
    <m/>
    <m/>
    <m/>
    <m/>
    <m/>
  </r>
  <r>
    <s v="Ismailia"/>
    <s v="Member"/>
    <s v="Male"/>
    <s v="Fashion accessories"/>
    <n v="70.989999999999995"/>
    <n v="10"/>
    <s v="3/20/2019"/>
    <d v="1899-12-30T16:28:00"/>
    <x v="1"/>
    <n v="709.9"/>
    <n v="35.494999999999997"/>
    <n v="745.39499999999998"/>
    <n v="9.3000000000000007"/>
    <m/>
    <m/>
    <m/>
    <m/>
    <m/>
  </r>
  <r>
    <s v="Alexandria"/>
    <s v="Member"/>
    <s v="Male"/>
    <s v="Sports and travel"/>
    <n v="44.02"/>
    <n v="10"/>
    <s v="3/20/2019"/>
    <d v="1899-12-30T19:57:00"/>
    <x v="2"/>
    <n v="440.2"/>
    <n v="22.01"/>
    <n v="462.21"/>
    <n v="5.0999999999999996"/>
    <m/>
    <m/>
    <m/>
    <m/>
    <m/>
  </r>
  <r>
    <s v="Cairo"/>
    <s v="Normal"/>
    <s v="Female"/>
    <s v="Home and lifestyle"/>
    <n v="69.959999999999994"/>
    <n v="8"/>
    <s v="2/15/2019"/>
    <d v="1899-12-30T17:01:00"/>
    <x v="2"/>
    <n v="559.67999999999995"/>
    <n v="27.984000000000002"/>
    <n v="587.66399999999999"/>
    <n v="9.8000000000000007"/>
    <m/>
    <m/>
    <m/>
    <m/>
    <m/>
  </r>
  <r>
    <s v="Cairo"/>
    <s v="Normal"/>
    <s v="Male"/>
    <s v="Home and lifestyle"/>
    <n v="37"/>
    <n v="1"/>
    <s v="3/6/2019"/>
    <d v="1899-12-30T13:29:00"/>
    <x v="2"/>
    <n v="37"/>
    <n v="1.85"/>
    <n v="38.85"/>
    <n v="7.3"/>
    <m/>
    <m/>
    <m/>
    <m/>
    <m/>
  </r>
  <r>
    <s v="Cairo"/>
    <s v="Normal"/>
    <s v="Female"/>
    <s v="Sports and travel"/>
    <n v="15.34"/>
    <n v="1"/>
    <s v="1/6/2019"/>
    <d v="1899-12-30T11:09:00"/>
    <x v="1"/>
    <n v="15.34"/>
    <n v="0.76700000000000002"/>
    <n v="16.106999999999999"/>
    <n v="6.7"/>
    <m/>
    <m/>
    <m/>
    <m/>
    <m/>
  </r>
  <r>
    <s v="Alexandria"/>
    <s v="Member"/>
    <s v="Male"/>
    <s v="Health and beauty"/>
    <n v="99.83"/>
    <n v="6"/>
    <s v="3/4/2019"/>
    <d v="1899-12-30T15:02:00"/>
    <x v="0"/>
    <n v="598.98"/>
    <n v="29.949000000000002"/>
    <n v="628.92899999999997"/>
    <n v="7.6"/>
    <m/>
    <m/>
    <m/>
    <m/>
    <m/>
  </r>
  <r>
    <s v="Alexandria"/>
    <s v="Member"/>
    <s v="Female"/>
    <s v="Health and beauty"/>
    <n v="47.67"/>
    <n v="4"/>
    <s v="3/12/2019"/>
    <d v="1899-12-30T14:21:00"/>
    <x v="1"/>
    <n v="190.68"/>
    <n v="9.5340000000000007"/>
    <n v="200.214"/>
    <n v="6.1"/>
    <m/>
    <m/>
    <m/>
    <m/>
    <m/>
  </r>
  <r>
    <s v="Alexandria"/>
    <s v="Normal"/>
    <s v="Male"/>
    <s v="Health and beauty"/>
    <n v="66.680000000000007"/>
    <n v="5"/>
    <s v="2/20/2019"/>
    <d v="1899-12-30T18:01:00"/>
    <x v="1"/>
    <n v="333.4"/>
    <n v="16.670000000000002"/>
    <n v="350.07"/>
    <n v="9.5"/>
    <m/>
    <m/>
    <m/>
    <m/>
    <m/>
  </r>
  <r>
    <s v="Ismailia"/>
    <s v="Member"/>
    <s v="Male"/>
    <s v="Home and lifestyle"/>
    <n v="74.86"/>
    <n v="1"/>
    <s v="3/24/2019"/>
    <d v="1899-12-30T14:49:00"/>
    <x v="1"/>
    <n v="74.86"/>
    <n v="3.7429999999999999"/>
    <n v="78.602999999999994"/>
    <n v="6.9"/>
    <m/>
    <m/>
    <m/>
    <m/>
    <m/>
  </r>
  <r>
    <s v="Cairo"/>
    <s v="Normal"/>
    <s v="Female"/>
    <s v="Sports and travel"/>
    <n v="23.75"/>
    <n v="9"/>
    <s v="1/31/2019"/>
    <d v="1899-12-30T12:02:00"/>
    <x v="1"/>
    <n v="213.75"/>
    <n v="10.6875"/>
    <n v="224.4375"/>
    <n v="8.6"/>
    <m/>
    <m/>
    <m/>
    <m/>
    <m/>
  </r>
  <r>
    <s v="Cairo"/>
    <s v="Normal"/>
    <s v="Female"/>
    <s v="Food and beverages"/>
    <n v="48.51"/>
    <n v="7"/>
    <s v="1/25/2019"/>
    <d v="1899-12-30T13:30:00"/>
    <x v="2"/>
    <n v="339.57"/>
    <n v="16.9785"/>
    <n v="356.54849999999999"/>
    <n v="4.2"/>
    <m/>
    <m/>
    <m/>
    <m/>
    <m/>
  </r>
  <r>
    <s v="Alexandria"/>
    <s v="Member"/>
    <s v="Female"/>
    <s v="Home and lifestyle"/>
    <n v="94.88"/>
    <n v="7"/>
    <s v="2/3/2019"/>
    <d v="1899-12-30T14:38:00"/>
    <x v="1"/>
    <n v="664.16"/>
    <n v="33.207999999999998"/>
    <n v="697.36799999999994"/>
    <n v="7.6"/>
    <m/>
    <m/>
    <m/>
    <m/>
    <m/>
  </r>
  <r>
    <s v="Cairo"/>
    <s v="Member"/>
    <s v="Male"/>
    <s v="Electronic accessories"/>
    <n v="40.299999999999997"/>
    <n v="10"/>
    <s v="1/24/2019"/>
    <d v="1899-12-30T17:37:00"/>
    <x v="2"/>
    <n v="403"/>
    <n v="20.149999999999999"/>
    <n v="423.15"/>
    <n v="9.6"/>
    <m/>
    <m/>
    <m/>
    <m/>
    <m/>
  </r>
  <r>
    <s v="Alexandria"/>
    <s v="Normal"/>
    <s v="Male"/>
    <s v="Electronic accessories"/>
    <n v="27.85"/>
    <n v="7"/>
    <s v="3/14/2019"/>
    <d v="1899-12-30T17:20:00"/>
    <x v="0"/>
    <n v="194.95"/>
    <n v="9.7475000000000005"/>
    <n v="204.69749999999999"/>
    <n v="4.5999999999999996"/>
    <m/>
    <m/>
    <m/>
    <m/>
    <m/>
  </r>
  <r>
    <s v="Alexandria"/>
    <s v="Member"/>
    <s v="Female"/>
    <s v="Electronic accessories"/>
    <n v="62.48"/>
    <n v="1"/>
    <s v="2/18/2019"/>
    <d v="1899-12-30T20:29:00"/>
    <x v="1"/>
    <n v="62.48"/>
    <n v="3.1240000000000001"/>
    <n v="65.603999999999999"/>
    <n v="9.1"/>
    <m/>
    <m/>
    <m/>
    <m/>
    <m/>
  </r>
  <r>
    <s v="Ismailia"/>
    <s v="Member"/>
    <s v="Female"/>
    <s v="Food and beverages"/>
    <n v="36.36"/>
    <n v="2"/>
    <s v="1/21/2019"/>
    <d v="1899-12-30T10:00:00"/>
    <x v="1"/>
    <n v="72.72"/>
    <n v="3.6360000000000001"/>
    <n v="76.355999999999995"/>
    <n v="5"/>
    <m/>
    <m/>
    <m/>
    <m/>
    <m/>
  </r>
  <r>
    <s v="Alexandria"/>
    <s v="Normal"/>
    <s v="Male"/>
    <s v="Health and beauty"/>
    <n v="18.11"/>
    <n v="10"/>
    <s v="3/13/2019"/>
    <d v="1899-12-30T11:46:00"/>
    <x v="0"/>
    <n v="181.1"/>
    <n v="9.0549999999999997"/>
    <n v="190.155"/>
    <n v="8"/>
    <m/>
    <m/>
    <m/>
    <m/>
    <m/>
  </r>
  <r>
    <s v="Ismailia"/>
    <s v="Member"/>
    <s v="Female"/>
    <s v="Electronic accessories"/>
    <n v="51.92"/>
    <n v="5"/>
    <s v="3/3/2019"/>
    <d v="1899-12-30T13:42:00"/>
    <x v="1"/>
    <n v="259.60000000000002"/>
    <n v="12.98"/>
    <n v="272.58000000000004"/>
    <n v="6.7"/>
    <m/>
    <m/>
    <m/>
    <m/>
    <m/>
  </r>
  <r>
    <s v="Ismailia"/>
    <s v="Normal"/>
    <s v="Male"/>
    <s v="Electronic accessories"/>
    <n v="28.84"/>
    <n v="4"/>
    <s v="3/29/2019"/>
    <d v="1899-12-30T14:44:00"/>
    <x v="1"/>
    <n v="115.36"/>
    <n v="5.7679999999999998"/>
    <n v="121.128"/>
    <n v="6.3"/>
    <m/>
    <m/>
    <m/>
    <m/>
    <m/>
  </r>
  <r>
    <s v="Cairo"/>
    <s v="Member"/>
    <s v="Male"/>
    <s v="Home and lifestyle"/>
    <n v="78.38"/>
    <n v="6"/>
    <s v="1/10/2019"/>
    <d v="1899-12-30T14:16:00"/>
    <x v="0"/>
    <n v="470.28"/>
    <n v="23.513999999999999"/>
    <n v="493.79399999999998"/>
    <n v="9.6999999999999993"/>
    <m/>
    <m/>
    <m/>
    <m/>
    <m/>
  </r>
  <r>
    <s v="Cairo"/>
    <s v="Member"/>
    <s v="Male"/>
    <s v="Home and lifestyle"/>
    <n v="60.01"/>
    <n v="4"/>
    <s v="1/25/2019"/>
    <d v="1899-12-30T15:54:00"/>
    <x v="1"/>
    <n v="240.04"/>
    <n v="12.002000000000001"/>
    <n v="252.042"/>
    <n v="7.6"/>
    <m/>
    <m/>
    <m/>
    <m/>
    <m/>
  </r>
  <r>
    <s v="Alexandria"/>
    <s v="Member"/>
    <s v="Female"/>
    <s v="Home and lifestyle"/>
    <n v="88.61"/>
    <n v="1"/>
    <s v="1/19/2019"/>
    <d v="1899-12-30T10:21:00"/>
    <x v="1"/>
    <n v="88.61"/>
    <n v="4.4305000000000003"/>
    <n v="93.040499999999994"/>
    <n v="9.9"/>
    <m/>
    <m/>
    <m/>
    <m/>
    <m/>
  </r>
  <r>
    <s v="Ismailia"/>
    <s v="Normal"/>
    <s v="Male"/>
    <s v="Fashion accessories"/>
    <n v="99.82"/>
    <n v="2"/>
    <s v="1/2/2019"/>
    <d v="1899-12-30T18:09:00"/>
    <x v="2"/>
    <n v="199.64"/>
    <n v="9.9819999999999993"/>
    <n v="209.62199999999999"/>
    <n v="8.6"/>
    <m/>
    <m/>
    <m/>
    <m/>
    <m/>
  </r>
  <r>
    <s v="Ismailia"/>
    <s v="Member"/>
    <s v="Male"/>
    <s v="Health and beauty"/>
    <n v="39.01"/>
    <n v="1"/>
    <s v="3/12/2019"/>
    <d v="1899-12-30T16:46:00"/>
    <x v="2"/>
    <n v="39.01"/>
    <n v="1.9504999999999999"/>
    <n v="40.960499999999996"/>
    <n v="4.0999999999999996"/>
    <m/>
    <m/>
    <m/>
    <m/>
    <m/>
  </r>
  <r>
    <s v="Alexandria"/>
    <s v="Normal"/>
    <s v="Male"/>
    <s v="Food and beverages"/>
    <n v="48.61"/>
    <n v="1"/>
    <s v="2/25/2019"/>
    <d v="1899-12-30T15:31:00"/>
    <x v="1"/>
    <n v="48.61"/>
    <n v="2.4304999999999999"/>
    <n v="51.040500000000002"/>
    <n v="7.1"/>
    <m/>
    <m/>
    <m/>
    <m/>
    <m/>
  </r>
  <r>
    <s v="Cairo"/>
    <s v="Normal"/>
    <s v="Female"/>
    <s v="Electronic accessories"/>
    <n v="51.19"/>
    <n v="4"/>
    <s v="3/18/2019"/>
    <d v="1899-12-30T17:15:00"/>
    <x v="2"/>
    <n v="204.76"/>
    <n v="10.238"/>
    <n v="214.99799999999999"/>
    <n v="7.7"/>
    <m/>
    <m/>
    <m/>
    <m/>
    <m/>
  </r>
  <r>
    <s v="Alexandria"/>
    <s v="Normal"/>
    <s v="Female"/>
    <s v="Electronic accessories"/>
    <n v="14.96"/>
    <n v="8"/>
    <s v="2/23/2019"/>
    <d v="1899-12-30T12:29:00"/>
    <x v="1"/>
    <n v="119.68"/>
    <n v="5.984"/>
    <n v="125.664"/>
    <n v="5.6"/>
    <m/>
    <m/>
    <m/>
    <m/>
    <m/>
  </r>
  <r>
    <s v="Ismailia"/>
    <s v="Member"/>
    <s v="Male"/>
    <s v="Electronic accessories"/>
    <n v="72.2"/>
    <n v="7"/>
    <s v="3/26/2019"/>
    <d v="1899-12-30T20:14:00"/>
    <x v="0"/>
    <n v="505.4"/>
    <n v="25.27"/>
    <n v="530.66999999999996"/>
    <n v="8"/>
    <m/>
    <m/>
    <m/>
    <m/>
    <m/>
  </r>
  <r>
    <s v="Ismailia"/>
    <s v="Normal"/>
    <s v="Female"/>
    <s v="Sports and travel"/>
    <n v="40.229999999999997"/>
    <n v="7"/>
    <s v="3/30/2019"/>
    <d v="1899-12-30T13:22:00"/>
    <x v="1"/>
    <n v="281.61"/>
    <n v="14.080500000000001"/>
    <n v="295.69050000000004"/>
    <n v="4.3"/>
    <m/>
    <m/>
    <m/>
    <m/>
    <m/>
  </r>
  <r>
    <s v="Ismailia"/>
    <s v="Member"/>
    <s v="Female"/>
    <s v="Home and lifestyle"/>
    <n v="88.79"/>
    <n v="8"/>
    <s v="2/17/2019"/>
    <d v="1899-12-30T17:09:00"/>
    <x v="1"/>
    <n v="710.32"/>
    <n v="35.515999999999998"/>
    <n v="745.83600000000001"/>
    <n v="10"/>
    <m/>
    <m/>
    <m/>
    <m/>
    <m/>
  </r>
  <r>
    <s v="Cairo"/>
    <s v="Member"/>
    <s v="Female"/>
    <s v="Electronic accessories"/>
    <n v="26.48"/>
    <n v="3"/>
    <s v="3/21/2019"/>
    <d v="1899-12-30T10:40:00"/>
    <x v="0"/>
    <n v="79.44"/>
    <n v="3.972"/>
    <n v="83.411999999999992"/>
    <n v="4.0999999999999996"/>
    <m/>
    <m/>
    <m/>
    <m/>
    <m/>
  </r>
  <r>
    <s v="Ismailia"/>
    <s v="Normal"/>
    <s v="Female"/>
    <s v="Fashion accessories"/>
    <n v="81.91"/>
    <n v="2"/>
    <s v="3/5/2019"/>
    <d v="1899-12-30T17:43:00"/>
    <x v="1"/>
    <n v="163.82"/>
    <n v="8.1910000000000007"/>
    <n v="172.011"/>
    <n v="6.2"/>
    <m/>
    <m/>
    <m/>
    <m/>
    <m/>
  </r>
  <r>
    <s v="Ismailia"/>
    <s v="Member"/>
    <s v="Male"/>
    <s v="Sports and travel"/>
    <n v="79.930000000000007"/>
    <n v="6"/>
    <s v="1/31/2019"/>
    <d v="1899-12-30T14:04:00"/>
    <x v="1"/>
    <n v="479.58"/>
    <n v="23.978999999999999"/>
    <n v="503.55899999999997"/>
    <n v="8.9"/>
    <m/>
    <m/>
    <m/>
    <m/>
    <m/>
  </r>
  <r>
    <s v="Ismailia"/>
    <s v="Member"/>
    <s v="Male"/>
    <s v="Fashion accessories"/>
    <n v="69.33"/>
    <n v="2"/>
    <s v="2/5/2019"/>
    <d v="1899-12-30T19:05:00"/>
    <x v="0"/>
    <n v="138.66"/>
    <n v="6.9329999999999998"/>
    <n v="145.59299999999999"/>
    <n v="4.5"/>
    <m/>
    <m/>
    <m/>
    <m/>
    <m/>
  </r>
  <r>
    <s v="Ismailia"/>
    <s v="Member"/>
    <s v="Female"/>
    <s v="Food and beverages"/>
    <n v="14.23"/>
    <n v="5"/>
    <s v="2/1/2019"/>
    <d v="1899-12-30T10:08:00"/>
    <x v="2"/>
    <n v="71.150000000000006"/>
    <n v="3.5575000000000001"/>
    <n v="74.70750000000001"/>
    <n v="5.6"/>
    <m/>
    <m/>
    <m/>
    <m/>
    <m/>
  </r>
  <r>
    <s v="Cairo"/>
    <s v="Member"/>
    <s v="Female"/>
    <s v="Health and beauty"/>
    <n v="15.55"/>
    <n v="9"/>
    <s v="3/7/2019"/>
    <d v="1899-12-30T13:12:00"/>
    <x v="1"/>
    <n v="139.94999999999999"/>
    <n v="6.9974999999999996"/>
    <n v="146.94749999999999"/>
    <n v="9.8000000000000007"/>
    <m/>
    <m/>
    <m/>
    <m/>
    <m/>
  </r>
  <r>
    <s v="Ismailia"/>
    <s v="Member"/>
    <s v="Female"/>
    <s v="Electronic accessories"/>
    <n v="78.13"/>
    <n v="10"/>
    <s v="2/10/2019"/>
    <d v="1899-12-30T20:51:00"/>
    <x v="1"/>
    <n v="781.3"/>
    <n v="39.064999999999998"/>
    <n v="820.36500000000001"/>
    <n v="8.1"/>
    <m/>
    <m/>
    <m/>
    <m/>
    <m/>
  </r>
  <r>
    <s v="Cairo"/>
    <s v="Member"/>
    <s v="Male"/>
    <s v="Food and beverages"/>
    <n v="99.37"/>
    <n v="2"/>
    <s v="2/14/2019"/>
    <d v="1899-12-30T17:29:00"/>
    <x v="1"/>
    <n v="198.74"/>
    <n v="9.9369999999999994"/>
    <n v="208.67700000000002"/>
    <n v="5.8"/>
    <m/>
    <m/>
    <m/>
    <m/>
    <m/>
  </r>
  <r>
    <s v="Alexandria"/>
    <s v="Member"/>
    <s v="Female"/>
    <s v="Food and beverages"/>
    <n v="21.08"/>
    <n v="3"/>
    <s v="2/9/2019"/>
    <d v="1899-12-30T10:25:00"/>
    <x v="1"/>
    <n v="63.24"/>
    <n v="3.1619999999999999"/>
    <n v="66.402000000000001"/>
    <n v="7.7"/>
    <m/>
    <m/>
    <m/>
    <m/>
    <m/>
  </r>
  <r>
    <s v="Ismailia"/>
    <s v="Member"/>
    <s v="Male"/>
    <s v="Electronic accessories"/>
    <n v="74.790000000000006"/>
    <n v="5"/>
    <s v="1/10/2019"/>
    <d v="1899-12-30T11:34:00"/>
    <x v="1"/>
    <n v="373.95"/>
    <n v="18.697500000000002"/>
    <n v="392.64749999999998"/>
    <n v="5.0999999999999996"/>
    <m/>
    <m/>
    <m/>
    <m/>
    <m/>
  </r>
  <r>
    <s v="Cairo"/>
    <s v="Member"/>
    <s v="Female"/>
    <s v="Health and beauty"/>
    <n v="29.67"/>
    <n v="7"/>
    <s v="3/11/2019"/>
    <d v="1899-12-30T18:58:00"/>
    <x v="2"/>
    <n v="207.69"/>
    <n v="10.384499999999999"/>
    <n v="218.0745"/>
    <n v="9.5"/>
    <m/>
    <m/>
    <m/>
    <m/>
    <m/>
  </r>
  <r>
    <s v="Ismailia"/>
    <s v="Member"/>
    <s v="Male"/>
    <s v="Health and beauty"/>
    <n v="44.07"/>
    <n v="4"/>
    <s v="2/18/2019"/>
    <d v="1899-12-30T16:28:00"/>
    <x v="0"/>
    <n v="176.28"/>
    <n v="8.8140000000000001"/>
    <n v="185.09399999999999"/>
    <n v="9.8000000000000007"/>
    <m/>
    <m/>
    <m/>
    <m/>
    <m/>
  </r>
  <r>
    <s v="Alexandria"/>
    <s v="Normal"/>
    <s v="Female"/>
    <s v="Food and beverages"/>
    <n v="22.93"/>
    <n v="9"/>
    <s v="2/26/2019"/>
    <d v="1899-12-30T20:26:00"/>
    <x v="1"/>
    <n v="206.37"/>
    <n v="10.3185"/>
    <n v="216.6885"/>
    <n v="6.6"/>
    <m/>
    <m/>
    <m/>
    <m/>
    <m/>
  </r>
  <r>
    <s v="Cairo"/>
    <s v="Normal"/>
    <s v="Female"/>
    <s v="Health and beauty"/>
    <n v="39.42"/>
    <n v="1"/>
    <s v="1/18/2019"/>
    <d v="1899-12-30T15:08:00"/>
    <x v="1"/>
    <n v="39.42"/>
    <n v="1.9710000000000001"/>
    <n v="41.391000000000005"/>
    <n v="6.5"/>
    <m/>
    <m/>
    <m/>
    <m/>
    <m/>
  </r>
  <r>
    <s v="Ismailia"/>
    <s v="Normal"/>
    <s v="Male"/>
    <s v="Health and beauty"/>
    <n v="15.26"/>
    <n v="6"/>
    <s v="2/15/2019"/>
    <d v="1899-12-30T18:03:00"/>
    <x v="0"/>
    <n v="91.56"/>
    <n v="4.5780000000000003"/>
    <n v="96.138000000000005"/>
    <n v="7.4"/>
    <m/>
    <m/>
    <m/>
    <m/>
    <m/>
  </r>
  <r>
    <s v="Ismailia"/>
    <s v="Normal"/>
    <s v="Female"/>
    <s v="Fashion accessories"/>
    <n v="61.77"/>
    <n v="5"/>
    <s v="3/8/2019"/>
    <d v="1899-12-30T13:21:00"/>
    <x v="1"/>
    <n v="308.85000000000002"/>
    <n v="15.442500000000001"/>
    <n v="324.29250000000002"/>
    <n v="9.9"/>
    <m/>
    <m/>
    <m/>
    <m/>
    <m/>
  </r>
  <r>
    <s v="Alexandria"/>
    <s v="Normal"/>
    <s v="Male"/>
    <s v="Home and lifestyle"/>
    <n v="21.52"/>
    <n v="6"/>
    <s v="1/17/2019"/>
    <d v="1899-12-30T12:48:00"/>
    <x v="2"/>
    <n v="129.12"/>
    <n v="6.4560000000000004"/>
    <n v="135.57599999999999"/>
    <n v="8.5"/>
    <m/>
    <m/>
    <m/>
    <m/>
    <m/>
  </r>
  <r>
    <s v="Cairo"/>
    <s v="Normal"/>
    <s v="Male"/>
    <s v="Sports and travel"/>
    <n v="97.74"/>
    <n v="4"/>
    <s v="3/12/2019"/>
    <d v="1899-12-30T19:53:00"/>
    <x v="0"/>
    <n v="390.96"/>
    <n v="19.547999999999998"/>
    <n v="410.50799999999998"/>
    <n v="6.7"/>
    <m/>
    <m/>
    <m/>
    <m/>
    <m/>
  </r>
  <r>
    <s v="Cairo"/>
    <s v="Member"/>
    <s v="Male"/>
    <s v="Food and beverages"/>
    <n v="99.78"/>
    <n v="5"/>
    <s v="3/9/2019"/>
    <d v="1899-12-30T19:09:00"/>
    <x v="1"/>
    <n v="498.9"/>
    <n v="24.945"/>
    <n v="523.84500000000003"/>
    <n v="8.9"/>
    <m/>
    <m/>
    <m/>
    <m/>
    <m/>
  </r>
  <r>
    <s v="Ismailia"/>
    <s v="Member"/>
    <s v="Male"/>
    <s v="Food and beverages"/>
    <n v="94.26"/>
    <n v="4"/>
    <s v="3/12/2019"/>
    <d v="1899-12-30T16:30:00"/>
    <x v="1"/>
    <n v="377.04"/>
    <n v="18.852"/>
    <n v="395.892"/>
    <n v="7.1"/>
    <m/>
    <m/>
    <m/>
    <m/>
    <m/>
  </r>
  <r>
    <s v="Alexandria"/>
    <s v="Member"/>
    <s v="Male"/>
    <s v="Health and beauty"/>
    <n v="51.13"/>
    <n v="4"/>
    <s v="1/25/2019"/>
    <d v="1899-12-30T10:11:00"/>
    <x v="2"/>
    <n v="204.52"/>
    <n v="10.226000000000001"/>
    <n v="214.74600000000001"/>
    <n v="6.7"/>
    <m/>
    <m/>
    <m/>
    <m/>
    <m/>
  </r>
  <r>
    <s v="Cairo"/>
    <s v="Member"/>
    <s v="Male"/>
    <s v="Electronic accessories"/>
    <n v="36.36"/>
    <n v="4"/>
    <s v="3/25/2019"/>
    <d v="1899-12-30T13:07:00"/>
    <x v="1"/>
    <n v="145.44"/>
    <n v="7.2720000000000002"/>
    <n v="152.71199999999999"/>
    <n v="9.6999999999999993"/>
    <m/>
    <m/>
    <m/>
    <m/>
    <m/>
  </r>
  <r>
    <s v="Alexandria"/>
    <s v="Normal"/>
    <s v="Male"/>
    <s v="Home and lifestyle"/>
    <n v="22.02"/>
    <n v="9"/>
    <s v="2/7/2019"/>
    <d v="1899-12-30T18:48:00"/>
    <x v="1"/>
    <n v="198.18"/>
    <n v="9.9090000000000007"/>
    <n v="208.089"/>
    <n v="7.8"/>
    <m/>
    <m/>
    <m/>
    <m/>
    <m/>
  </r>
  <r>
    <s v="Cairo"/>
    <s v="Normal"/>
    <s v="Male"/>
    <s v="Food and beverages"/>
    <n v="32.9"/>
    <n v="3"/>
    <s v="2/17/2019"/>
    <d v="1899-12-30T17:27:00"/>
    <x v="2"/>
    <n v="98.7"/>
    <n v="4.9349999999999996"/>
    <n v="103.63500000000001"/>
    <n v="8.4"/>
    <m/>
    <m/>
    <m/>
    <m/>
    <m/>
  </r>
  <r>
    <s v="Ismailia"/>
    <s v="Normal"/>
    <s v="Male"/>
    <s v="Fashion accessories"/>
    <n v="77.02"/>
    <n v="5"/>
    <s v="2/3/2019"/>
    <d v="1899-12-30T15:59:00"/>
    <x v="1"/>
    <n v="385.1"/>
    <n v="19.254999999999999"/>
    <n v="404.35500000000002"/>
    <n v="7.1"/>
    <m/>
    <m/>
    <m/>
    <m/>
    <m/>
  </r>
  <r>
    <s v="Cairo"/>
    <s v="Member"/>
    <s v="Male"/>
    <s v="Food and beverages"/>
    <n v="23.48"/>
    <n v="2"/>
    <s v="3/14/2019"/>
    <d v="1899-12-30T11:21:00"/>
    <x v="2"/>
    <n v="46.96"/>
    <n v="2.3479999999999999"/>
    <n v="49.308"/>
    <n v="5.0999999999999996"/>
    <m/>
    <m/>
    <m/>
    <m/>
    <m/>
  </r>
  <r>
    <s v="Cairo"/>
    <s v="Member"/>
    <s v="Male"/>
    <s v="Sports and travel"/>
    <n v="14.7"/>
    <n v="5"/>
    <s v="3/24/2019"/>
    <d v="1899-12-30T13:48:00"/>
    <x v="0"/>
    <n v="73.5"/>
    <n v="3.6749999999999998"/>
    <n v="77.174999999999997"/>
    <n v="5.4"/>
    <m/>
    <m/>
    <m/>
    <m/>
    <m/>
  </r>
  <r>
    <s v="Cairo"/>
    <s v="Member"/>
    <s v="Female"/>
    <s v="Electronic accessories"/>
    <n v="28.45"/>
    <n v="5"/>
    <s v="3/21/2019"/>
    <d v="1899-12-30T10:17:00"/>
    <x v="2"/>
    <n v="142.25"/>
    <n v="7.1124999999999998"/>
    <n v="149.36250000000001"/>
    <n v="7.6"/>
    <m/>
    <m/>
    <m/>
    <m/>
    <m/>
  </r>
  <r>
    <s v="Alexandria"/>
    <s v="Normal"/>
    <s v="Male"/>
    <s v="Fashion accessories"/>
    <n v="76.400000000000006"/>
    <n v="9"/>
    <s v="3/19/2019"/>
    <d v="1899-12-30T15:49:00"/>
    <x v="0"/>
    <n v="687.6"/>
    <n v="34.380000000000003"/>
    <n v="721.98"/>
    <n v="9.8000000000000007"/>
    <m/>
    <m/>
    <m/>
    <m/>
    <m/>
  </r>
  <r>
    <s v="Cairo"/>
    <s v="Normal"/>
    <s v="Female"/>
    <s v="Sports and travel"/>
    <n v="57.95"/>
    <n v="6"/>
    <s v="2/24/2019"/>
    <d v="1899-12-30T13:02:00"/>
    <x v="1"/>
    <n v="347.7"/>
    <n v="17.385000000000002"/>
    <n v="365.08499999999998"/>
    <n v="6.9"/>
    <m/>
    <m/>
    <m/>
    <m/>
    <m/>
  </r>
  <r>
    <s v="Ismailia"/>
    <s v="Normal"/>
    <s v="Female"/>
    <s v="Fashion accessories"/>
    <n v="47.65"/>
    <n v="3"/>
    <s v="3/28/2019"/>
    <d v="1899-12-30T12:58:00"/>
    <x v="2"/>
    <n v="142.94999999999999"/>
    <n v="7.1475"/>
    <n v="150.0975"/>
    <n v="8.8000000000000007"/>
    <m/>
    <m/>
    <m/>
    <m/>
    <m/>
  </r>
  <r>
    <s v="Alexandria"/>
    <s v="Member"/>
    <s v="Female"/>
    <s v="Fashion accessories"/>
    <n v="42.82"/>
    <n v="9"/>
    <s v="2/5/2019"/>
    <d v="1899-12-30T15:26:00"/>
    <x v="2"/>
    <n v="385.38"/>
    <n v="19.268999999999998"/>
    <n v="404.649"/>
    <n v="5.3"/>
    <m/>
    <m/>
    <m/>
    <m/>
    <m/>
  </r>
  <r>
    <s v="Alexandria"/>
    <s v="Member"/>
    <s v="Male"/>
    <s v="Sports and travel"/>
    <n v="48.09"/>
    <n v="3"/>
    <s v="2/10/2019"/>
    <d v="1899-12-30T18:23:00"/>
    <x v="2"/>
    <n v="144.27000000000001"/>
    <n v="7.2134999999999998"/>
    <n v="151.48350000000002"/>
    <n v="7.9"/>
    <m/>
    <m/>
    <m/>
    <m/>
    <m/>
  </r>
  <r>
    <s v="Ismailia"/>
    <s v="Member"/>
    <s v="Female"/>
    <s v="Home and lifestyle"/>
    <n v="55.97"/>
    <n v="7"/>
    <s v="3/5/2019"/>
    <d v="1899-12-30T19:06:00"/>
    <x v="0"/>
    <n v="391.79"/>
    <n v="19.589500000000001"/>
    <n v="411.37950000000001"/>
    <n v="8.9"/>
    <m/>
    <m/>
    <m/>
    <m/>
    <m/>
  </r>
  <r>
    <s v="Alexandria"/>
    <s v="Member"/>
    <s v="Female"/>
    <s v="Sports and travel"/>
    <n v="76.900000000000006"/>
    <n v="7"/>
    <s v="2/15/2019"/>
    <d v="1899-12-30T20:21:00"/>
    <x v="1"/>
    <n v="538.29999999999995"/>
    <n v="26.914999999999999"/>
    <n v="565.21499999999992"/>
    <n v="8.5"/>
    <m/>
    <m/>
    <m/>
    <m/>
    <m/>
  </r>
  <r>
    <s v="Alexandria"/>
    <s v="Normal"/>
    <s v="Female"/>
    <s v="Home and lifestyle"/>
    <n v="97.03"/>
    <n v="5"/>
    <s v="1/30/2019"/>
    <d v="1899-12-30T16:24:00"/>
    <x v="0"/>
    <n v="485.15"/>
    <n v="24.2575"/>
    <n v="509.40749999999997"/>
    <n v="7"/>
    <m/>
    <m/>
    <m/>
    <m/>
    <m/>
  </r>
  <r>
    <s v="Cairo"/>
    <s v="Normal"/>
    <s v="Male"/>
    <s v="Sports and travel"/>
    <n v="44.65"/>
    <n v="3"/>
    <s v="2/14/2019"/>
    <d v="1899-12-30T15:04:00"/>
    <x v="1"/>
    <n v="133.94999999999999"/>
    <n v="6.6974999999999998"/>
    <n v="140.64749999999998"/>
    <n v="8.3000000000000007"/>
    <m/>
    <m/>
    <m/>
    <m/>
    <m/>
  </r>
  <r>
    <s v="Alexandria"/>
    <s v="Normal"/>
    <s v="Female"/>
    <s v="Food and beverages"/>
    <n v="77.930000000000007"/>
    <n v="9"/>
    <s v="2/27/2019"/>
    <d v="1899-12-30T16:10:00"/>
    <x v="0"/>
    <n v="701.37"/>
    <n v="35.0685"/>
    <n v="736.43849999999998"/>
    <n v="6.4"/>
    <m/>
    <m/>
    <m/>
    <m/>
    <m/>
  </r>
  <r>
    <s v="Cairo"/>
    <s v="Member"/>
    <s v="Male"/>
    <s v="Sports and travel"/>
    <n v="71.95"/>
    <n v="1"/>
    <s v="2/4/2019"/>
    <d v="1899-12-30T12:14:00"/>
    <x v="1"/>
    <n v="71.95"/>
    <n v="3.5975000000000001"/>
    <n v="75.547499999999999"/>
    <n v="7.5"/>
    <m/>
    <m/>
    <m/>
    <m/>
    <m/>
  </r>
  <r>
    <s v="Alexandria"/>
    <s v="Member"/>
    <s v="Female"/>
    <s v="Food and beverages"/>
    <n v="89.25"/>
    <n v="8"/>
    <s v="1/20/2019"/>
    <d v="1899-12-30T10:13:00"/>
    <x v="1"/>
    <n v="714"/>
    <n v="35.700000000000003"/>
    <n v="749.7"/>
    <n v="7.8"/>
    <m/>
    <m/>
    <m/>
    <m/>
    <m/>
  </r>
  <r>
    <s v="Alexandria"/>
    <s v="Normal"/>
    <s v="Male"/>
    <s v="Health and beauty"/>
    <n v="26.02"/>
    <n v="7"/>
    <s v="3/28/2019"/>
    <d v="1899-12-30T17:38:00"/>
    <x v="1"/>
    <n v="182.14"/>
    <n v="9.1069999999999993"/>
    <n v="191.24699999999999"/>
    <n v="4.0999999999999996"/>
    <m/>
    <m/>
    <m/>
    <m/>
    <m/>
  </r>
  <r>
    <s v="Cairo"/>
    <s v="Normal"/>
    <s v="Female"/>
    <s v="Fashion accessories"/>
    <n v="13.5"/>
    <n v="10"/>
    <s v="2/27/2019"/>
    <d v="1899-12-30T11:06:00"/>
    <x v="2"/>
    <n v="135"/>
    <n v="6.75"/>
    <n v="141.75"/>
    <n v="5.3"/>
    <m/>
    <m/>
    <m/>
    <m/>
    <m/>
  </r>
  <r>
    <s v="Ismailia"/>
    <s v="Member"/>
    <s v="Female"/>
    <s v="Food and beverages"/>
    <n v="99.3"/>
    <n v="10"/>
    <s v="2/15/2019"/>
    <d v="1899-12-30T14:53:00"/>
    <x v="2"/>
    <n v="993"/>
    <n v="49.65"/>
    <n v="1042.6500000000001"/>
    <n v="5"/>
    <m/>
    <m/>
    <m/>
    <m/>
    <m/>
  </r>
  <r>
    <s v="Cairo"/>
    <s v="Normal"/>
    <s v="Male"/>
    <s v="Home and lifestyle"/>
    <n v="51.69"/>
    <n v="7"/>
    <s v="1/26/2019"/>
    <d v="1899-12-30T18:22:00"/>
    <x v="1"/>
    <n v="361.83"/>
    <n v="18.0915"/>
    <n v="379.92149999999998"/>
    <n v="6.9"/>
    <m/>
    <m/>
    <m/>
    <m/>
    <m/>
  </r>
  <r>
    <s v="Ismailia"/>
    <s v="Member"/>
    <s v="Female"/>
    <s v="Sports and travel"/>
    <n v="54.73"/>
    <n v="7"/>
    <s v="3/14/2019"/>
    <d v="1899-12-30T19:02:00"/>
    <x v="2"/>
    <n v="383.11"/>
    <n v="19.1555"/>
    <n v="402.26550000000003"/>
    <n v="5.7"/>
    <m/>
    <m/>
    <m/>
    <m/>
    <m/>
  </r>
  <r>
    <s v="Ismailia"/>
    <s v="Member"/>
    <s v="Male"/>
    <s v="Home and lifestyle"/>
    <n v="27"/>
    <n v="9"/>
    <s v="3/2/2019"/>
    <d v="1899-12-30T14:16:00"/>
    <x v="1"/>
    <n v="243"/>
    <n v="12.15"/>
    <n v="255.15"/>
    <n v="4.3"/>
    <m/>
    <m/>
    <m/>
    <m/>
    <m/>
  </r>
  <r>
    <s v="Cairo"/>
    <s v="Normal"/>
    <s v="Female"/>
    <s v="Electronic accessories"/>
    <n v="30.24"/>
    <n v="1"/>
    <s v="3/4/2019"/>
    <d v="1899-12-30T15:44:00"/>
    <x v="1"/>
    <n v="30.24"/>
    <n v="1.512"/>
    <n v="31.751999999999999"/>
    <n v="8.9"/>
    <m/>
    <m/>
    <m/>
    <m/>
    <m/>
  </r>
  <r>
    <s v="Ismailia"/>
    <s v="Member"/>
    <s v="Female"/>
    <s v="Home and lifestyle"/>
    <n v="89.14"/>
    <n v="4"/>
    <s v="1/7/2019"/>
    <d v="1899-12-30T12:20:00"/>
    <x v="2"/>
    <n v="356.56"/>
    <n v="17.827999999999999"/>
    <n v="374.38799999999998"/>
    <n v="8.4"/>
    <m/>
    <m/>
    <m/>
    <m/>
    <m/>
  </r>
  <r>
    <s v="Alexandria"/>
    <s v="Normal"/>
    <s v="Female"/>
    <s v="Fashion accessories"/>
    <n v="37.549999999999997"/>
    <n v="10"/>
    <s v="3/8/2019"/>
    <d v="1899-12-30T20:01:00"/>
    <x v="2"/>
    <n v="375.5"/>
    <n v="18.774999999999999"/>
    <n v="394.27499999999998"/>
    <n v="8.1"/>
    <m/>
    <m/>
    <m/>
    <m/>
    <m/>
  </r>
  <r>
    <s v="Ismailia"/>
    <s v="Normal"/>
    <s v="Female"/>
    <s v="Food and beverages"/>
    <n v="95.44"/>
    <n v="10"/>
    <s v="1/9/2019"/>
    <d v="1899-12-30T13:45:00"/>
    <x v="1"/>
    <n v="954.4"/>
    <n v="47.72"/>
    <n v="1002.12"/>
    <n v="6.7"/>
    <m/>
    <m/>
    <m/>
    <m/>
    <m/>
  </r>
  <r>
    <s v="Ismailia"/>
    <s v="Normal"/>
    <s v="Male"/>
    <s v="Fashion accessories"/>
    <n v="27.5"/>
    <n v="3"/>
    <s v="3/1/2019"/>
    <d v="1899-12-30T15:40:00"/>
    <x v="0"/>
    <n v="82.5"/>
    <n v="4.125"/>
    <n v="86.625"/>
    <n v="6.3"/>
    <m/>
    <m/>
    <m/>
    <m/>
    <m/>
  </r>
  <r>
    <s v="Ismailia"/>
    <s v="Normal"/>
    <s v="Male"/>
    <s v="Health and beauty"/>
    <n v="74.97"/>
    <n v="1"/>
    <s v="3/16/2019"/>
    <d v="1899-12-30T16:58:00"/>
    <x v="1"/>
    <n v="74.97"/>
    <n v="3.7484999999999999"/>
    <n v="78.718500000000006"/>
    <n v="9.4"/>
    <m/>
    <m/>
    <m/>
    <m/>
    <m/>
  </r>
  <r>
    <s v="Ismailia"/>
    <s v="Member"/>
    <s v="Male"/>
    <s v="Home and lifestyle"/>
    <n v="80.959999999999994"/>
    <n v="8"/>
    <s v="2/17/2019"/>
    <d v="1899-12-30T11:12:00"/>
    <x v="2"/>
    <n v="647.67999999999995"/>
    <n v="32.384"/>
    <n v="680.06399999999996"/>
    <n v="7.2"/>
    <m/>
    <m/>
    <m/>
    <m/>
    <m/>
  </r>
  <r>
    <s v="Ismailia"/>
    <s v="Normal"/>
    <s v="Female"/>
    <s v="Health and beauty"/>
    <n v="94.47"/>
    <n v="8"/>
    <s v="2/27/2019"/>
    <d v="1899-12-30T15:12:00"/>
    <x v="1"/>
    <n v="755.76"/>
    <n v="37.787999999999997"/>
    <n v="793.548"/>
    <n v="8.6"/>
    <m/>
    <m/>
    <m/>
    <m/>
    <m/>
  </r>
  <r>
    <s v="Ismailia"/>
    <s v="Normal"/>
    <s v="Male"/>
    <s v="Electronic accessories"/>
    <n v="99.79"/>
    <n v="2"/>
    <s v="3/7/2019"/>
    <d v="1899-12-30T20:37:00"/>
    <x v="0"/>
    <n v="199.58"/>
    <n v="9.9789999999999992"/>
    <n v="209.55900000000003"/>
    <n v="7.3"/>
    <m/>
    <m/>
    <m/>
    <m/>
    <m/>
  </r>
  <r>
    <s v="Ismailia"/>
    <s v="Normal"/>
    <s v="Male"/>
    <s v="Food and beverages"/>
    <n v="73.22"/>
    <n v="6"/>
    <s v="1/21/2019"/>
    <d v="1899-12-30T17:44:00"/>
    <x v="1"/>
    <n v="439.32"/>
    <n v="21.966000000000001"/>
    <n v="461.286"/>
    <n v="9.5"/>
    <m/>
    <m/>
    <m/>
    <m/>
    <m/>
  </r>
  <r>
    <s v="Cairo"/>
    <s v="Normal"/>
    <s v="Female"/>
    <s v="Fashion accessories"/>
    <n v="41.24"/>
    <n v="4"/>
    <s v="2/19/2019"/>
    <d v="1899-12-30T16:23:00"/>
    <x v="1"/>
    <n v="164.96"/>
    <n v="8.2479999999999993"/>
    <n v="173.208"/>
    <n v="9.6"/>
    <m/>
    <m/>
    <m/>
    <m/>
    <m/>
  </r>
  <r>
    <s v="Alexandria"/>
    <s v="Normal"/>
    <s v="Female"/>
    <s v="Sports and travel"/>
    <n v="81.680000000000007"/>
    <n v="4"/>
    <s v="1/6/2019"/>
    <d v="1899-12-30T12:12:00"/>
    <x v="1"/>
    <n v="326.72000000000003"/>
    <n v="16.335999999999999"/>
    <n v="343.05600000000004"/>
    <n v="4.3"/>
    <m/>
    <m/>
    <m/>
    <m/>
    <m/>
  </r>
  <r>
    <s v="Alexandria"/>
    <s v="Normal"/>
    <s v="Female"/>
    <s v="Food and beverages"/>
    <n v="51.32"/>
    <n v="9"/>
    <s v="3/14/2019"/>
    <d v="1899-12-30T19:33:00"/>
    <x v="1"/>
    <n v="461.88"/>
    <n v="23.094000000000001"/>
    <n v="484.97399999999999"/>
    <n v="9.5"/>
    <m/>
    <m/>
    <m/>
    <m/>
    <m/>
  </r>
  <r>
    <s v="Alexandria"/>
    <s v="Member"/>
    <s v="Male"/>
    <s v="Home and lifestyle"/>
    <n v="65.94"/>
    <n v="4"/>
    <s v="3/24/2019"/>
    <d v="1899-12-30T10:29:00"/>
    <x v="1"/>
    <n v="263.76"/>
    <n v="13.188000000000001"/>
    <n v="276.94799999999998"/>
    <n v="5.4"/>
    <m/>
    <m/>
    <m/>
    <m/>
    <m/>
  </r>
  <r>
    <s v="Ismailia"/>
    <s v="Normal"/>
    <s v="Female"/>
    <s v="Electronic accessories"/>
    <n v="14.36"/>
    <n v="10"/>
    <s v="1/27/2019"/>
    <d v="1899-12-30T14:28:00"/>
    <x v="1"/>
    <n v="143.6"/>
    <n v="7.18"/>
    <n v="150.78"/>
    <n v="6.7"/>
    <m/>
    <m/>
    <m/>
    <m/>
    <m/>
  </r>
  <r>
    <s v="Alexandria"/>
    <s v="Member"/>
    <s v="Male"/>
    <s v="Health and beauty"/>
    <n v="21.5"/>
    <n v="9"/>
    <s v="3/6/2019"/>
    <d v="1899-12-30T12:46:00"/>
    <x v="2"/>
    <n v="193.5"/>
    <n v="9.6750000000000007"/>
    <n v="203.17500000000001"/>
    <n v="8.6"/>
    <m/>
    <m/>
    <m/>
    <m/>
    <m/>
  </r>
  <r>
    <s v="Cairo"/>
    <s v="Member"/>
    <s v="Female"/>
    <s v="Fashion accessories"/>
    <n v="26.26"/>
    <n v="7"/>
    <s v="2/2/2019"/>
    <d v="1899-12-30T19:40:00"/>
    <x v="1"/>
    <n v="183.82"/>
    <n v="9.1910000000000007"/>
    <n v="193.011"/>
    <n v="6.8"/>
    <m/>
    <m/>
    <m/>
    <m/>
    <m/>
  </r>
  <r>
    <s v="Ismailia"/>
    <s v="Normal"/>
    <s v="Female"/>
    <s v="Health and beauty"/>
    <n v="60.96"/>
    <n v="2"/>
    <s v="1/25/2019"/>
    <d v="1899-12-30T19:39:00"/>
    <x v="2"/>
    <n v="121.92"/>
    <n v="6.0960000000000001"/>
    <n v="128.01599999999999"/>
    <n v="8.1999999999999993"/>
    <m/>
    <m/>
    <m/>
    <m/>
    <m/>
  </r>
  <r>
    <s v="Alexandria"/>
    <s v="Normal"/>
    <s v="Female"/>
    <s v="Fashion accessories"/>
    <n v="70.11"/>
    <n v="6"/>
    <s v="3/14/2019"/>
    <d v="1899-12-30T17:54:00"/>
    <x v="0"/>
    <n v="420.66"/>
    <n v="21.033000000000001"/>
    <n v="441.69300000000004"/>
    <n v="8.6"/>
    <m/>
    <m/>
    <m/>
    <m/>
    <m/>
  </r>
  <r>
    <s v="Alexandria"/>
    <s v="Normal"/>
    <s v="Male"/>
    <s v="Electronic accessories"/>
    <n v="42.08"/>
    <n v="6"/>
    <s v="1/29/2019"/>
    <d v="1899-12-30T12:25:00"/>
    <x v="1"/>
    <n v="252.48"/>
    <n v="12.624000000000001"/>
    <n v="265.10399999999998"/>
    <n v="4.8"/>
    <m/>
    <m/>
    <m/>
    <m/>
    <m/>
  </r>
  <r>
    <s v="Ismailia"/>
    <s v="Normal"/>
    <s v="Female"/>
    <s v="Fashion accessories"/>
    <n v="67.09"/>
    <n v="5"/>
    <s v="1/3/2019"/>
    <d v="1899-12-30T16:47:00"/>
    <x v="2"/>
    <n v="335.45"/>
    <n v="16.772500000000001"/>
    <n v="352.22249999999997"/>
    <n v="9.9"/>
    <m/>
    <m/>
    <m/>
    <m/>
    <m/>
  </r>
  <r>
    <s v="Ismailia"/>
    <s v="Member"/>
    <s v="Female"/>
    <s v="Fashion accessories"/>
    <n v="96.7"/>
    <n v="5"/>
    <s v="1/14/2019"/>
    <d v="1899-12-30T12:52:00"/>
    <x v="0"/>
    <n v="483.5"/>
    <n v="24.175000000000001"/>
    <n v="507.67500000000001"/>
    <n v="9.1999999999999993"/>
    <m/>
    <m/>
    <m/>
    <m/>
    <m/>
  </r>
  <r>
    <s v="Cairo"/>
    <s v="Member"/>
    <s v="Female"/>
    <s v="Fashion accessories"/>
    <n v="35.380000000000003"/>
    <n v="9"/>
    <s v="1/5/2019"/>
    <d v="1899-12-30T19:50:00"/>
    <x v="2"/>
    <n v="318.42"/>
    <n v="15.920999999999999"/>
    <n v="334.34100000000001"/>
    <n v="9.3000000000000007"/>
    <m/>
    <m/>
    <m/>
    <m/>
    <m/>
  </r>
  <r>
    <s v="Alexandria"/>
    <s v="Normal"/>
    <s v="Male"/>
    <s v="Sports and travel"/>
    <n v="95.49"/>
    <n v="7"/>
    <s v="2/22/2019"/>
    <d v="1899-12-30T18:17:00"/>
    <x v="0"/>
    <n v="668.43"/>
    <n v="33.421500000000002"/>
    <n v="701.85149999999999"/>
    <n v="9.4"/>
    <m/>
    <m/>
    <m/>
    <m/>
    <m/>
  </r>
  <r>
    <s v="Alexandria"/>
    <s v="Member"/>
    <s v="Male"/>
    <s v="Fashion accessories"/>
    <n v="96.98"/>
    <n v="4"/>
    <s v="2/6/2019"/>
    <d v="1899-12-30T17:20:00"/>
    <x v="0"/>
    <n v="387.92"/>
    <n v="19.396000000000001"/>
    <n v="407.31600000000003"/>
    <n v="8.9"/>
    <m/>
    <m/>
    <m/>
    <m/>
    <m/>
  </r>
  <r>
    <s v="Cairo"/>
    <s v="Normal"/>
    <s v="Female"/>
    <s v="Electronic accessories"/>
    <n v="23.65"/>
    <n v="4"/>
    <s v="1/30/2019"/>
    <d v="1899-12-30T13:32:00"/>
    <x v="2"/>
    <n v="94.6"/>
    <n v="4.7300000000000004"/>
    <n v="99.33"/>
    <n v="9"/>
    <m/>
    <m/>
    <m/>
    <m/>
    <m/>
  </r>
  <r>
    <s v="Alexandria"/>
    <s v="Member"/>
    <s v="Male"/>
    <s v="Sports and travel"/>
    <n v="82.33"/>
    <n v="4"/>
    <s v="1/11/2019"/>
    <d v="1899-12-30T10:37:00"/>
    <x v="2"/>
    <n v="329.32"/>
    <n v="16.466000000000001"/>
    <n v="345.786"/>
    <n v="5.5"/>
    <m/>
    <m/>
    <m/>
    <m/>
    <m/>
  </r>
  <r>
    <s v="Cairo"/>
    <s v="Normal"/>
    <s v="Female"/>
    <s v="Electronic accessories"/>
    <n v="26.61"/>
    <n v="2"/>
    <s v="3/19/2019"/>
    <d v="1899-12-30T14:35:00"/>
    <x v="1"/>
    <n v="53.22"/>
    <n v="2.661"/>
    <n v="55.881"/>
    <n v="4.5"/>
    <m/>
    <m/>
    <m/>
    <m/>
    <m/>
  </r>
  <r>
    <s v="Ismailia"/>
    <s v="Normal"/>
    <s v="Female"/>
    <s v="Food and beverages"/>
    <n v="99.69"/>
    <n v="5"/>
    <s v="1/14/2019"/>
    <d v="1899-12-30T12:09:00"/>
    <x v="1"/>
    <n v="498.45"/>
    <n v="24.922499999999999"/>
    <n v="523.37249999999995"/>
    <n v="4.4000000000000004"/>
    <m/>
    <m/>
    <m/>
    <m/>
    <m/>
  </r>
  <r>
    <s v="Ismailia"/>
    <s v="Member"/>
    <s v="Female"/>
    <s v="Food and beverages"/>
    <n v="74.89"/>
    <n v="4"/>
    <s v="3/1/2019"/>
    <d v="1899-12-30T15:32:00"/>
    <x v="0"/>
    <n v="299.56"/>
    <n v="14.978"/>
    <n v="314.53800000000001"/>
    <n v="4.0999999999999996"/>
    <m/>
    <m/>
    <m/>
    <m/>
    <m/>
  </r>
  <r>
    <s v="Alexandria"/>
    <s v="Normal"/>
    <s v="Female"/>
    <s v="Food and beverages"/>
    <n v="40.94"/>
    <n v="5"/>
    <s v="1/6/2019"/>
    <d v="1899-12-30T13:58:00"/>
    <x v="0"/>
    <n v="204.7"/>
    <n v="10.234999999999999"/>
    <n v="214.935"/>
    <n v="4.4000000000000004"/>
    <m/>
    <m/>
    <m/>
    <m/>
    <m/>
  </r>
  <r>
    <s v="Ismailia"/>
    <s v="Member"/>
    <s v="Male"/>
    <s v="Sports and travel"/>
    <n v="75.819999999999993"/>
    <n v="1"/>
    <s v="1/31/2019"/>
    <d v="1899-12-30T13:19:00"/>
    <x v="1"/>
    <n v="75.819999999999993"/>
    <n v="3.7909999999999999"/>
    <n v="79.61099999999999"/>
    <n v="9.1999999999999993"/>
    <m/>
    <m/>
    <m/>
    <m/>
    <m/>
  </r>
  <r>
    <s v="Ismailia"/>
    <s v="Normal"/>
    <s v="Male"/>
    <s v="Food and beverages"/>
    <n v="46.77"/>
    <n v="6"/>
    <s v="3/11/2019"/>
    <d v="1899-12-30T13:37:00"/>
    <x v="1"/>
    <n v="280.62"/>
    <n v="14.031000000000001"/>
    <n v="294.65100000000001"/>
    <n v="8.8000000000000007"/>
    <m/>
    <m/>
    <m/>
    <m/>
    <m/>
  </r>
  <r>
    <s v="Ismailia"/>
    <s v="Normal"/>
    <s v="Female"/>
    <s v="Health and beauty"/>
    <n v="32.32"/>
    <n v="10"/>
    <s v="2/20/2019"/>
    <d v="1899-12-30T16:49:00"/>
    <x v="2"/>
    <n v="323.2"/>
    <n v="16.16"/>
    <n v="339.36"/>
    <n v="9.9"/>
    <m/>
    <m/>
    <m/>
    <m/>
    <m/>
  </r>
  <r>
    <s v="Cairo"/>
    <s v="Member"/>
    <s v="Female"/>
    <s v="Fashion accessories"/>
    <n v="54.07"/>
    <n v="9"/>
    <s v="1/27/2019"/>
    <d v="1899-12-30T14:55:00"/>
    <x v="0"/>
    <n v="486.63"/>
    <n v="24.331499999999998"/>
    <n v="510.9615"/>
    <n v="4.3"/>
    <m/>
    <m/>
    <m/>
    <m/>
    <m/>
  </r>
  <r>
    <s v="Alexandria"/>
    <s v="Normal"/>
    <s v="Male"/>
    <s v="Food and beverages"/>
    <n v="18.22"/>
    <n v="7"/>
    <s v="3/10/2019"/>
    <d v="1899-12-30T14:04:00"/>
    <x v="2"/>
    <n v="127.54"/>
    <n v="6.3769999999999998"/>
    <n v="133.917"/>
    <n v="8.5"/>
    <m/>
    <m/>
    <m/>
    <m/>
    <m/>
  </r>
  <r>
    <s v="Cairo"/>
    <s v="Member"/>
    <s v="Female"/>
    <s v="Fashion accessories"/>
    <n v="80.48"/>
    <n v="3"/>
    <s v="2/15/2019"/>
    <d v="1899-12-30T12:31:00"/>
    <x v="1"/>
    <n v="241.44"/>
    <n v="12.071999999999999"/>
    <n v="253.512"/>
    <n v="8.6999999999999993"/>
    <m/>
    <m/>
    <m/>
    <m/>
    <m/>
  </r>
  <r>
    <s v="Cairo"/>
    <s v="Normal"/>
    <s v="Female"/>
    <s v="Fashion accessories"/>
    <n v="37.950000000000003"/>
    <n v="10"/>
    <s v="1/26/2019"/>
    <d v="1899-12-30T14:51:00"/>
    <x v="1"/>
    <n v="379.5"/>
    <n v="18.975000000000001"/>
    <n v="398.47500000000002"/>
    <n v="9.3000000000000007"/>
    <m/>
    <m/>
    <m/>
    <m/>
    <m/>
  </r>
  <r>
    <s v="Cairo"/>
    <s v="Member"/>
    <s v="Male"/>
    <s v="Electronic accessories"/>
    <n v="76.819999999999993"/>
    <n v="1"/>
    <s v="2/13/2019"/>
    <d v="1899-12-30T18:27:00"/>
    <x v="0"/>
    <n v="76.819999999999993"/>
    <n v="3.8410000000000002"/>
    <n v="80.660999999999987"/>
    <n v="4.3"/>
    <m/>
    <m/>
    <m/>
    <m/>
    <m/>
  </r>
  <r>
    <s v="Cairo"/>
    <s v="Member"/>
    <s v="Female"/>
    <s v="Sports and travel"/>
    <n v="52.26"/>
    <n v="10"/>
    <s v="3/9/2019"/>
    <d v="1899-12-30T12:45:00"/>
    <x v="2"/>
    <n v="522.6"/>
    <n v="26.13"/>
    <n v="548.73"/>
    <n v="8"/>
    <m/>
    <m/>
    <m/>
    <m/>
    <m/>
  </r>
  <r>
    <s v="Alexandria"/>
    <s v="Normal"/>
    <s v="Female"/>
    <s v="Health and beauty"/>
    <n v="79.739999999999995"/>
    <n v="1"/>
    <s v="3/6/2019"/>
    <d v="1899-12-30T10:36:00"/>
    <x v="0"/>
    <n v="79.739999999999995"/>
    <n v="3.9870000000000001"/>
    <n v="83.72699999999999"/>
    <n v="7.1"/>
    <m/>
    <m/>
    <m/>
    <m/>
    <m/>
  </r>
  <r>
    <s v="Cairo"/>
    <s v="Normal"/>
    <s v="Female"/>
    <s v="Health and beauty"/>
    <n v="77.5"/>
    <n v="5"/>
    <s v="1/24/2019"/>
    <d v="1899-12-30T20:36:00"/>
    <x v="0"/>
    <n v="387.5"/>
    <n v="19.375"/>
    <n v="406.875"/>
    <n v="4.7"/>
    <m/>
    <m/>
    <m/>
    <m/>
    <m/>
  </r>
  <r>
    <s v="Cairo"/>
    <s v="Normal"/>
    <s v="Female"/>
    <s v="Food and beverages"/>
    <n v="54.27"/>
    <n v="5"/>
    <s v="3/13/2019"/>
    <d v="1899-12-30T14:16:00"/>
    <x v="0"/>
    <n v="271.35000000000002"/>
    <n v="13.567500000000001"/>
    <n v="284.91750000000002"/>
    <n v="5.5"/>
    <m/>
    <m/>
    <m/>
    <m/>
    <m/>
  </r>
  <r>
    <s v="Cairo"/>
    <s v="Normal"/>
    <s v="Male"/>
    <s v="Home and lifestyle"/>
    <n v="13.59"/>
    <n v="9"/>
    <s v="3/15/2019"/>
    <d v="1899-12-30T10:26:00"/>
    <x v="1"/>
    <n v="122.31"/>
    <n v="6.1154999999999999"/>
    <n v="128.4255"/>
    <n v="9.6"/>
    <m/>
    <m/>
    <m/>
    <m/>
    <m/>
  </r>
  <r>
    <s v="Cairo"/>
    <s v="Member"/>
    <s v="Female"/>
    <s v="Health and beauty"/>
    <n v="41.06"/>
    <n v="6"/>
    <s v="3/5/2019"/>
    <d v="1899-12-30T13:30:00"/>
    <x v="2"/>
    <n v="246.36"/>
    <n v="12.318"/>
    <n v="258.678"/>
    <n v="9.1999999999999993"/>
    <m/>
    <m/>
    <m/>
    <m/>
    <m/>
  </r>
  <r>
    <s v="Cairo"/>
    <s v="Member"/>
    <s v="Male"/>
    <s v="Electronic accessories"/>
    <n v="19.239999999999998"/>
    <n v="9"/>
    <s v="3/4/2019"/>
    <d v="1899-12-30T16:28:00"/>
    <x v="1"/>
    <n v="173.16"/>
    <n v="8.6579999999999995"/>
    <n v="181.81799999999998"/>
    <n v="6.2"/>
    <m/>
    <m/>
    <m/>
    <m/>
    <m/>
  </r>
  <r>
    <s v="Cairo"/>
    <s v="Normal"/>
    <s v="Female"/>
    <s v="Food and beverages"/>
    <n v="39.43"/>
    <n v="6"/>
    <s v="3/25/2019"/>
    <d v="1899-12-30T20:18:00"/>
    <x v="2"/>
    <n v="236.58"/>
    <n v="11.829000000000001"/>
    <n v="248.40900000000002"/>
    <n v="9.1"/>
    <m/>
    <m/>
    <m/>
    <m/>
    <m/>
  </r>
  <r>
    <s v="Ismailia"/>
    <s v="Normal"/>
    <s v="Male"/>
    <s v="Home and lifestyle"/>
    <n v="46.22"/>
    <n v="4"/>
    <s v="3/12/2019"/>
    <d v="1899-12-30T20:04:00"/>
    <x v="2"/>
    <n v="184.88"/>
    <n v="9.2439999999999998"/>
    <n v="194.124"/>
    <n v="10"/>
    <m/>
    <m/>
    <m/>
    <m/>
    <m/>
  </r>
  <r>
    <s v="Cairo"/>
    <s v="Member"/>
    <s v="Male"/>
    <s v="Home and lifestyle"/>
    <n v="13.98"/>
    <n v="1"/>
    <s v="2/4/2019"/>
    <d v="1899-12-30T13:38:00"/>
    <x v="0"/>
    <n v="13.98"/>
    <n v="0.69899999999999995"/>
    <n v="14.679"/>
    <n v="5"/>
    <m/>
    <m/>
    <m/>
    <m/>
    <m/>
  </r>
  <r>
    <s v="Alexandria"/>
    <s v="Normal"/>
    <s v="Female"/>
    <s v="Fashion accessories"/>
    <n v="39.75"/>
    <n v="5"/>
    <s v="2/22/2019"/>
    <d v="1899-12-30T10:43:00"/>
    <x v="0"/>
    <n v="198.75"/>
    <n v="9.9375"/>
    <n v="208.6875"/>
    <n v="6.5"/>
    <m/>
    <m/>
    <m/>
    <m/>
    <m/>
  </r>
  <r>
    <s v="Ismailia"/>
    <s v="Member"/>
    <s v="Female"/>
    <s v="Fashion accessories"/>
    <n v="97.79"/>
    <n v="7"/>
    <s v="2/16/2019"/>
    <d v="1899-12-30T17:30:00"/>
    <x v="0"/>
    <n v="684.53"/>
    <n v="34.226500000000001"/>
    <n v="718.75649999999996"/>
    <n v="9.8000000000000007"/>
    <m/>
    <m/>
    <m/>
    <m/>
    <m/>
  </r>
  <r>
    <s v="Alexandria"/>
    <s v="Member"/>
    <s v="Male"/>
    <s v="Sports and travel"/>
    <n v="67.260000000000005"/>
    <n v="4"/>
    <s v="1/19/2019"/>
    <d v="1899-12-30T15:28:00"/>
    <x v="2"/>
    <n v="269.04000000000002"/>
    <n v="13.452"/>
    <n v="282.49200000000002"/>
    <n v="9.8000000000000007"/>
    <m/>
    <m/>
    <m/>
    <m/>
    <m/>
  </r>
  <r>
    <s v="Ismailia"/>
    <s v="Normal"/>
    <s v="Male"/>
    <s v="Food and beverages"/>
    <n v="13.79"/>
    <n v="5"/>
    <s v="1/11/2019"/>
    <d v="1899-12-30T19:07:00"/>
    <x v="2"/>
    <n v="68.95"/>
    <n v="3.4474999999999998"/>
    <n v="72.397500000000008"/>
    <n v="5.4"/>
    <m/>
    <m/>
    <m/>
    <m/>
    <m/>
  </r>
  <r>
    <s v="Alexandria"/>
    <s v="Member"/>
    <s v="Female"/>
    <s v="Fashion accessories"/>
    <n v="68.709999999999994"/>
    <n v="4"/>
    <s v="1/4/2019"/>
    <d v="1899-12-30T19:01:00"/>
    <x v="1"/>
    <n v="274.83999999999997"/>
    <n v="13.742000000000001"/>
    <n v="288.58199999999999"/>
    <n v="7.3"/>
    <m/>
    <m/>
    <m/>
    <m/>
    <m/>
  </r>
  <r>
    <s v="Ismailia"/>
    <s v="Normal"/>
    <s v="Female"/>
    <s v="Home and lifestyle"/>
    <n v="56.53"/>
    <n v="4"/>
    <s v="3/4/2019"/>
    <d v="1899-12-30T19:48:00"/>
    <x v="0"/>
    <n v="226.12"/>
    <n v="11.305999999999999"/>
    <n v="237.42600000000002"/>
    <n v="7.1"/>
    <m/>
    <m/>
    <m/>
    <m/>
    <m/>
  </r>
  <r>
    <s v="Ismailia"/>
    <s v="Normal"/>
    <s v="Female"/>
    <s v="Fashion accessories"/>
    <n v="23.82"/>
    <n v="5"/>
    <s v="1/28/2019"/>
    <d v="1899-12-30T19:24:00"/>
    <x v="0"/>
    <n v="119.1"/>
    <n v="5.9550000000000001"/>
    <n v="125.05499999999999"/>
    <n v="8.4"/>
    <m/>
    <m/>
    <m/>
    <m/>
    <m/>
  </r>
  <r>
    <s v="Cairo"/>
    <s v="Normal"/>
    <s v="Female"/>
    <s v="Health and beauty"/>
    <n v="34.21"/>
    <n v="10"/>
    <s v="1/2/2019"/>
    <d v="1899-12-30T13:00:00"/>
    <x v="1"/>
    <n v="342.1"/>
    <n v="17.105"/>
    <n v="359.20500000000004"/>
    <n v="4.2"/>
    <m/>
    <m/>
    <m/>
    <m/>
    <m/>
  </r>
  <r>
    <s v="Ismailia"/>
    <s v="Normal"/>
    <s v="Male"/>
    <s v="Sports and travel"/>
    <n v="21.87"/>
    <n v="2"/>
    <s v="1/25/2019"/>
    <d v="1899-12-30T14:29:00"/>
    <x v="0"/>
    <n v="43.74"/>
    <n v="2.1869999999999998"/>
    <n v="45.927"/>
    <n v="7.6"/>
    <m/>
    <m/>
    <m/>
    <m/>
    <m/>
  </r>
  <r>
    <s v="Alexandria"/>
    <s v="Member"/>
    <s v="Male"/>
    <s v="Health and beauty"/>
    <n v="20.97"/>
    <n v="5"/>
    <s v="1/4/2019"/>
    <d v="1899-12-30T13:21:00"/>
    <x v="1"/>
    <n v="104.85"/>
    <n v="5.2424999999999997"/>
    <n v="110.0925"/>
    <n v="7.5"/>
    <m/>
    <m/>
    <m/>
    <m/>
    <m/>
  </r>
  <r>
    <s v="Ismailia"/>
    <s v="Normal"/>
    <s v="Male"/>
    <s v="Sports and travel"/>
    <n v="25.84"/>
    <n v="3"/>
    <s v="3/10/2019"/>
    <d v="1899-12-30T18:55:00"/>
    <x v="0"/>
    <n v="77.52"/>
    <n v="3.8759999999999999"/>
    <n v="81.396000000000001"/>
    <n v="8.9"/>
    <m/>
    <m/>
    <m/>
    <m/>
    <m/>
  </r>
  <r>
    <s v="Ismailia"/>
    <s v="Normal"/>
    <s v="Male"/>
    <s v="Home and lifestyle"/>
    <n v="50.93"/>
    <n v="8"/>
    <s v="3/22/2019"/>
    <d v="1899-12-30T19:36:00"/>
    <x v="0"/>
    <n v="407.44"/>
    <n v="20.372"/>
    <n v="427.81200000000001"/>
    <n v="7.4"/>
    <m/>
    <m/>
    <m/>
    <m/>
    <m/>
  </r>
  <r>
    <s v="Alexandria"/>
    <s v="Normal"/>
    <s v="Male"/>
    <s v="Health and beauty"/>
    <n v="96.11"/>
    <n v="1"/>
    <s v="1/25/2019"/>
    <d v="1899-12-30T16:28:00"/>
    <x v="0"/>
    <n v="96.11"/>
    <n v="4.8055000000000003"/>
    <n v="100.91549999999999"/>
    <n v="7.7"/>
    <m/>
    <m/>
    <m/>
    <m/>
    <m/>
  </r>
  <r>
    <s v="Cairo"/>
    <s v="Normal"/>
    <s v="Female"/>
    <s v="Home and lifestyle"/>
    <n v="45.38"/>
    <n v="4"/>
    <s v="1/8/2019"/>
    <d v="1899-12-30T13:48:00"/>
    <x v="2"/>
    <n v="181.52"/>
    <n v="9.0760000000000005"/>
    <n v="190.596"/>
    <n v="7.2"/>
    <m/>
    <m/>
    <m/>
    <m/>
    <m/>
  </r>
  <r>
    <s v="Cairo"/>
    <s v="Member"/>
    <s v="Female"/>
    <s v="Health and beauty"/>
    <n v="81.510000000000005"/>
    <n v="1"/>
    <s v="1/22/2019"/>
    <d v="1899-12-30T10:57:00"/>
    <x v="0"/>
    <n v="81.510000000000005"/>
    <n v="4.0754999999999999"/>
    <n v="85.58550000000001"/>
    <n v="9.8000000000000007"/>
    <m/>
    <m/>
    <m/>
    <m/>
    <m/>
  </r>
  <r>
    <s v="Ismailia"/>
    <s v="Normal"/>
    <s v="Female"/>
    <s v="Health and beauty"/>
    <n v="57.22"/>
    <n v="2"/>
    <s v="1/12/2019"/>
    <d v="1899-12-30T17:13:00"/>
    <x v="0"/>
    <n v="114.44"/>
    <n v="5.7220000000000004"/>
    <n v="120.16199999999999"/>
    <n v="7.1"/>
    <m/>
    <m/>
    <m/>
    <m/>
    <m/>
  </r>
  <r>
    <s v="Ismailia"/>
    <s v="Member"/>
    <s v="Female"/>
    <s v="Electronic accessories"/>
    <n v="25.22"/>
    <n v="7"/>
    <s v="2/4/2019"/>
    <d v="1899-12-30T10:23:00"/>
    <x v="0"/>
    <n v="176.54"/>
    <n v="8.827"/>
    <n v="185.36699999999999"/>
    <n v="4.5999999999999996"/>
    <m/>
    <m/>
    <m/>
    <m/>
    <m/>
  </r>
  <r>
    <s v="Ismailia"/>
    <s v="Member"/>
    <s v="Female"/>
    <s v="Food and beverages"/>
    <n v="38.6"/>
    <n v="3"/>
    <s v="3/28/2019"/>
    <d v="1899-12-30T13:57:00"/>
    <x v="1"/>
    <n v="115.8"/>
    <n v="5.79"/>
    <n v="121.59"/>
    <n v="6.6"/>
    <m/>
    <m/>
    <m/>
    <m/>
    <m/>
  </r>
  <r>
    <s v="Ismailia"/>
    <s v="Normal"/>
    <s v="Female"/>
    <s v="Electronic accessories"/>
    <n v="84.05"/>
    <n v="3"/>
    <s v="1/23/2019"/>
    <d v="1899-12-30T13:29:00"/>
    <x v="2"/>
    <n v="252.15"/>
    <n v="12.6075"/>
    <n v="264.75749999999999"/>
    <n v="8.9"/>
    <m/>
    <m/>
    <m/>
    <m/>
    <m/>
  </r>
  <r>
    <s v="Cairo"/>
    <s v="Member"/>
    <s v="Female"/>
    <s v="Fashion accessories"/>
    <n v="97.21"/>
    <n v="10"/>
    <s v="2/8/2019"/>
    <d v="1899-12-30T13:00:00"/>
    <x v="0"/>
    <n v="972.1"/>
    <n v="48.604999999999997"/>
    <n v="1020.705"/>
    <n v="4.7"/>
    <m/>
    <m/>
    <m/>
    <m/>
    <m/>
  </r>
  <r>
    <s v="Alexandria"/>
    <s v="Member"/>
    <s v="Male"/>
    <s v="Fashion accessories"/>
    <n v="25.42"/>
    <n v="8"/>
    <s v="3/19/2019"/>
    <d v="1899-12-30T19:42:00"/>
    <x v="0"/>
    <n v="203.36"/>
    <n v="10.167999999999999"/>
    <n v="213.52800000000002"/>
    <n v="7.7"/>
    <m/>
    <m/>
    <m/>
    <m/>
    <m/>
  </r>
  <r>
    <s v="Cairo"/>
    <s v="Normal"/>
    <s v="Male"/>
    <s v="Fashion accessories"/>
    <n v="16.28"/>
    <n v="1"/>
    <s v="3/9/2019"/>
    <d v="1899-12-30T15:36:00"/>
    <x v="0"/>
    <n v="16.28"/>
    <n v="0.81399999999999995"/>
    <n v="17.094000000000001"/>
    <n v="7.3"/>
    <m/>
    <m/>
    <m/>
    <m/>
    <m/>
  </r>
  <r>
    <s v="Alexandria"/>
    <s v="Member"/>
    <s v="Male"/>
    <s v="Fashion accessories"/>
    <n v="40.61"/>
    <n v="9"/>
    <s v="1/2/2019"/>
    <d v="1899-12-30T13:40:00"/>
    <x v="0"/>
    <n v="365.49"/>
    <n v="18.2745"/>
    <n v="383.7645"/>
    <n v="5.9"/>
    <m/>
    <m/>
    <m/>
    <m/>
    <m/>
  </r>
  <r>
    <s v="Cairo"/>
    <s v="Member"/>
    <s v="Male"/>
    <s v="Health and beauty"/>
    <n v="53.17"/>
    <n v="7"/>
    <s v="1/21/2019"/>
    <d v="1899-12-30T18:01:00"/>
    <x v="0"/>
    <n v="372.19"/>
    <n v="18.609500000000001"/>
    <n v="390.79950000000002"/>
    <n v="7.9"/>
    <m/>
    <m/>
    <m/>
    <m/>
    <m/>
  </r>
  <r>
    <s v="Cairo"/>
    <s v="Member"/>
    <s v="Female"/>
    <s v="Food and beverages"/>
    <n v="20.87"/>
    <n v="3"/>
    <s v="3/20/2019"/>
    <d v="1899-12-30T13:53:00"/>
    <x v="2"/>
    <n v="62.61"/>
    <n v="3.1305000000000001"/>
    <n v="65.740499999999997"/>
    <n v="4.2"/>
    <m/>
    <m/>
    <m/>
    <m/>
    <m/>
  </r>
  <r>
    <s v="Alexandria"/>
    <s v="Normal"/>
    <s v="Male"/>
    <s v="Sports and travel"/>
    <n v="67.27"/>
    <n v="5"/>
    <s v="2/27/2019"/>
    <d v="1899-12-30T17:27:00"/>
    <x v="2"/>
    <n v="336.35"/>
    <n v="16.817499999999999"/>
    <n v="353.16750000000002"/>
    <n v="5.5"/>
    <m/>
    <m/>
    <m/>
    <m/>
    <m/>
  </r>
  <r>
    <s v="Cairo"/>
    <s v="Member"/>
    <s v="Female"/>
    <s v="Home and lifestyle"/>
    <n v="90.65"/>
    <n v="10"/>
    <s v="3/8/2019"/>
    <d v="1899-12-30T10:53:00"/>
    <x v="0"/>
    <n v="906.5"/>
    <n v="45.325000000000003"/>
    <n v="951.82500000000005"/>
    <n v="8.4"/>
    <m/>
    <m/>
    <m/>
    <m/>
    <m/>
  </r>
  <r>
    <s v="Cairo"/>
    <s v="Normal"/>
    <s v="Male"/>
    <s v="Fashion accessories"/>
    <n v="69.08"/>
    <n v="2"/>
    <s v="1/31/2019"/>
    <d v="1899-12-30T19:48:00"/>
    <x v="1"/>
    <n v="138.16"/>
    <n v="6.9080000000000004"/>
    <n v="145.06799999999998"/>
    <n v="6.1"/>
    <m/>
    <m/>
    <m/>
    <m/>
    <m/>
  </r>
  <r>
    <s v="Alexandria"/>
    <s v="Normal"/>
    <s v="Male"/>
    <s v="Food and beverages"/>
    <n v="43.27"/>
    <n v="2"/>
    <s v="3/8/2019"/>
    <d v="1899-12-30T16:53:00"/>
    <x v="0"/>
    <n v="86.54"/>
    <n v="4.327"/>
    <n v="90.867000000000004"/>
    <n v="6.7"/>
    <m/>
    <m/>
    <m/>
    <m/>
    <m/>
  </r>
  <r>
    <s v="Cairo"/>
    <s v="Normal"/>
    <s v="Female"/>
    <s v="Electronic accessories"/>
    <n v="23.46"/>
    <n v="6"/>
    <s v="1/13/2019"/>
    <d v="1899-12-30T19:14:00"/>
    <x v="0"/>
    <n v="140.76"/>
    <n v="7.0380000000000003"/>
    <n v="147.798"/>
    <n v="4.2"/>
    <m/>
    <m/>
    <m/>
    <m/>
    <m/>
  </r>
  <r>
    <s v="Ismailia"/>
    <s v="Normal"/>
    <s v="Male"/>
    <s v="Fashion accessories"/>
    <n v="95.54"/>
    <n v="7"/>
    <s v="3/9/2019"/>
    <d v="1899-12-30T14:36:00"/>
    <x v="1"/>
    <n v="668.78"/>
    <n v="33.439"/>
    <n v="702.21899999999994"/>
    <n v="6.7"/>
    <m/>
    <m/>
    <m/>
    <m/>
    <m/>
  </r>
  <r>
    <s v="Cairo"/>
    <s v="Member"/>
    <s v="Female"/>
    <s v="Fashion accessories"/>
    <n v="47.44"/>
    <n v="1"/>
    <s v="2/22/2019"/>
    <d v="1899-12-30T18:19:00"/>
    <x v="1"/>
    <n v="47.44"/>
    <n v="2.3719999999999999"/>
    <n v="49.811999999999998"/>
    <n v="4.5"/>
    <m/>
    <m/>
    <m/>
    <m/>
    <m/>
  </r>
  <r>
    <s v="Cairo"/>
    <s v="Normal"/>
    <s v="Male"/>
    <s v="Sports and travel"/>
    <n v="99.24"/>
    <n v="9"/>
    <s v="3/19/2019"/>
    <d v="1899-12-30T19:09:00"/>
    <x v="2"/>
    <n v="893.16"/>
    <n v="44.658000000000001"/>
    <n v="937.81799999999998"/>
    <n v="5.8"/>
    <m/>
    <m/>
    <m/>
    <m/>
    <m/>
  </r>
  <r>
    <s v="Cairo"/>
    <s v="Member"/>
    <s v="Male"/>
    <s v="Sports and travel"/>
    <n v="82.93"/>
    <n v="4"/>
    <s v="1/20/2019"/>
    <d v="1899-12-30T16:51:00"/>
    <x v="2"/>
    <n v="331.72"/>
    <n v="16.585999999999999"/>
    <n v="348.30600000000004"/>
    <n v="5.3"/>
    <m/>
    <m/>
    <m/>
    <m/>
    <m/>
  </r>
  <r>
    <s v="Ismailia"/>
    <s v="Member"/>
    <s v="Male"/>
    <s v="Home and lifestyle"/>
    <n v="33.99"/>
    <n v="6"/>
    <s v="3/8/2019"/>
    <d v="1899-12-30T15:37:00"/>
    <x v="2"/>
    <n v="203.94"/>
    <n v="10.196999999999999"/>
    <n v="214.137"/>
    <n v="9.6"/>
    <m/>
    <m/>
    <m/>
    <m/>
    <m/>
  </r>
  <r>
    <s v="Alexandria"/>
    <s v="Member"/>
    <s v="Male"/>
    <s v="Food and beverages"/>
    <n v="17.04"/>
    <n v="4"/>
    <s v="3/8/2019"/>
    <d v="1899-12-30T20:15:00"/>
    <x v="0"/>
    <n v="68.16"/>
    <n v="3.4079999999999999"/>
    <n v="71.567999999999998"/>
    <n v="8.1"/>
    <m/>
    <m/>
    <m/>
    <m/>
    <m/>
  </r>
  <r>
    <s v="Alexandria"/>
    <s v="Member"/>
    <s v="Female"/>
    <s v="Electronic accessories"/>
    <n v="40.86"/>
    <n v="8"/>
    <s v="2/7/2019"/>
    <d v="1899-12-30T14:38:00"/>
    <x v="0"/>
    <n v="326.88"/>
    <n v="16.344000000000001"/>
    <n v="343.22399999999999"/>
    <n v="8.8000000000000007"/>
    <m/>
    <m/>
    <m/>
    <m/>
    <m/>
  </r>
  <r>
    <s v="Alexandria"/>
    <s v="Normal"/>
    <s v="Male"/>
    <s v="Food and beverages"/>
    <n v="17.440000000000001"/>
    <n v="5"/>
    <s v="1/15/2019"/>
    <d v="1899-12-30T19:25:00"/>
    <x v="0"/>
    <n v="87.2"/>
    <n v="4.3600000000000003"/>
    <n v="91.56"/>
    <n v="7.3"/>
    <m/>
    <m/>
    <m/>
    <m/>
    <m/>
  </r>
  <r>
    <s v="Alexandria"/>
    <s v="Normal"/>
    <s v="Female"/>
    <s v="Sports and travel"/>
    <n v="88.43"/>
    <n v="8"/>
    <s v="3/22/2019"/>
    <d v="1899-12-30T19:35:00"/>
    <x v="2"/>
    <n v="707.44"/>
    <n v="35.372"/>
    <n v="742.81200000000001"/>
    <n v="8.8000000000000007"/>
    <m/>
    <m/>
    <m/>
    <m/>
    <m/>
  </r>
  <r>
    <s v="Ismailia"/>
    <s v="Member"/>
    <s v="Female"/>
    <s v="Home and lifestyle"/>
    <n v="89.21"/>
    <n v="9"/>
    <s v="1/15/2019"/>
    <d v="1899-12-30T15:42:00"/>
    <x v="0"/>
    <n v="802.89"/>
    <n v="40.144500000000001"/>
    <n v="843.03449999999998"/>
    <n v="5.5"/>
    <m/>
    <m/>
    <m/>
    <m/>
    <m/>
  </r>
  <r>
    <s v="Alexandria"/>
    <s v="Member"/>
    <s v="Male"/>
    <s v="Fashion accessories"/>
    <n v="12.78"/>
    <n v="1"/>
    <s v="1/8/2019"/>
    <d v="1899-12-30T14:11:00"/>
    <x v="0"/>
    <n v="12.78"/>
    <n v="0.63900000000000001"/>
    <n v="13.418999999999999"/>
    <n v="6.5"/>
    <m/>
    <m/>
    <m/>
    <m/>
    <m/>
  </r>
  <r>
    <s v="Cairo"/>
    <s v="Member"/>
    <s v="Female"/>
    <s v="Sports and travel"/>
    <n v="19.100000000000001"/>
    <n v="7"/>
    <s v="1/15/2019"/>
    <d v="1899-12-30T10:43:00"/>
    <x v="2"/>
    <n v="133.69999999999999"/>
    <n v="6.6849999999999996"/>
    <n v="140.38499999999999"/>
    <n v="6.8"/>
    <m/>
    <m/>
    <m/>
    <m/>
    <m/>
  </r>
  <r>
    <s v="Ismailia"/>
    <s v="Member"/>
    <s v="Female"/>
    <s v="Health and beauty"/>
    <n v="19.149999999999999"/>
    <n v="1"/>
    <s v="1/28/2019"/>
    <d v="1899-12-30T17:58:00"/>
    <x v="1"/>
    <n v="19.149999999999999"/>
    <n v="0.95750000000000002"/>
    <n v="20.107499999999998"/>
    <n v="6.5"/>
    <m/>
    <m/>
    <m/>
    <m/>
    <m/>
  </r>
  <r>
    <s v="Alexandria"/>
    <s v="Normal"/>
    <s v="Male"/>
    <s v="Food and beverages"/>
    <n v="27.66"/>
    <n v="10"/>
    <s v="2/14/2019"/>
    <d v="1899-12-30T11:26:00"/>
    <x v="2"/>
    <n v="276.60000000000002"/>
    <n v="13.83"/>
    <n v="290.43"/>
    <n v="6.5"/>
    <m/>
    <m/>
    <m/>
    <m/>
    <m/>
  </r>
  <r>
    <s v="Ismailia"/>
    <s v="Normal"/>
    <s v="Male"/>
    <s v="Fashion accessories"/>
    <n v="45.74"/>
    <n v="3"/>
    <s v="3/10/2019"/>
    <d v="1899-12-30T17:38:00"/>
    <x v="1"/>
    <n v="137.22"/>
    <n v="6.8609999999999998"/>
    <n v="144.08099999999999"/>
    <n v="5.2"/>
    <m/>
    <m/>
    <m/>
    <m/>
    <m/>
  </r>
  <r>
    <s v="Ismailia"/>
    <s v="Member"/>
    <s v="Female"/>
    <s v="Health and beauty"/>
    <n v="27.07"/>
    <n v="1"/>
    <s v="1/12/2019"/>
    <d v="1899-12-30T20:07:00"/>
    <x v="1"/>
    <n v="27.07"/>
    <n v="1.3534999999999999"/>
    <n v="28.423500000000001"/>
    <n v="5.6"/>
    <m/>
    <m/>
    <m/>
    <m/>
    <m/>
  </r>
  <r>
    <s v="Alexandria"/>
    <s v="Member"/>
    <s v="Female"/>
    <s v="Sports and travel"/>
    <n v="39.119999999999997"/>
    <n v="1"/>
    <s v="3/26/2019"/>
    <d v="1899-12-30T11:02:00"/>
    <x v="2"/>
    <n v="39.119999999999997"/>
    <n v="1.956"/>
    <n v="41.076000000000001"/>
    <n v="7.6"/>
    <m/>
    <m/>
    <m/>
    <m/>
    <m/>
  </r>
  <r>
    <s v="Alexandria"/>
    <s v="Normal"/>
    <s v="Female"/>
    <s v="Electronic accessories"/>
    <n v="74.709999999999994"/>
    <n v="6"/>
    <s v="1/1/2019"/>
    <d v="1899-12-30T19:07:00"/>
    <x v="1"/>
    <n v="448.26"/>
    <n v="22.413"/>
    <n v="470.673"/>
    <n v="9.5"/>
    <m/>
    <m/>
    <m/>
    <m/>
    <m/>
  </r>
  <r>
    <s v="Ismailia"/>
    <s v="Normal"/>
    <s v="Male"/>
    <s v="Electronic accessories"/>
    <n v="22.01"/>
    <n v="6"/>
    <s v="1/2/2019"/>
    <d v="1899-12-30T18:50:00"/>
    <x v="1"/>
    <n v="132.06"/>
    <n v="6.6029999999999998"/>
    <n v="138.66300000000001"/>
    <n v="5.8"/>
    <m/>
    <m/>
    <m/>
    <m/>
    <m/>
  </r>
  <r>
    <s v="Cairo"/>
    <s v="Normal"/>
    <s v="Female"/>
    <s v="Food and beverages"/>
    <n v="63.61"/>
    <n v="5"/>
    <s v="3/16/2019"/>
    <d v="1899-12-30T12:43:00"/>
    <x v="2"/>
    <n v="318.05"/>
    <n v="15.9025"/>
    <n v="333.95249999999999"/>
    <n v="5.8"/>
    <m/>
    <m/>
    <m/>
    <m/>
    <m/>
  </r>
  <r>
    <s v="Cairo"/>
    <s v="Member"/>
    <s v="Male"/>
    <s v="Health and beauty"/>
    <n v="25"/>
    <n v="1"/>
    <s v="3/3/2019"/>
    <d v="1899-12-30T15:09:00"/>
    <x v="0"/>
    <n v="25"/>
    <n v="1.25"/>
    <n v="26.25"/>
    <n v="6.4"/>
    <m/>
    <m/>
    <m/>
    <m/>
    <m/>
  </r>
  <r>
    <s v="Cairo"/>
    <s v="Member"/>
    <s v="Male"/>
    <s v="Electronic accessories"/>
    <n v="20.77"/>
    <n v="4"/>
    <s v="1/31/2019"/>
    <d v="1899-12-30T13:47:00"/>
    <x v="0"/>
    <n v="83.08"/>
    <n v="4.1539999999999999"/>
    <n v="87.233999999999995"/>
    <n v="9.1"/>
    <m/>
    <m/>
    <m/>
    <m/>
    <m/>
  </r>
  <r>
    <s v="Cairo"/>
    <s v="Normal"/>
    <s v="Female"/>
    <s v="Fashion accessories"/>
    <n v="29.56"/>
    <n v="5"/>
    <s v="2/13/2019"/>
    <d v="1899-12-30T16:59:00"/>
    <x v="0"/>
    <n v="147.80000000000001"/>
    <n v="7.39"/>
    <n v="155.19"/>
    <n v="5"/>
    <m/>
    <m/>
    <m/>
    <m/>
    <m/>
  </r>
  <r>
    <s v="Cairo"/>
    <s v="Member"/>
    <s v="Female"/>
    <s v="Food and beverages"/>
    <n v="77.400000000000006"/>
    <n v="9"/>
    <s v="2/15/2019"/>
    <d v="1899-12-30T14:15:00"/>
    <x v="0"/>
    <n v="696.6"/>
    <n v="34.83"/>
    <n v="731.43000000000006"/>
    <n v="7.2"/>
    <m/>
    <m/>
    <m/>
    <m/>
    <m/>
  </r>
  <r>
    <s v="Alexandria"/>
    <s v="Member"/>
    <s v="Male"/>
    <s v="Electronic accessories"/>
    <n v="79.39"/>
    <n v="10"/>
    <s v="2/7/2019"/>
    <d v="1899-12-30T20:24:00"/>
    <x v="0"/>
    <n v="793.9"/>
    <n v="39.695"/>
    <n v="833.59500000000003"/>
    <n v="4.2"/>
    <m/>
    <m/>
    <m/>
    <m/>
    <m/>
  </r>
  <r>
    <s v="Ismailia"/>
    <s v="Member"/>
    <s v="Female"/>
    <s v="Electronic accessories"/>
    <n v="46.57"/>
    <n v="10"/>
    <s v="1/27/2019"/>
    <d v="1899-12-30T13:58:00"/>
    <x v="1"/>
    <n v="465.7"/>
    <n v="23.285"/>
    <n v="488.98500000000001"/>
    <n v="5.3"/>
    <m/>
    <m/>
    <m/>
    <m/>
    <m/>
  </r>
  <r>
    <s v="Ismailia"/>
    <s v="Member"/>
    <s v="Male"/>
    <s v="Food and beverages"/>
    <n v="35.89"/>
    <n v="1"/>
    <s v="2/23/2019"/>
    <d v="1899-12-30T16:52:00"/>
    <x v="0"/>
    <n v="35.89"/>
    <n v="1.7945"/>
    <n v="37.6845"/>
    <n v="5.4"/>
    <m/>
    <m/>
    <m/>
    <m/>
    <m/>
  </r>
  <r>
    <s v="Cairo"/>
    <s v="Normal"/>
    <s v="Male"/>
    <s v="Food and beverages"/>
    <n v="40.520000000000003"/>
    <n v="5"/>
    <s v="2/3/2019"/>
    <d v="1899-12-30T15:19:00"/>
    <x v="1"/>
    <n v="202.6"/>
    <n v="10.130000000000001"/>
    <n v="212.73"/>
    <n v="6"/>
    <m/>
    <m/>
    <m/>
    <m/>
    <m/>
  </r>
  <r>
    <s v="Alexandria"/>
    <s v="Member"/>
    <s v="Female"/>
    <s v="Food and beverages"/>
    <n v="73.05"/>
    <n v="10"/>
    <s v="3/3/2019"/>
    <d v="1899-12-30T12:25:00"/>
    <x v="1"/>
    <n v="730.5"/>
    <n v="36.524999999999999"/>
    <n v="767.02499999999998"/>
    <n v="8.8000000000000007"/>
    <m/>
    <m/>
    <m/>
    <m/>
    <m/>
  </r>
  <r>
    <s v="Ismailia"/>
    <s v="Member"/>
    <s v="Female"/>
    <s v="Sports and travel"/>
    <n v="73.95"/>
    <n v="4"/>
    <s v="2/3/2019"/>
    <d v="1899-12-30T10:02:00"/>
    <x v="1"/>
    <n v="295.8"/>
    <n v="14.79"/>
    <n v="310.59000000000003"/>
    <n v="8.6999999999999993"/>
    <m/>
    <m/>
    <m/>
    <m/>
    <m/>
  </r>
  <r>
    <s v="Cairo"/>
    <s v="Normal"/>
    <s v="Female"/>
    <s v="Food and beverages"/>
    <n v="22.62"/>
    <n v="1"/>
    <s v="3/17/2019"/>
    <d v="1899-12-30T18:58:00"/>
    <x v="1"/>
    <n v="22.62"/>
    <n v="1.131"/>
    <n v="23.751000000000001"/>
    <n v="9.1"/>
    <m/>
    <m/>
    <m/>
    <m/>
    <m/>
  </r>
  <r>
    <s v="Alexandria"/>
    <s v="Normal"/>
    <s v="Male"/>
    <s v="Food and beverages"/>
    <n v="51.34"/>
    <n v="5"/>
    <s v="3/28/2019"/>
    <d v="1899-12-30T15:31:00"/>
    <x v="1"/>
    <n v="256.7"/>
    <n v="12.835000000000001"/>
    <n v="269.53499999999997"/>
    <n v="6.3"/>
    <m/>
    <m/>
    <m/>
    <m/>
    <m/>
  </r>
  <r>
    <s v="Alexandria"/>
    <s v="Member"/>
    <s v="Female"/>
    <s v="Sports and travel"/>
    <n v="54.55"/>
    <n v="10"/>
    <s v="3/2/2019"/>
    <d v="1899-12-30T11:22:00"/>
    <x v="2"/>
    <n v="545.5"/>
    <n v="27.274999999999999"/>
    <n v="572.77499999999998"/>
    <n v="8"/>
    <m/>
    <m/>
    <m/>
    <m/>
    <m/>
  </r>
  <r>
    <s v="Cairo"/>
    <s v="Member"/>
    <s v="Female"/>
    <s v="Health and beauty"/>
    <n v="37.15"/>
    <n v="7"/>
    <s v="2/8/2019"/>
    <d v="1899-12-30T13:12:00"/>
    <x v="0"/>
    <n v="260.05"/>
    <n v="13.0025"/>
    <n v="273.05250000000001"/>
    <n v="9.1999999999999993"/>
    <m/>
    <m/>
    <m/>
    <m/>
    <m/>
  </r>
  <r>
    <s v="Alexandria"/>
    <s v="Member"/>
    <s v="Male"/>
    <s v="Sports and travel"/>
    <n v="37.020000000000003"/>
    <n v="6"/>
    <s v="3/22/2019"/>
    <d v="1899-12-30T18:33:00"/>
    <x v="2"/>
    <n v="222.12"/>
    <n v="11.106"/>
    <n v="233.226"/>
    <n v="6.9"/>
    <m/>
    <m/>
    <m/>
    <m/>
    <m/>
  </r>
  <r>
    <s v="Ismailia"/>
    <s v="Member"/>
    <s v="Male"/>
    <s v="Food and beverages"/>
    <n v="21.58"/>
    <n v="1"/>
    <s v="2/9/2019"/>
    <d v="1899-12-30T10:02:00"/>
    <x v="0"/>
    <n v="21.58"/>
    <n v="1.079"/>
    <n v="22.658999999999999"/>
    <n v="7.9"/>
    <m/>
    <m/>
    <m/>
    <m/>
    <m/>
  </r>
  <r>
    <s v="Alexandria"/>
    <s v="Member"/>
    <s v="Female"/>
    <s v="Electronic accessories"/>
    <n v="98.84"/>
    <n v="1"/>
    <s v="2/15/2019"/>
    <d v="1899-12-30T11:21:00"/>
    <x v="1"/>
    <n v="98.84"/>
    <n v="4.9420000000000002"/>
    <n v="103.78200000000001"/>
    <n v="9.1999999999999993"/>
    <m/>
    <m/>
    <m/>
    <m/>
    <m/>
  </r>
  <r>
    <s v="Cairo"/>
    <s v="Member"/>
    <s v="Female"/>
    <s v="Home and lifestyle"/>
    <n v="83.77"/>
    <n v="6"/>
    <s v="1/23/2019"/>
    <d v="1899-12-30T12:10:00"/>
    <x v="0"/>
    <n v="502.62"/>
    <n v="25.131"/>
    <n v="527.75099999999998"/>
    <n v="4.9000000000000004"/>
    <m/>
    <m/>
    <m/>
    <m/>
    <m/>
  </r>
  <r>
    <s v="Ismailia"/>
    <s v="Normal"/>
    <s v="Female"/>
    <s v="Sports and travel"/>
    <n v="40.049999999999997"/>
    <n v="4"/>
    <s v="1/25/2019"/>
    <d v="1899-12-30T11:40:00"/>
    <x v="1"/>
    <n v="160.19999999999999"/>
    <n v="8.01"/>
    <n v="168.20999999999998"/>
    <n v="4.5999999999999996"/>
    <m/>
    <m/>
    <m/>
    <m/>
    <m/>
  </r>
  <r>
    <s v="Alexandria"/>
    <s v="Normal"/>
    <s v="Male"/>
    <s v="Fashion accessories"/>
    <n v="43.13"/>
    <n v="10"/>
    <s v="2/2/2019"/>
    <d v="1899-12-30T18:31:00"/>
    <x v="2"/>
    <n v="431.3"/>
    <n v="21.565000000000001"/>
    <n v="452.86500000000001"/>
    <n v="6.6"/>
    <m/>
    <m/>
    <m/>
    <m/>
    <m/>
  </r>
  <r>
    <s v="Cairo"/>
    <s v="Member"/>
    <s v="Male"/>
    <s v="Health and beauty"/>
    <n v="72.569999999999993"/>
    <n v="8"/>
    <s v="3/30/2019"/>
    <d v="1899-12-30T17:58:00"/>
    <x v="1"/>
    <n v="580.55999999999995"/>
    <n v="29.027999999999999"/>
    <n v="609.58799999999997"/>
    <n v="8.1"/>
    <m/>
    <m/>
    <m/>
    <m/>
    <m/>
  </r>
  <r>
    <s v="Alexandria"/>
    <s v="Member"/>
    <s v="Female"/>
    <s v="Electronic accessories"/>
    <n v="64.44"/>
    <n v="5"/>
    <s v="3/30/2019"/>
    <d v="1899-12-30T17:04:00"/>
    <x v="1"/>
    <n v="322.2"/>
    <n v="16.11"/>
    <n v="338.31"/>
    <n v="5.3"/>
    <m/>
    <m/>
    <m/>
    <m/>
    <m/>
  </r>
  <r>
    <s v="Alexandria"/>
    <s v="Normal"/>
    <s v="Male"/>
    <s v="Health and beauty"/>
    <n v="65.180000000000007"/>
    <n v="3"/>
    <s v="2/25/2019"/>
    <d v="1899-12-30T20:35:00"/>
    <x v="2"/>
    <n v="195.54"/>
    <n v="9.7769999999999992"/>
    <n v="205.31699999999998"/>
    <n v="4.5"/>
    <m/>
    <m/>
    <m/>
    <m/>
    <m/>
  </r>
  <r>
    <s v="Cairo"/>
    <s v="Member"/>
    <s v="Female"/>
    <s v="Sports and travel"/>
    <n v="33.26"/>
    <n v="5"/>
    <s v="3/18/2019"/>
    <d v="1899-12-30T16:10:00"/>
    <x v="2"/>
    <n v="166.3"/>
    <n v="8.3149999999999995"/>
    <n v="174.61500000000001"/>
    <n v="4.2"/>
    <m/>
    <m/>
    <m/>
    <m/>
    <m/>
  </r>
  <r>
    <s v="Ismailia"/>
    <s v="Normal"/>
    <s v="Male"/>
    <s v="Electronic accessories"/>
    <n v="84.07"/>
    <n v="4"/>
    <s v="3/7/2019"/>
    <d v="1899-12-30T16:54:00"/>
    <x v="0"/>
    <n v="336.28"/>
    <n v="16.814"/>
    <n v="353.09399999999999"/>
    <n v="8"/>
    <m/>
    <m/>
    <m/>
    <m/>
    <m/>
  </r>
  <r>
    <s v="Alexandria"/>
    <s v="Normal"/>
    <s v="Male"/>
    <s v="Sports and travel"/>
    <n v="34.369999999999997"/>
    <n v="10"/>
    <s v="3/16/2019"/>
    <d v="1899-12-30T10:11:00"/>
    <x v="0"/>
    <n v="343.7"/>
    <n v="17.184999999999999"/>
    <n v="360.88499999999999"/>
    <n v="8.4"/>
    <m/>
    <m/>
    <m/>
    <m/>
    <m/>
  </r>
  <r>
    <s v="Alexandria"/>
    <s v="Normal"/>
    <s v="Male"/>
    <s v="Electronic accessories"/>
    <n v="38.6"/>
    <n v="1"/>
    <s v="1/29/2019"/>
    <d v="1899-12-30T11:26:00"/>
    <x v="0"/>
    <n v="38.6"/>
    <n v="1.93"/>
    <n v="40.53"/>
    <n v="5"/>
    <m/>
    <m/>
    <m/>
    <m/>
    <m/>
  </r>
  <r>
    <s v="Cairo"/>
    <s v="Normal"/>
    <s v="Male"/>
    <s v="Food and beverages"/>
    <n v="65.97"/>
    <n v="8"/>
    <s v="2/2/2019"/>
    <d v="1899-12-30T20:29:00"/>
    <x v="1"/>
    <n v="527.76"/>
    <n v="26.388000000000002"/>
    <n v="554.14800000000002"/>
    <n v="7.3"/>
    <m/>
    <m/>
    <m/>
    <m/>
    <m/>
  </r>
  <r>
    <s v="Cairo"/>
    <s v="Normal"/>
    <s v="Female"/>
    <s v="Electronic accessories"/>
    <n v="32.799999999999997"/>
    <n v="10"/>
    <s v="2/15/2019"/>
    <d v="1899-12-30T12:12:00"/>
    <x v="1"/>
    <n v="328"/>
    <n v="16.399999999999999"/>
    <n v="344.4"/>
    <n v="6.5"/>
    <m/>
    <m/>
    <m/>
    <m/>
    <m/>
  </r>
  <r>
    <s v="Ismailia"/>
    <s v="Normal"/>
    <s v="Male"/>
    <s v="Sports and travel"/>
    <n v="37.14"/>
    <n v="5"/>
    <s v="1/8/2019"/>
    <d v="1899-12-30T13:05:00"/>
    <x v="0"/>
    <n v="185.7"/>
    <n v="9.2850000000000001"/>
    <n v="194.98499999999999"/>
    <n v="6"/>
    <m/>
    <m/>
    <m/>
    <m/>
    <m/>
  </r>
  <r>
    <s v="Cairo"/>
    <s v="Member"/>
    <s v="Male"/>
    <s v="Home and lifestyle"/>
    <n v="60.38"/>
    <n v="10"/>
    <s v="2/12/2019"/>
    <d v="1899-12-30T16:19:00"/>
    <x v="1"/>
    <n v="603.79999999999995"/>
    <n v="30.19"/>
    <n v="633.99"/>
    <n v="4.9000000000000004"/>
    <m/>
    <m/>
    <m/>
    <m/>
    <m/>
  </r>
  <r>
    <s v="Alexandria"/>
    <s v="Member"/>
    <s v="Female"/>
    <s v="Sports and travel"/>
    <n v="36.979999999999997"/>
    <n v="10"/>
    <s v="1/1/2019"/>
    <d v="1899-12-30T19:48:00"/>
    <x v="2"/>
    <n v="369.8"/>
    <n v="18.489999999999998"/>
    <n v="388.29"/>
    <n v="7"/>
    <m/>
    <m/>
    <m/>
    <m/>
    <m/>
  </r>
  <r>
    <s v="Cairo"/>
    <s v="Member"/>
    <s v="Female"/>
    <s v="Sports and travel"/>
    <n v="49.49"/>
    <n v="4"/>
    <s v="3/21/2019"/>
    <d v="1899-12-30T15:25:00"/>
    <x v="0"/>
    <n v="197.96"/>
    <n v="9.8979999999999997"/>
    <n v="207.858"/>
    <n v="7.9"/>
    <m/>
    <m/>
    <m/>
    <m/>
    <m/>
  </r>
  <r>
    <s v="Cairo"/>
    <s v="Normal"/>
    <s v="Female"/>
    <s v="Fashion accessories"/>
    <n v="41.09"/>
    <n v="10"/>
    <s v="2/28/2019"/>
    <d v="1899-12-30T14:42:00"/>
    <x v="1"/>
    <n v="410.9"/>
    <n v="20.545000000000002"/>
    <n v="431.44499999999999"/>
    <n v="9.6999999999999993"/>
    <m/>
    <m/>
    <m/>
    <m/>
    <m/>
  </r>
  <r>
    <s v="Ismailia"/>
    <s v="Normal"/>
    <s v="Male"/>
    <s v="Fashion accessories"/>
    <n v="37.15"/>
    <n v="4"/>
    <s v="3/23/2019"/>
    <d v="1899-12-30T18:59:00"/>
    <x v="0"/>
    <n v="148.6"/>
    <n v="7.43"/>
    <n v="156.03"/>
    <n v="7.6"/>
    <m/>
    <m/>
    <m/>
    <m/>
    <m/>
  </r>
  <r>
    <s v="Ismailia"/>
    <s v="Normal"/>
    <s v="Male"/>
    <s v="Home and lifestyle"/>
    <n v="22.96"/>
    <n v="1"/>
    <s v="1/30/2019"/>
    <d v="1899-12-30T20:47:00"/>
    <x v="1"/>
    <n v="22.96"/>
    <n v="1.1479999999999999"/>
    <n v="24.108000000000001"/>
    <n v="5"/>
    <m/>
    <m/>
    <m/>
    <m/>
    <m/>
  </r>
  <r>
    <s v="Alexandria"/>
    <s v="Member"/>
    <s v="Female"/>
    <s v="Home and lifestyle"/>
    <n v="77.680000000000007"/>
    <n v="9"/>
    <s v="2/4/2019"/>
    <d v="1899-12-30T13:21:00"/>
    <x v="0"/>
    <n v="699.12"/>
    <n v="34.956000000000003"/>
    <n v="734.07600000000002"/>
    <n v="5.9"/>
    <m/>
    <m/>
    <m/>
    <m/>
    <m/>
  </r>
  <r>
    <s v="Ismailia"/>
    <s v="Normal"/>
    <s v="Female"/>
    <s v="Fashion accessories"/>
    <n v="34.700000000000003"/>
    <n v="2"/>
    <s v="3/13/2019"/>
    <d v="1899-12-30T19:48:00"/>
    <x v="0"/>
    <n v="69.400000000000006"/>
    <n v="3.47"/>
    <n v="72.87"/>
    <n v="9.8000000000000007"/>
    <m/>
    <m/>
    <m/>
    <m/>
    <m/>
  </r>
  <r>
    <s v="Cairo"/>
    <s v="Member"/>
    <s v="Female"/>
    <s v="Fashion accessories"/>
    <n v="19.66"/>
    <n v="10"/>
    <s v="3/15/2019"/>
    <d v="1899-12-30T18:20:00"/>
    <x v="2"/>
    <n v="196.6"/>
    <n v="9.83"/>
    <n v="206.43"/>
    <n v="6.3"/>
    <m/>
    <m/>
    <m/>
    <m/>
    <m/>
  </r>
  <r>
    <s v="Alexandria"/>
    <s v="Member"/>
    <s v="Female"/>
    <s v="Health and beauty"/>
    <n v="25.32"/>
    <n v="8"/>
    <s v="3/5/2019"/>
    <d v="1899-12-30T20:24:00"/>
    <x v="0"/>
    <n v="202.56"/>
    <n v="10.128"/>
    <n v="212.68799999999999"/>
    <n v="8.1999999999999993"/>
    <m/>
    <m/>
    <m/>
    <m/>
    <m/>
  </r>
  <r>
    <s v="Ismailia"/>
    <s v="Member"/>
    <s v="Female"/>
    <s v="Home and lifestyle"/>
    <n v="12.12"/>
    <n v="10"/>
    <s v="3/5/2019"/>
    <d v="1899-12-30T13:44:00"/>
    <x v="2"/>
    <n v="121.2"/>
    <n v="6.06"/>
    <n v="127.26"/>
    <n v="9.3000000000000007"/>
    <m/>
    <m/>
    <m/>
    <m/>
    <m/>
  </r>
  <r>
    <s v="Cairo"/>
    <s v="Normal"/>
    <s v="Male"/>
    <s v="Fashion accessories"/>
    <n v="99.89"/>
    <n v="2"/>
    <s v="2/26/2019"/>
    <d v="1899-12-30T11:48:00"/>
    <x v="0"/>
    <n v="199.78"/>
    <n v="9.9890000000000008"/>
    <n v="209.76900000000001"/>
    <n v="5.7"/>
    <m/>
    <m/>
    <m/>
    <m/>
    <m/>
  </r>
  <r>
    <s v="Ismailia"/>
    <s v="Normal"/>
    <s v="Male"/>
    <s v="Sports and travel"/>
    <n v="75.92"/>
    <n v="8"/>
    <s v="3/20/2019"/>
    <d v="1899-12-30T14:14:00"/>
    <x v="1"/>
    <n v="607.36"/>
    <n v="30.367999999999999"/>
    <n v="637.72800000000007"/>
    <n v="5.6"/>
    <m/>
    <m/>
    <m/>
    <m/>
    <m/>
  </r>
  <r>
    <s v="Ismailia"/>
    <s v="Normal"/>
    <s v="Female"/>
    <s v="Electronic accessories"/>
    <n v="63.22"/>
    <n v="2"/>
    <s v="1/1/2019"/>
    <d v="1899-12-30T15:51:00"/>
    <x v="1"/>
    <n v="126.44"/>
    <n v="6.3220000000000001"/>
    <n v="132.762"/>
    <n v="5.0999999999999996"/>
    <m/>
    <m/>
    <m/>
    <m/>
    <m/>
  </r>
  <r>
    <s v="Cairo"/>
    <s v="Normal"/>
    <s v="Female"/>
    <s v="Food and beverages"/>
    <n v="90.24"/>
    <n v="6"/>
    <s v="1/27/2019"/>
    <d v="1899-12-30T11:17:00"/>
    <x v="1"/>
    <n v="541.44000000000005"/>
    <n v="27.071999999999999"/>
    <n v="568.51200000000006"/>
    <n v="4.2"/>
    <m/>
    <m/>
    <m/>
    <m/>
    <m/>
  </r>
  <r>
    <s v="Cairo"/>
    <s v="Member"/>
    <s v="Female"/>
    <s v="Sports and travel"/>
    <n v="98.13"/>
    <n v="1"/>
    <s v="1/21/2019"/>
    <d v="1899-12-30T17:36:00"/>
    <x v="1"/>
    <n v="98.13"/>
    <n v="4.9065000000000003"/>
    <n v="103.03649999999999"/>
    <n v="7.2"/>
    <m/>
    <m/>
    <m/>
    <m/>
    <m/>
  </r>
  <r>
    <s v="Ismailia"/>
    <s v="Member"/>
    <s v="Female"/>
    <s v="Sports and travel"/>
    <n v="51.52"/>
    <n v="8"/>
    <s v="2/2/2019"/>
    <d v="1899-12-30T15:47:00"/>
    <x v="1"/>
    <n v="412.16"/>
    <n v="20.608000000000001"/>
    <n v="432.76800000000003"/>
    <n v="4.9000000000000004"/>
    <m/>
    <m/>
    <m/>
    <m/>
    <m/>
  </r>
  <r>
    <s v="Ismailia"/>
    <s v="Member"/>
    <s v="Male"/>
    <s v="Sports and travel"/>
    <n v="73.97"/>
    <n v="1"/>
    <s v="2/3/2019"/>
    <d v="1899-12-30T15:53:00"/>
    <x v="2"/>
    <n v="73.97"/>
    <n v="3.6985000000000001"/>
    <n v="77.668499999999995"/>
    <n v="4"/>
    <m/>
    <m/>
    <m/>
    <m/>
    <m/>
  </r>
  <r>
    <s v="Ismailia"/>
    <s v="Member"/>
    <s v="Female"/>
    <s v="Fashion accessories"/>
    <n v="31.9"/>
    <n v="1"/>
    <s v="1/5/2019"/>
    <d v="1899-12-30T12:40:00"/>
    <x v="0"/>
    <n v="31.9"/>
    <n v="1.595"/>
    <n v="33.494999999999997"/>
    <n v="9.5"/>
    <m/>
    <m/>
    <m/>
    <m/>
    <m/>
  </r>
  <r>
    <s v="Alexandria"/>
    <s v="Normal"/>
    <s v="Male"/>
    <s v="Home and lifestyle"/>
    <n v="69.400000000000006"/>
    <n v="2"/>
    <s v="1/27/2019"/>
    <d v="1899-12-30T19:48:00"/>
    <x v="0"/>
    <n v="138.80000000000001"/>
    <n v="6.94"/>
    <n v="145.74"/>
    <n v="6.6"/>
    <m/>
    <m/>
    <m/>
    <m/>
    <m/>
  </r>
  <r>
    <s v="Cairo"/>
    <s v="Normal"/>
    <s v="Female"/>
    <s v="Sports and travel"/>
    <n v="93.31"/>
    <n v="2"/>
    <s v="3/25/2019"/>
    <d v="1899-12-30T17:53:00"/>
    <x v="1"/>
    <n v="186.62"/>
    <n v="9.3309999999999995"/>
    <n v="195.95099999999999"/>
    <n v="4.7"/>
    <m/>
    <m/>
    <m/>
    <m/>
    <m/>
  </r>
  <r>
    <s v="Ismailia"/>
    <s v="Normal"/>
    <s v="Male"/>
    <s v="Sports and travel"/>
    <n v="88.45"/>
    <n v="1"/>
    <s v="2/25/2019"/>
    <d v="1899-12-30T16:36:00"/>
    <x v="2"/>
    <n v="88.45"/>
    <n v="4.4225000000000003"/>
    <n v="92.872500000000002"/>
    <n v="9"/>
    <m/>
    <m/>
    <m/>
    <m/>
    <m/>
  </r>
  <r>
    <s v="Alexandria"/>
    <s v="Member"/>
    <s v="Male"/>
    <s v="Electronic accessories"/>
    <n v="24.18"/>
    <n v="8"/>
    <s v="1/28/2019"/>
    <d v="1899-12-30T20:54:00"/>
    <x v="0"/>
    <n v="193.44"/>
    <n v="9.6720000000000006"/>
    <n v="203.11199999999999"/>
    <n v="4.0999999999999996"/>
    <m/>
    <m/>
    <m/>
    <m/>
    <m/>
  </r>
  <r>
    <s v="Cairo"/>
    <s v="Member"/>
    <s v="Female"/>
    <s v="Sports and travel"/>
    <n v="48.5"/>
    <n v="3"/>
    <s v="1/8/2019"/>
    <d v="1899-12-30T12:50:00"/>
    <x v="1"/>
    <n v="145.5"/>
    <n v="7.2750000000000004"/>
    <n v="152.77500000000001"/>
    <n v="7.6"/>
    <m/>
    <m/>
    <m/>
    <m/>
    <m/>
  </r>
  <r>
    <s v="Ismailia"/>
    <s v="Normal"/>
    <s v="Female"/>
    <s v="Food and beverages"/>
    <n v="84.05"/>
    <n v="6"/>
    <s v="1/29/2019"/>
    <d v="1899-12-30T10:48:00"/>
    <x v="2"/>
    <n v="504.3"/>
    <n v="25.215"/>
    <n v="529.51499999999999"/>
    <n v="4.9000000000000004"/>
    <m/>
    <m/>
    <m/>
    <m/>
    <m/>
  </r>
  <r>
    <s v="Alexandria"/>
    <s v="Member"/>
    <s v="Male"/>
    <s v="Health and beauty"/>
    <n v="61.29"/>
    <n v="5"/>
    <s v="3/29/2019"/>
    <d v="1899-12-30T14:28:00"/>
    <x v="1"/>
    <n v="306.45"/>
    <n v="15.3225"/>
    <n v="321.77249999999998"/>
    <n v="8.6999999999999993"/>
    <m/>
    <m/>
    <m/>
    <m/>
    <m/>
  </r>
  <r>
    <s v="Cairo"/>
    <s v="Member"/>
    <s v="Female"/>
    <s v="Home and lifestyle"/>
    <n v="15.95"/>
    <n v="6"/>
    <s v="2/9/2019"/>
    <d v="1899-12-30T17:15:00"/>
    <x v="2"/>
    <n v="95.7"/>
    <n v="4.7850000000000001"/>
    <n v="100.485"/>
    <n v="7.6"/>
    <m/>
    <m/>
    <m/>
    <m/>
    <m/>
  </r>
  <r>
    <s v="Alexandria"/>
    <s v="Member"/>
    <s v="Female"/>
    <s v="Sports and travel"/>
    <n v="90.74"/>
    <n v="7"/>
    <s v="1/16/2019"/>
    <d v="1899-12-30T18:03:00"/>
    <x v="2"/>
    <n v="635.17999999999995"/>
    <n v="31.759"/>
    <n v="666.93899999999996"/>
    <n v="7.9"/>
    <m/>
    <m/>
    <m/>
    <m/>
    <m/>
  </r>
  <r>
    <s v="Ismailia"/>
    <s v="Normal"/>
    <s v="Female"/>
    <s v="Home and lifestyle"/>
    <n v="42.91"/>
    <n v="5"/>
    <s v="1/5/2019"/>
    <d v="1899-12-30T17:29:00"/>
    <x v="0"/>
    <n v="214.55"/>
    <n v="10.727499999999999"/>
    <n v="225.2775"/>
    <n v="4.2"/>
    <m/>
    <m/>
    <m/>
    <m/>
    <m/>
  </r>
  <r>
    <s v="Ismailia"/>
    <s v="Normal"/>
    <s v="Female"/>
    <s v="Fashion accessories"/>
    <n v="54.28"/>
    <n v="7"/>
    <s v="1/27/2019"/>
    <d v="1899-12-30T18:05:00"/>
    <x v="0"/>
    <n v="379.96"/>
    <n v="18.998000000000001"/>
    <n v="398.95799999999997"/>
    <n v="5.8"/>
    <m/>
    <m/>
    <m/>
    <m/>
    <m/>
  </r>
  <r>
    <s v="Alexandria"/>
    <s v="Normal"/>
    <s v="Male"/>
    <s v="Electronic accessories"/>
    <n v="99.55"/>
    <n v="7"/>
    <s v="3/14/2019"/>
    <d v="1899-12-30T12:07:00"/>
    <x v="1"/>
    <n v="696.85"/>
    <n v="34.842500000000001"/>
    <n v="731.6925"/>
    <n v="7.1"/>
    <m/>
    <m/>
    <m/>
    <m/>
    <m/>
  </r>
  <r>
    <s v="Cairo"/>
    <s v="Member"/>
    <s v="Male"/>
    <s v="Electronic accessories"/>
    <n v="58.39"/>
    <n v="7"/>
    <s v="2/23/2019"/>
    <d v="1899-12-30T19:49:00"/>
    <x v="2"/>
    <n v="408.73"/>
    <n v="20.436499999999999"/>
    <n v="429.16650000000004"/>
    <n v="9.1"/>
    <m/>
    <m/>
    <m/>
    <m/>
    <m/>
  </r>
  <r>
    <s v="Cairo"/>
    <s v="Member"/>
    <s v="Female"/>
    <s v="Health and beauty"/>
    <n v="51.47"/>
    <n v="1"/>
    <s v="3/18/2019"/>
    <d v="1899-12-30T15:52:00"/>
    <x v="0"/>
    <n v="51.47"/>
    <n v="2.5735000000000001"/>
    <n v="54.043500000000002"/>
    <n v="9.1999999999999993"/>
    <m/>
    <m/>
    <m/>
    <m/>
    <m/>
  </r>
  <r>
    <s v="Ismailia"/>
    <s v="Member"/>
    <s v="Male"/>
    <s v="Health and beauty"/>
    <n v="54.86"/>
    <n v="5"/>
    <s v="3/29/2019"/>
    <d v="1899-12-30T16:48:00"/>
    <x v="0"/>
    <n v="274.3"/>
    <n v="13.715"/>
    <n v="288.01499999999999"/>
    <n v="6.5"/>
    <m/>
    <m/>
    <m/>
    <m/>
    <m/>
  </r>
  <r>
    <s v="Ismailia"/>
    <s v="Member"/>
    <s v="Male"/>
    <s v="Food and beverages"/>
    <n v="39.39"/>
    <n v="5"/>
    <s v="1/22/2019"/>
    <d v="1899-12-30T20:46:00"/>
    <x v="2"/>
    <n v="196.95"/>
    <n v="9.8475000000000001"/>
    <n v="206.79749999999999"/>
    <n v="6.8"/>
    <m/>
    <m/>
    <m/>
    <m/>
    <m/>
  </r>
  <r>
    <s v="Cairo"/>
    <s v="Normal"/>
    <s v="Male"/>
    <s v="Health and beauty"/>
    <n v="34.729999999999997"/>
    <n v="2"/>
    <s v="3/1/2019"/>
    <d v="1899-12-30T18:14:00"/>
    <x v="0"/>
    <n v="69.459999999999994"/>
    <n v="3.4729999999999999"/>
    <n v="72.932999999999993"/>
    <n v="5.7"/>
    <m/>
    <m/>
    <m/>
    <m/>
    <m/>
  </r>
  <r>
    <s v="Cairo"/>
    <s v="Member"/>
    <s v="Male"/>
    <s v="Health and beauty"/>
    <n v="71.92"/>
    <n v="5"/>
    <s v="1/17/2019"/>
    <d v="1899-12-30T15:05:00"/>
    <x v="2"/>
    <n v="359.6"/>
    <n v="17.98"/>
    <n v="377.58000000000004"/>
    <n v="5.4"/>
    <m/>
    <m/>
    <m/>
    <m/>
    <m/>
  </r>
  <r>
    <s v="Cairo"/>
    <s v="Normal"/>
    <s v="Female"/>
    <s v="Fashion accessories"/>
    <n v="45.71"/>
    <n v="3"/>
    <s v="3/26/2019"/>
    <d v="1899-12-30T10:34:00"/>
    <x v="2"/>
    <n v="137.13"/>
    <n v="6.8564999999999996"/>
    <n v="143.98650000000001"/>
    <n v="5.0999999999999996"/>
    <m/>
    <m/>
    <m/>
    <m/>
    <m/>
  </r>
  <r>
    <s v="Ismailia"/>
    <s v="Member"/>
    <s v="Female"/>
    <s v="Home and lifestyle"/>
    <n v="83.17"/>
    <n v="6"/>
    <s v="3/20/2019"/>
    <d v="1899-12-30T11:23:00"/>
    <x v="1"/>
    <n v="499.02"/>
    <n v="24.951000000000001"/>
    <n v="523.971"/>
    <n v="5.5"/>
    <m/>
    <m/>
    <m/>
    <m/>
    <m/>
  </r>
  <r>
    <s v="Ismailia"/>
    <s v="Member"/>
    <s v="Female"/>
    <s v="Sports and travel"/>
    <n v="37.44"/>
    <n v="6"/>
    <s v="2/6/2019"/>
    <d v="1899-12-30T13:55:00"/>
    <x v="2"/>
    <n v="224.64"/>
    <n v="11.231999999999999"/>
    <n v="235.87199999999999"/>
    <n v="6.2"/>
    <m/>
    <m/>
    <m/>
    <m/>
    <m/>
  </r>
  <r>
    <s v="Ismailia"/>
    <s v="Normal"/>
    <s v="Male"/>
    <s v="Food and beverages"/>
    <n v="62.87"/>
    <n v="2"/>
    <s v="1/1/2019"/>
    <d v="1899-12-30T11:43:00"/>
    <x v="1"/>
    <n v="125.74"/>
    <n v="6.2869999999999999"/>
    <n v="132.02699999999999"/>
    <n v="7"/>
    <m/>
    <m/>
    <m/>
    <m/>
    <m/>
  </r>
  <r>
    <s v="Cairo"/>
    <s v="Norm+D526:D552"/>
    <s v="Male"/>
    <s v="Food and beverages"/>
    <n v="81.709999999999994"/>
    <n v="6"/>
    <s v="1/27/2019"/>
    <d v="1899-12-30T14:36:00"/>
    <x v="2"/>
    <n v="490.26"/>
    <n v="24.513000000000002"/>
    <n v="514.77300000000002"/>
    <n v="8"/>
    <m/>
    <m/>
    <m/>
    <m/>
    <m/>
  </r>
  <r>
    <s v="Cairo"/>
    <s v="Member"/>
    <s v="Female"/>
    <s v="Health and beauty"/>
    <n v="91.41"/>
    <n v="5"/>
    <s v="2/25/2019"/>
    <d v="1899-12-30T16:03:00"/>
    <x v="0"/>
    <n v="457.05"/>
    <n v="22.852499999999999"/>
    <n v="479.90250000000003"/>
    <n v="7.8"/>
    <m/>
    <m/>
    <m/>
    <m/>
    <m/>
  </r>
  <r>
    <s v="Alexandria"/>
    <s v="Normal"/>
    <s v="Male"/>
    <s v="Electronic accessories"/>
    <n v="39.21"/>
    <n v="4"/>
    <s v="1/16/2019"/>
    <d v="1899-12-30T20:03:00"/>
    <x v="2"/>
    <n v="156.84"/>
    <n v="7.8419999999999996"/>
    <n v="164.68200000000002"/>
    <n v="5.7"/>
    <m/>
    <m/>
    <m/>
    <m/>
    <m/>
  </r>
  <r>
    <s v="Alexandria"/>
    <s v="Member"/>
    <s v="Male"/>
    <s v="Home and lifestyle"/>
    <n v="59.86"/>
    <n v="2"/>
    <s v="1/13/2019"/>
    <d v="1899-12-30T14:55:00"/>
    <x v="0"/>
    <n v="119.72"/>
    <n v="5.9859999999999998"/>
    <n v="125.706"/>
    <n v="5.2"/>
    <m/>
    <m/>
    <m/>
    <m/>
    <m/>
  </r>
  <r>
    <s v="Ismailia"/>
    <s v="Member"/>
    <s v="Female"/>
    <s v="Food and beverages"/>
    <n v="54.36"/>
    <n v="10"/>
    <s v="2/7/2019"/>
    <d v="1899-12-30T11:28:00"/>
    <x v="2"/>
    <n v="543.6"/>
    <n v="27.18"/>
    <n v="570.78"/>
    <n v="4.2"/>
    <m/>
    <m/>
    <m/>
    <m/>
    <m/>
  </r>
  <r>
    <s v="Cairo"/>
    <s v="Normal"/>
    <s v="Male"/>
    <s v="Fashion accessories"/>
    <n v="98.09"/>
    <n v="9"/>
    <s v="2/17/2019"/>
    <d v="1899-12-30T19:41:00"/>
    <x v="1"/>
    <n v="882.81"/>
    <n v="44.140500000000003"/>
    <n v="926.95049999999992"/>
    <n v="5.6"/>
    <m/>
    <m/>
    <m/>
    <m/>
    <m/>
  </r>
  <r>
    <s v="Alexandria"/>
    <s v="Normal"/>
    <s v="Male"/>
    <s v="Food and beverages"/>
    <n v="25.43"/>
    <n v="6"/>
    <s v="2/12/2019"/>
    <d v="1899-12-30T19:01:00"/>
    <x v="0"/>
    <n v="152.58000000000001"/>
    <n v="7.6289999999999996"/>
    <n v="160.209"/>
    <n v="8.4"/>
    <m/>
    <m/>
    <m/>
    <m/>
    <m/>
  </r>
  <r>
    <s v="Cairo"/>
    <s v="Member"/>
    <s v="Male"/>
    <s v="Sports and travel"/>
    <n v="86.68"/>
    <n v="8"/>
    <s v="1/24/2019"/>
    <d v="1899-12-30T18:04:00"/>
    <x v="2"/>
    <n v="693.44"/>
    <n v="34.671999999999997"/>
    <n v="728.11200000000008"/>
    <n v="6"/>
    <m/>
    <m/>
    <m/>
    <m/>
    <m/>
  </r>
  <r>
    <s v="Alexandria"/>
    <s v="Normal"/>
    <s v="Male"/>
    <s v="Electronic accessories"/>
    <n v="22.95"/>
    <n v="10"/>
    <s v="2/6/2019"/>
    <d v="1899-12-30T19:20:00"/>
    <x v="0"/>
    <n v="229.5"/>
    <n v="11.475"/>
    <n v="240.97499999999999"/>
    <n v="8.1"/>
    <m/>
    <m/>
    <m/>
    <m/>
    <m/>
  </r>
  <r>
    <s v="Ismailia"/>
    <s v="Normal"/>
    <s v="Female"/>
    <s v="Fashion accessories"/>
    <n v="16.309999999999999"/>
    <n v="9"/>
    <s v="3/26/2019"/>
    <d v="1899-12-30T10:31:00"/>
    <x v="0"/>
    <n v="146.79"/>
    <n v="7.3395000000000001"/>
    <n v="154.12949999999998"/>
    <n v="6.6"/>
    <m/>
    <m/>
    <m/>
    <m/>
    <m/>
  </r>
  <r>
    <s v="Alexandria"/>
    <s v="Normal"/>
    <s v="Female"/>
    <s v="Sports and travel"/>
    <n v="28.32"/>
    <n v="5"/>
    <s v="3/11/2019"/>
    <d v="1899-12-30T13:28:00"/>
    <x v="0"/>
    <n v="141.6"/>
    <n v="7.08"/>
    <n v="148.68"/>
    <n v="6.4"/>
    <m/>
    <m/>
    <m/>
    <m/>
    <m/>
  </r>
  <r>
    <s v="Ismailia"/>
    <s v="Normal"/>
    <s v="Male"/>
    <s v="Fashion accessories"/>
    <n v="16.670000000000002"/>
    <n v="7"/>
    <s v="2/7/2019"/>
    <d v="1899-12-30T11:36:00"/>
    <x v="0"/>
    <n v="116.69"/>
    <n v="5.8345000000000002"/>
    <n v="122.5245"/>
    <n v="6.2"/>
    <m/>
    <m/>
    <m/>
    <m/>
    <m/>
  </r>
  <r>
    <s v="Alexandria"/>
    <s v="Member"/>
    <s v="Female"/>
    <s v="Fashion accessories"/>
    <n v="73.959999999999994"/>
    <n v="1"/>
    <s v="1/5/2019"/>
    <d v="1899-12-30T11:32:00"/>
    <x v="2"/>
    <n v="73.959999999999994"/>
    <n v="3.698"/>
    <n v="77.657999999999987"/>
    <n v="6"/>
    <m/>
    <m/>
    <m/>
    <m/>
    <m/>
  </r>
  <r>
    <s v="Ismailia"/>
    <s v="Normal"/>
    <s v="Male"/>
    <s v="Sports and travel"/>
    <n v="97.94"/>
    <n v="1"/>
    <s v="3/7/2019"/>
    <d v="1899-12-30T11:44:00"/>
    <x v="0"/>
    <n v="97.94"/>
    <n v="4.8970000000000002"/>
    <n v="102.837"/>
    <n v="8.6999999999999993"/>
    <m/>
    <m/>
    <m/>
    <m/>
    <m/>
  </r>
  <r>
    <s v="Cairo"/>
    <s v="Normal"/>
    <s v="Female"/>
    <s v="Home and lifestyle"/>
    <n v="73.05"/>
    <n v="4"/>
    <s v="2/25/2019"/>
    <d v="1899-12-30T17:16:00"/>
    <x v="2"/>
    <n v="292.2"/>
    <n v="14.61"/>
    <n v="306.81"/>
    <n v="9.5"/>
    <m/>
    <m/>
    <m/>
    <m/>
    <m/>
  </r>
  <r>
    <s v="Ismailia"/>
    <s v="Member"/>
    <s v="Female"/>
    <s v="Sports and travel"/>
    <n v="87.48"/>
    <n v="6"/>
    <s v="2/1/2019"/>
    <d v="1899-12-30T18:43:00"/>
    <x v="0"/>
    <n v="524.88"/>
    <n v="26.244"/>
    <n v="551.12400000000002"/>
    <n v="5.9"/>
    <m/>
    <m/>
    <m/>
    <m/>
    <m/>
  </r>
  <r>
    <s v="Cairo"/>
    <s v="Normal"/>
    <s v="Male"/>
    <s v="Home and lifestyle"/>
    <n v="30.68"/>
    <n v="3"/>
    <s v="1/22/2019"/>
    <d v="1899-12-30T11:00:00"/>
    <x v="0"/>
    <n v="92.04"/>
    <n v="4.6020000000000003"/>
    <n v="96.64200000000001"/>
    <n v="7.6"/>
    <m/>
    <m/>
    <m/>
    <m/>
    <m/>
  </r>
  <r>
    <s v="Ismailia"/>
    <s v="Member"/>
    <s v="Male"/>
    <s v="Sports and travel"/>
    <n v="75.88"/>
    <n v="1"/>
    <s v="1/3/2019"/>
    <d v="1899-12-30T10:30:00"/>
    <x v="2"/>
    <n v="75.88"/>
    <n v="3.794"/>
    <n v="79.673999999999992"/>
    <n v="8.6999999999999993"/>
    <m/>
    <m/>
    <m/>
    <m/>
    <m/>
  </r>
  <r>
    <s v="Alexandria"/>
    <s v="Member"/>
    <s v="Female"/>
    <s v="Food and beverages"/>
    <n v="20.18"/>
    <n v="4"/>
    <s v="2/13/2019"/>
    <d v="1899-12-30T12:14:00"/>
    <x v="2"/>
    <n v="80.72"/>
    <n v="4.0359999999999996"/>
    <n v="84.756"/>
    <n v="8.9"/>
    <m/>
    <m/>
    <m/>
    <m/>
    <m/>
  </r>
  <r>
    <s v="Cairo"/>
    <s v="Member"/>
    <s v="Male"/>
    <s v="Sports and travel"/>
    <n v="18.77"/>
    <n v="6"/>
    <s v="1/28/2019"/>
    <d v="1899-12-30T16:43:00"/>
    <x v="2"/>
    <n v="112.62"/>
    <n v="5.6310000000000002"/>
    <n v="118.251"/>
    <n v="6"/>
    <m/>
    <m/>
    <m/>
    <m/>
    <m/>
  </r>
  <r>
    <s v="Ismailia"/>
    <s v="Normal"/>
    <s v="Female"/>
    <s v="Food and beverages"/>
    <n v="71.2"/>
    <n v="1"/>
    <s v="1/5/2019"/>
    <d v="1899-12-30T20:40:00"/>
    <x v="2"/>
    <n v="71.2"/>
    <n v="3.56"/>
    <n v="74.760000000000005"/>
    <n v="7.2"/>
    <m/>
    <m/>
    <m/>
    <m/>
    <m/>
  </r>
  <r>
    <s v="Alexandria"/>
    <s v="Member"/>
    <s v="Male"/>
    <s v="Health and beauty"/>
    <n v="38.81"/>
    <n v="4"/>
    <s v="3/19/2019"/>
    <d v="1899-12-30T13:40:00"/>
    <x v="0"/>
    <n v="155.24"/>
    <n v="7.7619999999999996"/>
    <n v="163.00200000000001"/>
    <n v="7"/>
    <m/>
    <m/>
    <m/>
    <m/>
    <m/>
  </r>
  <r>
    <s v="Cairo"/>
    <s v="Normal"/>
    <s v="Female"/>
    <s v="Fashion accessories"/>
    <n v="29.42"/>
    <n v="10"/>
    <s v="1/12/2019"/>
    <d v="1899-12-30T16:23:00"/>
    <x v="0"/>
    <n v="294.2"/>
    <n v="14.71"/>
    <n v="308.90999999999997"/>
    <n v="8.6"/>
    <m/>
    <m/>
    <m/>
    <m/>
    <m/>
  </r>
  <r>
    <s v="Alexandria"/>
    <s v="Normal"/>
    <s v="Male"/>
    <s v="Sports and travel"/>
    <n v="60.95"/>
    <n v="9"/>
    <s v="1/7/2019"/>
    <d v="1899-12-30T12:08:00"/>
    <x v="2"/>
    <n v="548.54999999999995"/>
    <n v="27.427499999999998"/>
    <n v="575.97749999999996"/>
    <n v="4.9000000000000004"/>
    <m/>
    <m/>
    <m/>
    <m/>
    <m/>
  </r>
  <r>
    <s v="Ismailia"/>
    <s v="Normal"/>
    <s v="Female"/>
    <s v="Sports and travel"/>
    <n v="51.54"/>
    <n v="5"/>
    <s v="1/26/2019"/>
    <d v="1899-12-30T17:45:00"/>
    <x v="1"/>
    <n v="257.7"/>
    <n v="12.885"/>
    <n v="270.58499999999998"/>
    <n v="6.2"/>
    <m/>
    <m/>
    <m/>
    <m/>
    <m/>
  </r>
  <r>
    <s v="Alexandria"/>
    <s v="Normal"/>
    <s v="Female"/>
    <s v="Electronic accessories"/>
    <n v="66.06"/>
    <n v="6"/>
    <s v="1/23/2019"/>
    <d v="1899-12-30T10:28:00"/>
    <x v="1"/>
    <n v="396.36"/>
    <n v="19.818000000000001"/>
    <n v="416.178"/>
    <n v="5.2"/>
    <m/>
    <m/>
    <m/>
    <m/>
    <m/>
  </r>
  <r>
    <s v="Ismailia"/>
    <s v="Normal"/>
    <s v="Male"/>
    <s v="Fashion accessories"/>
    <n v="57.27"/>
    <n v="3"/>
    <s v="2/9/2019"/>
    <d v="1899-12-30T20:31:00"/>
    <x v="0"/>
    <n v="171.81"/>
    <n v="8.5905000000000005"/>
    <n v="180.40049999999999"/>
    <n v="4.5"/>
    <m/>
    <m/>
    <m/>
    <m/>
    <m/>
  </r>
  <r>
    <s v="Alexandria"/>
    <s v="Normal"/>
    <s v="Female"/>
    <s v="Fashion accessories"/>
    <n v="54.31"/>
    <n v="9"/>
    <s v="2/22/2019"/>
    <d v="1899-12-30T10:49:00"/>
    <x v="1"/>
    <n v="488.79"/>
    <n v="24.439499999999999"/>
    <n v="513.22950000000003"/>
    <n v="6.3"/>
    <m/>
    <m/>
    <m/>
    <m/>
    <m/>
  </r>
  <r>
    <s v="Alexandria"/>
    <s v="Normal"/>
    <s v="Female"/>
    <s v="Health and beauty"/>
    <n v="58.24"/>
    <n v="9"/>
    <s v="2/5/2019"/>
    <d v="1899-12-30T12:34:00"/>
    <x v="1"/>
    <n v="524.16"/>
    <n v="26.207999999999998"/>
    <n v="550.36799999999994"/>
    <n v="9.3000000000000007"/>
    <m/>
    <m/>
    <m/>
    <m/>
    <m/>
  </r>
  <r>
    <s v="Alexandria"/>
    <s v="Normal"/>
    <s v="Male"/>
    <s v="Electronic accessories"/>
    <n v="22.21"/>
    <n v="6"/>
    <s v="3/7/2019"/>
    <d v="1899-12-30T10:23:00"/>
    <x v="2"/>
    <n v="133.26"/>
    <n v="6.6630000000000003"/>
    <n v="139.923"/>
    <n v="4.3"/>
    <m/>
    <m/>
    <m/>
    <m/>
    <m/>
  </r>
  <r>
    <s v="Alexandria"/>
    <s v="Member"/>
    <s v="Male"/>
    <s v="Electronic accessories"/>
    <n v="19.32"/>
    <n v="7"/>
    <s v="3/25/2019"/>
    <d v="1899-12-30T18:51:00"/>
    <x v="1"/>
    <n v="135.24"/>
    <n v="6.7619999999999996"/>
    <n v="142.00200000000001"/>
    <n v="5"/>
    <m/>
    <m/>
    <m/>
    <m/>
    <m/>
  </r>
  <r>
    <s v="Alexandria"/>
    <s v="Normal"/>
    <s v="Male"/>
    <s v="Home and lifestyle"/>
    <n v="37.479999999999997"/>
    <n v="3"/>
    <s v="1/20/2019"/>
    <d v="1899-12-30T13:45:00"/>
    <x v="2"/>
    <n v="112.44"/>
    <n v="5.6219999999999999"/>
    <n v="118.062"/>
    <n v="8.5"/>
    <m/>
    <m/>
    <m/>
    <m/>
    <m/>
  </r>
  <r>
    <s v="Cairo"/>
    <s v="Member"/>
    <s v="Female"/>
    <s v="Fashion accessories"/>
    <n v="72.040000000000006"/>
    <n v="2"/>
    <s v="2/4/2019"/>
    <d v="1899-12-30T19:38:00"/>
    <x v="1"/>
    <n v="144.08000000000001"/>
    <n v="7.2039999999999997"/>
    <n v="151.28400000000002"/>
    <n v="7.2"/>
    <m/>
    <m/>
    <m/>
    <m/>
    <m/>
  </r>
  <r>
    <s v="Alexandria"/>
    <s v="Member"/>
    <s v="Female"/>
    <s v="Food and beverages"/>
    <n v="98.52"/>
    <n v="10"/>
    <s v="1/30/2019"/>
    <d v="1899-12-30T20:23:00"/>
    <x v="0"/>
    <n v="985.2"/>
    <n v="49.26"/>
    <n v="1034.46"/>
    <n v="6"/>
    <m/>
    <m/>
    <m/>
    <m/>
    <m/>
  </r>
  <r>
    <s v="Ismailia"/>
    <s v="Member"/>
    <s v="Male"/>
    <s v="Food and beverages"/>
    <n v="41.66"/>
    <n v="6"/>
    <s v="1/2/2019"/>
    <d v="1899-12-30T15:24:00"/>
    <x v="0"/>
    <n v="249.96"/>
    <n v="12.497999999999999"/>
    <n v="262.45800000000003"/>
    <n v="8.6"/>
    <m/>
    <m/>
    <m/>
    <m/>
    <m/>
  </r>
  <r>
    <s v="Cairo"/>
    <s v="Member"/>
    <s v="Female"/>
    <s v="Home and lifestyle"/>
    <n v="72.42"/>
    <n v="3"/>
    <s v="3/29/2019"/>
    <d v="1899-12-30T16:54:00"/>
    <x v="0"/>
    <n v="217.26"/>
    <n v="10.863"/>
    <n v="228.12299999999999"/>
    <n v="5.2"/>
    <m/>
    <m/>
    <m/>
    <m/>
    <m/>
  </r>
  <r>
    <s v="Ismailia"/>
    <s v="Normal"/>
    <s v="Male"/>
    <s v="Electronic accessories"/>
    <n v="21.58"/>
    <n v="9"/>
    <s v="3/14/2019"/>
    <d v="1899-12-30T12:32:00"/>
    <x v="1"/>
    <n v="194.22"/>
    <n v="9.7110000000000003"/>
    <n v="203.93100000000001"/>
    <n v="8.5"/>
    <m/>
    <m/>
    <m/>
    <m/>
    <m/>
  </r>
  <r>
    <s v="Cairo"/>
    <s v="Normal"/>
    <s v="Male"/>
    <s v="Food and beverages"/>
    <n v="89.2"/>
    <n v="10"/>
    <s v="2/11/2019"/>
    <d v="1899-12-30T15:42:00"/>
    <x v="2"/>
    <n v="892"/>
    <n v="44.6"/>
    <n v="936.6"/>
    <n v="9.8000000000000007"/>
    <m/>
    <m/>
    <m/>
    <m/>
    <m/>
  </r>
  <r>
    <s v="Cairo"/>
    <s v="Normal"/>
    <s v="Female"/>
    <s v="Electronic accessories"/>
    <n v="42.42"/>
    <n v="8"/>
    <s v="1/30/2019"/>
    <d v="1899-12-30T13:58:00"/>
    <x v="0"/>
    <n v="339.36"/>
    <n v="16.968"/>
    <n v="356.32800000000003"/>
    <n v="7.9"/>
    <m/>
    <m/>
    <m/>
    <m/>
    <m/>
  </r>
  <r>
    <s v="Cairo"/>
    <s v="Member"/>
    <s v="Male"/>
    <s v="Electronic accessories"/>
    <n v="74.510000000000005"/>
    <n v="6"/>
    <s v="3/20/2019"/>
    <d v="1899-12-30T15:08:00"/>
    <x v="0"/>
    <n v="447.06"/>
    <n v="22.353000000000002"/>
    <n v="469.41300000000001"/>
    <n v="7.2"/>
    <m/>
    <m/>
    <m/>
    <m/>
    <m/>
  </r>
  <r>
    <s v="Ismailia"/>
    <s v="Normal"/>
    <s v="Male"/>
    <s v="Fashion accessories"/>
    <n v="99.25"/>
    <n v="2"/>
    <s v="3/20/2019"/>
    <d v="1899-12-30T13:02:00"/>
    <x v="1"/>
    <n v="198.5"/>
    <n v="9.9250000000000007"/>
    <n v="208.42500000000001"/>
    <n v="9.9"/>
    <m/>
    <m/>
    <m/>
    <m/>
    <m/>
  </r>
  <r>
    <s v="Cairo"/>
    <s v="Normal"/>
    <s v="Female"/>
    <s v="Food and beverages"/>
    <n v="81.209999999999994"/>
    <n v="10"/>
    <s v="1/17/2019"/>
    <d v="1899-12-30T13:01:00"/>
    <x v="2"/>
    <n v="812.1"/>
    <n v="40.604999999999997"/>
    <n v="852.70500000000004"/>
    <n v="6.7"/>
    <m/>
    <m/>
    <m/>
    <m/>
    <m/>
  </r>
  <r>
    <s v="Cairo"/>
    <s v="Normal"/>
    <s v="Female"/>
    <s v="Sports and travel"/>
    <n v="49.33"/>
    <n v="10"/>
    <s v="2/3/2019"/>
    <d v="1899-12-30T16:40:00"/>
    <x v="2"/>
    <n v="493.3"/>
    <n v="24.664999999999999"/>
    <n v="517.96500000000003"/>
    <n v="9.1"/>
    <m/>
    <m/>
    <m/>
    <m/>
    <m/>
  </r>
  <r>
    <s v="Ismailia"/>
    <s v="Normal"/>
    <s v="Female"/>
    <s v="Fashion accessories"/>
    <n v="65.739999999999995"/>
    <n v="9"/>
    <s v="1/1/2019"/>
    <d v="1899-12-30T13:55:00"/>
    <x v="1"/>
    <n v="591.66"/>
    <n v="29.582999999999998"/>
    <n v="621.24299999999994"/>
    <n v="4.8"/>
    <m/>
    <m/>
    <m/>
    <m/>
    <m/>
  </r>
  <r>
    <s v="Alexandria"/>
    <s v="Normal"/>
    <s v="Female"/>
    <s v="Fashion accessories"/>
    <n v="79.86"/>
    <n v="7"/>
    <s v="1/10/2019"/>
    <d v="1899-12-30T10:33:00"/>
    <x v="2"/>
    <n v="559.02"/>
    <n v="27.951000000000001"/>
    <n v="586.971"/>
    <n v="7.1"/>
    <m/>
    <m/>
    <m/>
    <m/>
    <m/>
  </r>
  <r>
    <s v="Ismailia"/>
    <s v="Normal"/>
    <s v="Female"/>
    <s v="Sports and travel"/>
    <n v="73.98"/>
    <n v="7"/>
    <s v="3/2/2019"/>
    <d v="1899-12-30T16:42:00"/>
    <x v="0"/>
    <n v="517.86"/>
    <n v="25.893000000000001"/>
    <n v="543.75300000000004"/>
    <n v="6.2"/>
    <m/>
    <m/>
    <m/>
    <m/>
    <m/>
  </r>
  <r>
    <s v="Ismailia"/>
    <s v="Member"/>
    <s v="Female"/>
    <s v="Home and lifestyle"/>
    <n v="82.04"/>
    <n v="5"/>
    <s v="2/25/2019"/>
    <d v="1899-12-30T17:16:00"/>
    <x v="2"/>
    <n v="410.2"/>
    <n v="20.51"/>
    <n v="430.71"/>
    <n v="6.2"/>
    <m/>
    <m/>
    <m/>
    <m/>
    <m/>
  </r>
  <r>
    <s v="Cairo"/>
    <s v="Member"/>
    <s v="Male"/>
    <s v="Sports and travel"/>
    <n v="26.67"/>
    <n v="10"/>
    <s v="1/29/2019"/>
    <d v="1899-12-30T11:48:00"/>
    <x v="1"/>
    <n v="266.7"/>
    <n v="13.335000000000001"/>
    <n v="280.03499999999997"/>
    <n v="5.5"/>
    <m/>
    <m/>
    <m/>
    <m/>
    <m/>
  </r>
  <r>
    <s v="Cairo"/>
    <s v="Member"/>
    <s v="Male"/>
    <s v="Food and beverages"/>
    <n v="10.130000000000001"/>
    <n v="7"/>
    <s v="3/10/2019"/>
    <d v="1899-12-30T19:35:00"/>
    <x v="0"/>
    <n v="70.91"/>
    <n v="3.5455000000000001"/>
    <n v="74.455500000000001"/>
    <n v="5.5"/>
    <m/>
    <m/>
    <m/>
    <m/>
    <m/>
  </r>
  <r>
    <s v="Alexandria"/>
    <s v="Normal"/>
    <s v="Male"/>
    <s v="Food and beverages"/>
    <n v="72.39"/>
    <n v="2"/>
    <s v="1/13/2019"/>
    <d v="1899-12-30T19:55:00"/>
    <x v="2"/>
    <n v="144.78"/>
    <n v="7.2389999999999999"/>
    <n v="152.01900000000001"/>
    <n v="5.6"/>
    <m/>
    <m/>
    <m/>
    <m/>
    <m/>
  </r>
  <r>
    <s v="Ismailia"/>
    <s v="Normal"/>
    <s v="Male"/>
    <s v="Sports and travel"/>
    <n v="85.91"/>
    <n v="5"/>
    <s v="3/22/2019"/>
    <d v="1899-12-30T14:33:00"/>
    <x v="2"/>
    <n v="429.55"/>
    <n v="21.477499999999999"/>
    <n v="451.02750000000003"/>
    <n v="6.9"/>
    <m/>
    <m/>
    <m/>
    <m/>
    <m/>
  </r>
  <r>
    <s v="Cairo"/>
    <s v="Member"/>
    <s v="Male"/>
    <s v="Fashion accessories"/>
    <n v="81.31"/>
    <n v="7"/>
    <s v="3/1/2019"/>
    <d v="1899-12-30T19:49:00"/>
    <x v="0"/>
    <n v="569.16999999999996"/>
    <n v="28.458500000000001"/>
    <n v="597.62849999999992"/>
    <n v="6.6"/>
    <m/>
    <m/>
    <m/>
    <m/>
    <m/>
  </r>
  <r>
    <s v="Ismailia"/>
    <s v="Normal"/>
    <s v="Male"/>
    <s v="Food and beverages"/>
    <n v="60.3"/>
    <n v="4"/>
    <s v="2/20/2019"/>
    <d v="1899-12-30T18:43:00"/>
    <x v="1"/>
    <n v="241.2"/>
    <n v="12.06"/>
    <n v="253.26"/>
    <n v="9.5"/>
    <m/>
    <m/>
    <m/>
    <m/>
    <m/>
  </r>
  <r>
    <s v="Ismailia"/>
    <s v="Normal"/>
    <s v="Male"/>
    <s v="Food and beverages"/>
    <n v="31.77"/>
    <n v="4"/>
    <s v="1/14/2019"/>
    <d v="1899-12-30T14:43:00"/>
    <x v="0"/>
    <n v="127.08"/>
    <n v="6.3540000000000001"/>
    <n v="133.434"/>
    <n v="4.7"/>
    <m/>
    <m/>
    <m/>
    <m/>
    <m/>
  </r>
  <r>
    <s v="Ismailia"/>
    <s v="Normal"/>
    <s v="Female"/>
    <s v="Health and beauty"/>
    <n v="64.27"/>
    <n v="4"/>
    <s v="3/26/2019"/>
    <d v="1899-12-30T13:54:00"/>
    <x v="1"/>
    <n v="257.08"/>
    <n v="12.853999999999999"/>
    <n v="269.93399999999997"/>
    <n v="5.0999999999999996"/>
    <m/>
    <m/>
    <m/>
    <m/>
    <m/>
  </r>
  <r>
    <s v="Alexandria"/>
    <s v="Normal"/>
    <s v="Male"/>
    <s v="Health and beauty"/>
    <n v="69.510000000000005"/>
    <n v="2"/>
    <s v="3/1/2019"/>
    <d v="1899-12-30T12:15:00"/>
    <x v="0"/>
    <n v="139.02000000000001"/>
    <n v="6.9509999999999996"/>
    <n v="145.971"/>
    <n v="9.1"/>
    <m/>
    <m/>
    <m/>
    <m/>
    <m/>
  </r>
  <r>
    <s v="Alexandria"/>
    <s v="Normal"/>
    <s v="Male"/>
    <s v="Food and beverages"/>
    <n v="27.22"/>
    <n v="3"/>
    <s v="1/7/2019"/>
    <d v="1899-12-30T12:37:00"/>
    <x v="1"/>
    <n v="81.66"/>
    <n v="4.0830000000000002"/>
    <n v="85.742999999999995"/>
    <n v="7.9"/>
    <m/>
    <m/>
    <m/>
    <m/>
    <m/>
  </r>
  <r>
    <s v="Ismailia"/>
    <s v="Member"/>
    <s v="Female"/>
    <s v="Health and beauty"/>
    <n v="77.680000000000007"/>
    <n v="4"/>
    <s v="2/1/2019"/>
    <d v="1899-12-30T19:54:00"/>
    <x v="1"/>
    <n v="310.72000000000003"/>
    <n v="15.536"/>
    <n v="326.25600000000003"/>
    <n v="5.6"/>
    <m/>
    <m/>
    <m/>
    <m/>
    <m/>
  </r>
  <r>
    <s v="Alexandria"/>
    <s v="Member"/>
    <s v="Female"/>
    <s v="Fashion accessories"/>
    <n v="92.98"/>
    <n v="2"/>
    <s v="2/13/2019"/>
    <d v="1899-12-30T15:06:00"/>
    <x v="2"/>
    <n v="185.96"/>
    <n v="9.298"/>
    <n v="195.25800000000001"/>
    <n v="5.7"/>
    <m/>
    <m/>
    <m/>
    <m/>
    <m/>
  </r>
  <r>
    <s v="Ismailia"/>
    <s v="Member"/>
    <s v="Female"/>
    <s v="Fashion accessories"/>
    <n v="18.079999999999998"/>
    <n v="4"/>
    <s v="1/14/2019"/>
    <d v="1899-12-30T18:03:00"/>
    <x v="2"/>
    <n v="72.319999999999993"/>
    <n v="3.6160000000000001"/>
    <n v="75.935999999999993"/>
    <n v="8.6999999999999993"/>
    <m/>
    <m/>
    <m/>
    <m/>
    <m/>
  </r>
  <r>
    <s v="Cairo"/>
    <s v="Normal"/>
    <s v="Male"/>
    <s v="Sports and travel"/>
    <n v="63.06"/>
    <n v="3"/>
    <s v="1/19/2019"/>
    <d v="1899-12-30T15:58:00"/>
    <x v="0"/>
    <n v="189.18"/>
    <n v="9.4589999999999996"/>
    <n v="198.63900000000001"/>
    <n v="9.1999999999999993"/>
    <m/>
    <m/>
    <m/>
    <m/>
    <m/>
  </r>
  <r>
    <s v="Cairo"/>
    <s v="Normal"/>
    <s v="Male"/>
    <s v="Health and beauty"/>
    <n v="51.71"/>
    <n v="4"/>
    <s v="3/9/2019"/>
    <d v="1899-12-30T13:53:00"/>
    <x v="2"/>
    <n v="206.84"/>
    <n v="10.342000000000001"/>
    <n v="217.18200000000002"/>
    <n v="6.7"/>
    <m/>
    <m/>
    <m/>
    <m/>
    <m/>
  </r>
  <r>
    <s v="Ismailia"/>
    <s v="Normal"/>
    <s v="Female"/>
    <s v="Food and beverages"/>
    <n v="52.34"/>
    <n v="3"/>
    <s v="3/27/2019"/>
    <d v="1899-12-30T14:03:00"/>
    <x v="1"/>
    <n v="157.02000000000001"/>
    <n v="7.851"/>
    <n v="164.87100000000001"/>
    <n v="4"/>
    <m/>
    <m/>
    <m/>
    <m/>
    <m/>
  </r>
  <r>
    <s v="Alexandria"/>
    <s v="Normal"/>
    <s v="Female"/>
    <s v="Sports and travel"/>
    <n v="43.06"/>
    <n v="5"/>
    <s v="2/4/2019"/>
    <d v="1899-12-30T16:38:00"/>
    <x v="0"/>
    <n v="215.3"/>
    <n v="10.765000000000001"/>
    <n v="226.065"/>
    <n v="5.4"/>
    <m/>
    <m/>
    <m/>
    <m/>
    <m/>
  </r>
  <r>
    <s v="Ismailia"/>
    <s v="Normal"/>
    <s v="Male"/>
    <s v="Fashion accessories"/>
    <n v="59.61"/>
    <n v="10"/>
    <s v="3/14/2019"/>
    <d v="1899-12-30T11:07:00"/>
    <x v="1"/>
    <n v="596.1"/>
    <n v="29.805"/>
    <n v="625.90499999999997"/>
    <n v="5.6"/>
    <m/>
    <m/>
    <m/>
    <m/>
    <m/>
  </r>
  <r>
    <s v="Ismailia"/>
    <s v="Normal"/>
    <s v="Male"/>
    <s v="Health and beauty"/>
    <n v="14.62"/>
    <n v="5"/>
    <s v="3/4/2019"/>
    <d v="1899-12-30T12:23:00"/>
    <x v="1"/>
    <n v="73.099999999999994"/>
    <n v="3.6549999999999998"/>
    <n v="76.754999999999995"/>
    <n v="8.9"/>
    <m/>
    <m/>
    <m/>
    <m/>
    <m/>
  </r>
  <r>
    <s v="Alexandria"/>
    <s v="Member"/>
    <s v="Male"/>
    <s v="Health and beauty"/>
    <n v="46.53"/>
    <n v="6"/>
    <s v="3/3/2019"/>
    <d v="1899-12-30T10:54:00"/>
    <x v="2"/>
    <n v="279.18"/>
    <n v="13.959"/>
    <n v="293.13900000000001"/>
    <n v="7.4"/>
    <m/>
    <m/>
    <m/>
    <m/>
    <m/>
  </r>
  <r>
    <s v="Alexandria"/>
    <s v="Member"/>
    <s v="Female"/>
    <s v="Home and lifestyle"/>
    <n v="24.24"/>
    <n v="7"/>
    <s v="1/27/2019"/>
    <d v="1899-12-30T17:38:00"/>
    <x v="0"/>
    <n v="169.68"/>
    <n v="8.484"/>
    <n v="178.16400000000002"/>
    <n v="9.6999999999999993"/>
    <m/>
    <m/>
    <m/>
    <m/>
    <m/>
  </r>
  <r>
    <s v="Alexandria"/>
    <s v="Member"/>
    <s v="Female"/>
    <s v="Sports and travel"/>
    <n v="45.58"/>
    <n v="1"/>
    <s v="2/7/2019"/>
    <d v="1899-12-30T14:13:00"/>
    <x v="1"/>
    <n v="45.58"/>
    <n v="2.2789999999999999"/>
    <n v="47.858999999999995"/>
    <n v="9.6"/>
    <m/>
    <m/>
    <m/>
    <m/>
    <m/>
  </r>
  <r>
    <s v="Alexandria"/>
    <s v="Member"/>
    <s v="Female"/>
    <s v="Sports and travel"/>
    <n v="75.2"/>
    <n v="3"/>
    <s v="2/5/2019"/>
    <d v="1899-12-30T11:51:00"/>
    <x v="0"/>
    <n v="225.6"/>
    <n v="11.28"/>
    <n v="236.88"/>
    <n v="7.3"/>
    <m/>
    <m/>
    <m/>
    <m/>
    <m/>
  </r>
  <r>
    <s v="Ismailia"/>
    <s v="Member"/>
    <s v="Male"/>
    <s v="Sports and travel"/>
    <n v="96.8"/>
    <n v="3"/>
    <s v="3/15/2019"/>
    <d v="1899-12-30T13:05:00"/>
    <x v="1"/>
    <n v="290.39999999999998"/>
    <n v="14.52"/>
    <n v="304.91999999999996"/>
    <n v="5.9"/>
    <m/>
    <m/>
    <m/>
    <m/>
    <m/>
  </r>
  <r>
    <s v="Ismailia"/>
    <s v="Normal"/>
    <s v="Male"/>
    <s v="Health and beauty"/>
    <n v="14.82"/>
    <n v="3"/>
    <s v="3/1/2019"/>
    <d v="1899-12-30T11:30:00"/>
    <x v="2"/>
    <n v="44.46"/>
    <n v="2.2229999999999999"/>
    <n v="46.683"/>
    <n v="5.3"/>
    <m/>
    <m/>
    <m/>
    <m/>
    <m/>
  </r>
  <r>
    <s v="Cairo"/>
    <s v="Normal"/>
    <s v="Male"/>
    <s v="Food and beverages"/>
    <n v="52.2"/>
    <n v="3"/>
    <s v="2/15/2019"/>
    <d v="1899-12-30T13:30:00"/>
    <x v="2"/>
    <n v="156.6"/>
    <n v="7.83"/>
    <n v="164.43"/>
    <n v="8.6"/>
    <m/>
    <m/>
    <m/>
    <m/>
    <m/>
  </r>
  <r>
    <s v="Cairo"/>
    <s v="Normal"/>
    <s v="Female"/>
    <s v="Sports and travel"/>
    <n v="46.66"/>
    <n v="9"/>
    <s v="2/17/2019"/>
    <d v="1899-12-30T19:11:00"/>
    <x v="0"/>
    <n v="419.94"/>
    <n v="20.997"/>
    <n v="440.93700000000001"/>
    <n v="9.6999999999999993"/>
    <m/>
    <m/>
    <m/>
    <m/>
    <m/>
  </r>
  <r>
    <s v="Cairo"/>
    <s v="Normal"/>
    <s v="Female"/>
    <s v="Fashion accessories"/>
    <n v="36.85"/>
    <n v="5"/>
    <s v="1/26/2019"/>
    <d v="1899-12-30T18:53:00"/>
    <x v="1"/>
    <n v="184.25"/>
    <n v="9.2125000000000004"/>
    <n v="193.46250000000001"/>
    <n v="6.7"/>
    <m/>
    <m/>
    <m/>
    <m/>
    <m/>
  </r>
  <r>
    <s v="Alexandria"/>
    <s v="Member"/>
    <s v="Female"/>
    <s v="Home and lifestyle"/>
    <n v="70.319999999999993"/>
    <n v="2"/>
    <s v="3/24/2019"/>
    <d v="1899-12-30T14:22:00"/>
    <x v="0"/>
    <n v="140.63999999999999"/>
    <n v="7.032"/>
    <n v="147.672"/>
    <n v="4.9000000000000004"/>
    <m/>
    <m/>
    <m/>
    <m/>
    <m/>
  </r>
  <r>
    <s v="Cairo"/>
    <s v="Normal"/>
    <s v="Male"/>
    <s v="Electronic accessories"/>
    <n v="83.08"/>
    <n v="1"/>
    <s v="1/23/2019"/>
    <d v="1899-12-30T17:16:00"/>
    <x v="0"/>
    <n v="83.08"/>
    <n v="4.1539999999999999"/>
    <n v="87.233999999999995"/>
    <n v="7.6"/>
    <m/>
    <m/>
    <m/>
    <m/>
    <m/>
  </r>
  <r>
    <s v="Alexandria"/>
    <s v="Normal"/>
    <s v="Female"/>
    <s v="Fashion accessories"/>
    <n v="64.989999999999995"/>
    <n v="1"/>
    <s v="1/26/2019"/>
    <d v="1899-12-30T10:06:00"/>
    <x v="2"/>
    <n v="64.989999999999995"/>
    <n v="3.2494999999999998"/>
    <n v="68.239499999999992"/>
    <n v="4.2"/>
    <m/>
    <m/>
    <m/>
    <m/>
    <m/>
  </r>
  <r>
    <s v="Cairo"/>
    <s v="Normal"/>
    <s v="Male"/>
    <s v="Food and beverages"/>
    <n v="77.56"/>
    <n v="10"/>
    <s v="3/14/2019"/>
    <d v="1899-12-30T20:35:00"/>
    <x v="0"/>
    <n v="775.6"/>
    <n v="38.78"/>
    <n v="814.38"/>
    <n v="4.4000000000000004"/>
    <m/>
    <m/>
    <m/>
    <m/>
    <m/>
  </r>
  <r>
    <s v="Cairo"/>
    <s v="Normal"/>
    <s v="Female"/>
    <s v="Sports and travel"/>
    <n v="54.51"/>
    <n v="6"/>
    <s v="3/17/2019"/>
    <d v="1899-12-30T13:54:00"/>
    <x v="0"/>
    <n v="327.06"/>
    <n v="16.353000000000002"/>
    <n v="343.41300000000001"/>
    <n v="7"/>
    <m/>
    <m/>
    <m/>
    <m/>
    <m/>
  </r>
  <r>
    <s v="Ismailia"/>
    <s v="Member"/>
    <s v="Female"/>
    <s v="Fashion accessories"/>
    <n v="51.89"/>
    <n v="7"/>
    <s v="1/8/2019"/>
    <d v="1899-12-30T20:08:00"/>
    <x v="1"/>
    <n v="363.23"/>
    <n v="18.1615"/>
    <n v="381.39150000000001"/>
    <n v="8.8000000000000007"/>
    <m/>
    <m/>
    <m/>
    <m/>
    <m/>
  </r>
  <r>
    <s v="Alexandria"/>
    <s v="Normal"/>
    <s v="Male"/>
    <s v="Home and lifestyle"/>
    <n v="31.75"/>
    <n v="4"/>
    <s v="2/8/2019"/>
    <d v="1899-12-30T15:26:00"/>
    <x v="1"/>
    <n v="127"/>
    <n v="6.35"/>
    <n v="133.35"/>
    <n v="6.2"/>
    <m/>
    <m/>
    <m/>
    <m/>
    <m/>
  </r>
  <r>
    <s v="Alexandria"/>
    <s v="Member"/>
    <s v="Female"/>
    <s v="Fashion accessories"/>
    <n v="53.65"/>
    <n v="7"/>
    <s v="2/10/2019"/>
    <d v="1899-12-30T12:56:00"/>
    <x v="0"/>
    <n v="375.55"/>
    <n v="18.7775"/>
    <n v="394.32749999999999"/>
    <n v="7.4"/>
    <m/>
    <m/>
    <m/>
    <m/>
    <m/>
  </r>
  <r>
    <s v="Cairo"/>
    <s v="Member"/>
    <s v="Female"/>
    <s v="Food and beverages"/>
    <n v="49.79"/>
    <n v="4"/>
    <s v="3/28/2019"/>
    <d v="1899-12-30T19:16:00"/>
    <x v="2"/>
    <n v="199.16"/>
    <n v="9.9580000000000002"/>
    <n v="209.11799999999999"/>
    <n v="7.4"/>
    <m/>
    <m/>
    <m/>
    <m/>
    <m/>
  </r>
  <r>
    <s v="Ismailia"/>
    <s v="Normal"/>
    <s v="Male"/>
    <s v="Fashion accessories"/>
    <n v="30.61"/>
    <n v="1"/>
    <s v="1/23/2019"/>
    <d v="1899-12-30T12:20:00"/>
    <x v="0"/>
    <n v="30.61"/>
    <n v="1.5305"/>
    <n v="32.140500000000003"/>
    <n v="4.7"/>
    <m/>
    <m/>
    <m/>
    <m/>
    <m/>
  </r>
  <r>
    <s v="Alexandria"/>
    <s v="Member"/>
    <s v="Male"/>
    <s v="Food and beverages"/>
    <n v="57.89"/>
    <n v="2"/>
    <s v="1/17/2019"/>
    <d v="1899-12-30T10:37:00"/>
    <x v="0"/>
    <n v="115.78"/>
    <n v="5.7889999999999997"/>
    <n v="121.569"/>
    <n v="5.9"/>
    <m/>
    <m/>
    <m/>
    <m/>
    <m/>
  </r>
  <r>
    <s v="Alexandria"/>
    <s v="Normal"/>
    <s v="Female"/>
    <s v="Electronic accessories"/>
    <n v="28.96"/>
    <n v="1"/>
    <s v="2/7/2019"/>
    <d v="1899-12-30T10:18:00"/>
    <x v="2"/>
    <n v="28.96"/>
    <n v="1.448"/>
    <n v="30.408000000000001"/>
    <n v="6.9"/>
    <m/>
    <m/>
    <m/>
    <m/>
    <m/>
  </r>
  <r>
    <s v="Cairo"/>
    <s v="Member"/>
    <s v="Female"/>
    <s v="Food and beverages"/>
    <n v="98.97"/>
    <n v="9"/>
    <s v="3/9/2019"/>
    <d v="1899-12-30T11:23:00"/>
    <x v="1"/>
    <n v="890.73"/>
    <n v="44.536499999999997"/>
    <n v="935.26650000000006"/>
    <n v="7.2"/>
    <m/>
    <m/>
    <m/>
    <m/>
    <m/>
  </r>
  <r>
    <s v="Cairo"/>
    <s v="Member"/>
    <s v="Male"/>
    <s v="Fashion accessories"/>
    <n v="93.22"/>
    <n v="3"/>
    <s v="1/24/2019"/>
    <d v="1899-12-30T11:45:00"/>
    <x v="1"/>
    <n v="279.66000000000003"/>
    <n v="13.983000000000001"/>
    <n v="293.64300000000003"/>
    <n v="5.0999999999999996"/>
    <m/>
    <m/>
    <m/>
    <m/>
    <m/>
  </r>
  <r>
    <s v="Cairo"/>
    <s v="Member"/>
    <s v="Male"/>
    <s v="Sports and travel"/>
    <n v="80.930000000000007"/>
    <n v="1"/>
    <s v="1/19/2019"/>
    <d v="1899-12-30T16:08:00"/>
    <x v="2"/>
    <n v="80.930000000000007"/>
    <n v="4.0465"/>
    <n v="84.976500000000001"/>
    <n v="9.3000000000000007"/>
    <m/>
    <m/>
    <m/>
    <m/>
    <m/>
  </r>
  <r>
    <s v="Alexandria"/>
    <s v="Member"/>
    <s v="Male"/>
    <s v="Food and beverages"/>
    <n v="67.45"/>
    <n v="10"/>
    <s v="2/3/2019"/>
    <d v="1899-12-30T11:25:00"/>
    <x v="0"/>
    <n v="674.5"/>
    <n v="33.725000000000001"/>
    <n v="708.22500000000002"/>
    <n v="9.4"/>
    <m/>
    <m/>
    <m/>
    <m/>
    <m/>
  </r>
  <r>
    <s v="Cairo"/>
    <s v="Member"/>
    <s v="Female"/>
    <s v="Sports and travel"/>
    <n v="38.72"/>
    <n v="9"/>
    <s v="3/20/2019"/>
    <d v="1899-12-30T12:24:00"/>
    <x v="0"/>
    <n v="348.48"/>
    <n v="17.423999999999999"/>
    <n v="365.904"/>
    <n v="4.2"/>
    <m/>
    <m/>
    <m/>
    <m/>
    <m/>
  </r>
  <r>
    <s v="Ismailia"/>
    <s v="Member"/>
    <s v="Male"/>
    <s v="Sports and travel"/>
    <n v="72.599999999999994"/>
    <n v="6"/>
    <s v="1/13/2019"/>
    <d v="1899-12-30T19:51:00"/>
    <x v="1"/>
    <n v="435.6"/>
    <n v="21.78"/>
    <n v="457.38"/>
    <n v="6.6"/>
    <m/>
    <m/>
    <m/>
    <m/>
    <m/>
  </r>
  <r>
    <s v="Alexandria"/>
    <s v="Member"/>
    <s v="Male"/>
    <s v="Electronic accessories"/>
    <n v="87.91"/>
    <n v="5"/>
    <s v="3/14/2019"/>
    <d v="1899-12-30T18:10:00"/>
    <x v="0"/>
    <n v="439.55"/>
    <n v="21.977499999999999"/>
    <n v="461.52750000000003"/>
    <n v="6.2"/>
    <m/>
    <m/>
    <m/>
    <m/>
    <m/>
  </r>
  <r>
    <s v="Ismailia"/>
    <s v="Member"/>
    <s v="Male"/>
    <s v="Food and beverages"/>
    <n v="98.53"/>
    <n v="6"/>
    <s v="1/23/2019"/>
    <d v="1899-12-30T11:22:00"/>
    <x v="2"/>
    <n v="591.17999999999995"/>
    <n v="29.559000000000001"/>
    <n v="620.73899999999992"/>
    <n v="6.8"/>
    <m/>
    <m/>
    <m/>
    <m/>
    <m/>
  </r>
  <r>
    <s v="Alexandria"/>
    <s v="Member"/>
    <s v="Female"/>
    <s v="Fashion accessories"/>
    <n v="43.46"/>
    <n v="6"/>
    <s v="2/7/2019"/>
    <d v="1899-12-30T17:55:00"/>
    <x v="0"/>
    <n v="260.76"/>
    <n v="13.038"/>
    <n v="273.798"/>
    <n v="4.4000000000000004"/>
    <m/>
    <m/>
    <m/>
    <m/>
    <m/>
  </r>
  <r>
    <s v="Alexandria"/>
    <s v="Normal"/>
    <s v="Female"/>
    <s v="Food and beverages"/>
    <n v="71.680000000000007"/>
    <n v="3"/>
    <s v="3/28/2019"/>
    <d v="1899-12-30T15:30:00"/>
    <x v="2"/>
    <n v="215.04"/>
    <n v="10.752000000000001"/>
    <n v="225.792"/>
    <n v="4.3"/>
    <m/>
    <m/>
    <m/>
    <m/>
    <m/>
  </r>
  <r>
    <s v="Ismailia"/>
    <s v="Member"/>
    <s v="Female"/>
    <s v="Food and beverages"/>
    <n v="91.61"/>
    <n v="1"/>
    <s v="3/20/2019"/>
    <d v="1899-12-30T19:44:00"/>
    <x v="1"/>
    <n v="91.61"/>
    <n v="4.5804999999999998"/>
    <n v="96.1905"/>
    <n v="6"/>
    <m/>
    <m/>
    <m/>
    <m/>
    <m/>
  </r>
  <r>
    <s v="Alexandria"/>
    <s v="Member"/>
    <s v="Female"/>
    <s v="Home and lifestyle"/>
    <n v="94.59"/>
    <n v="7"/>
    <s v="1/17/2019"/>
    <d v="1899-12-30T15:27:00"/>
    <x v="2"/>
    <n v="662.13"/>
    <n v="33.106499999999997"/>
    <n v="695.23649999999998"/>
    <n v="5.0999999999999996"/>
    <m/>
    <m/>
    <m/>
    <m/>
    <m/>
  </r>
  <r>
    <s v="Alexandria"/>
    <s v="Normal"/>
    <s v="Female"/>
    <s v="Fashion accessories"/>
    <n v="83.25"/>
    <n v="10"/>
    <s v="1/12/2019"/>
    <d v="1899-12-30T11:25:00"/>
    <x v="2"/>
    <n v="832.5"/>
    <n v="41.625"/>
    <n v="874.125"/>
    <n v="4.9000000000000004"/>
    <m/>
    <m/>
    <m/>
    <m/>
    <m/>
  </r>
  <r>
    <s v="Cairo"/>
    <s v="Member"/>
    <s v="Male"/>
    <s v="Fashion accessories"/>
    <n v="91.35"/>
    <n v="1"/>
    <s v="2/16/2019"/>
    <d v="1899-12-30T15:42:00"/>
    <x v="1"/>
    <n v="91.35"/>
    <n v="4.5674999999999999"/>
    <n v="95.91749999999999"/>
    <n v="6.8"/>
    <m/>
    <m/>
    <m/>
    <m/>
    <m/>
  </r>
  <r>
    <s v="Cairo"/>
    <s v="Member"/>
    <s v="Female"/>
    <s v="Food and beverages"/>
    <n v="78.88"/>
    <n v="2"/>
    <s v="1/26/2019"/>
    <d v="1899-12-30T16:04:00"/>
    <x v="1"/>
    <n v="157.76"/>
    <n v="7.8879999999999999"/>
    <n v="165.648"/>
    <n v="9.5"/>
    <m/>
    <m/>
    <m/>
    <m/>
    <m/>
  </r>
  <r>
    <s v="Alexandria"/>
    <s v="Normal"/>
    <s v="Male"/>
    <s v="Sports and travel"/>
    <n v="60.87"/>
    <n v="2"/>
    <s v="3/9/2019"/>
    <d v="1899-12-30T12:37:00"/>
    <x v="0"/>
    <n v="121.74"/>
    <n v="6.0869999999999997"/>
    <n v="127.827"/>
    <n v="9.1"/>
    <m/>
    <m/>
    <m/>
    <m/>
    <m/>
  </r>
  <r>
    <s v="Ismailia"/>
    <s v="Member"/>
    <s v="Male"/>
    <s v="Health and beauty"/>
    <n v="82.58"/>
    <n v="10"/>
    <s v="3/14/2019"/>
    <d v="1899-12-30T14:41:00"/>
    <x v="1"/>
    <n v="825.8"/>
    <n v="41.29"/>
    <n v="867.08999999999992"/>
    <n v="4.3"/>
    <m/>
    <m/>
    <m/>
    <m/>
    <m/>
  </r>
  <r>
    <s v="Alexandria"/>
    <s v="Member"/>
    <s v="Male"/>
    <s v="Home and lifestyle"/>
    <n v="53.3"/>
    <n v="3"/>
    <s v="1/25/2019"/>
    <d v="1899-12-30T14:19:00"/>
    <x v="0"/>
    <n v="159.9"/>
    <n v="7.9950000000000001"/>
    <n v="167.89500000000001"/>
    <n v="6.8"/>
    <m/>
    <m/>
    <m/>
    <m/>
    <m/>
  </r>
  <r>
    <s v="Alexandria"/>
    <s v="Normal"/>
    <s v="Female"/>
    <s v="Fashion accessories"/>
    <n v="12.09"/>
    <n v="1"/>
    <s v="1/26/2019"/>
    <d v="1899-12-30T18:19:00"/>
    <x v="2"/>
    <n v="12.09"/>
    <n v="0.60450000000000004"/>
    <n v="12.6945"/>
    <n v="6"/>
    <m/>
    <m/>
    <m/>
    <m/>
    <m/>
  </r>
  <r>
    <s v="Alexandria"/>
    <s v="Normal"/>
    <s v="Male"/>
    <s v="Sports and travel"/>
    <n v="64.19"/>
    <n v="10"/>
    <s v="1/19/2019"/>
    <d v="1899-12-30T14:08:00"/>
    <x v="2"/>
    <n v="641.9"/>
    <n v="32.094999999999999"/>
    <n v="673.995"/>
    <n v="8.6"/>
    <m/>
    <m/>
    <m/>
    <m/>
    <m/>
  </r>
  <r>
    <s v="Ismailia"/>
    <s v="Normal"/>
    <s v="Male"/>
    <s v="Electronic accessories"/>
    <n v="78.31"/>
    <n v="3"/>
    <s v="3/5/2019"/>
    <d v="1899-12-30T16:38:00"/>
    <x v="0"/>
    <n v="234.93"/>
    <n v="11.746499999999999"/>
    <n v="246.6765"/>
    <n v="8.6999999999999993"/>
    <m/>
    <m/>
    <m/>
    <m/>
    <m/>
  </r>
  <r>
    <s v="Ismailia"/>
    <s v="Member"/>
    <s v="Male"/>
    <s v="Food and beverages"/>
    <n v="83.77"/>
    <n v="2"/>
    <s v="1/15/2019"/>
    <d v="1899-12-30T10:54:00"/>
    <x v="2"/>
    <n v="167.54"/>
    <n v="8.3770000000000007"/>
    <n v="175.917"/>
    <n v="6.1"/>
    <m/>
    <m/>
    <m/>
    <m/>
    <m/>
  </r>
  <r>
    <s v="Ismailia"/>
    <s v="Normal"/>
    <s v="Male"/>
    <s v="Home and lifestyle"/>
    <n v="99.7"/>
    <n v="3"/>
    <s v="3/18/2019"/>
    <d v="1899-12-30T11:29:00"/>
    <x v="0"/>
    <n v="299.10000000000002"/>
    <n v="14.955"/>
    <n v="314.05500000000001"/>
    <n v="9.8000000000000007"/>
    <m/>
    <m/>
    <m/>
    <m/>
    <m/>
  </r>
  <r>
    <s v="Ismailia"/>
    <s v="Member"/>
    <s v="Male"/>
    <s v="Food and beverages"/>
    <n v="79.91"/>
    <n v="3"/>
    <s v="3/20/2019"/>
    <d v="1899-12-30T19:28:00"/>
    <x v="2"/>
    <n v="239.73"/>
    <n v="11.986499999999999"/>
    <n v="251.7165"/>
    <n v="4.8"/>
    <m/>
    <m/>
    <m/>
    <m/>
    <m/>
  </r>
  <r>
    <s v="Cairo"/>
    <s v="Member"/>
    <s v="Male"/>
    <s v="Health and beauty"/>
    <n v="66.47"/>
    <n v="10"/>
    <s v="1/15/2019"/>
    <d v="1899-12-30T15:01:00"/>
    <x v="2"/>
    <n v="664.7"/>
    <n v="33.234999999999999"/>
    <n v="697.93500000000006"/>
    <n v="5.9"/>
    <m/>
    <m/>
    <m/>
    <m/>
    <m/>
  </r>
  <r>
    <s v="Cairo"/>
    <s v="Normal"/>
    <s v="Male"/>
    <s v="Health and beauty"/>
    <n v="28.95"/>
    <n v="7"/>
    <s v="3/3/2019"/>
    <d v="1899-12-30T20:31:00"/>
    <x v="2"/>
    <n v="202.65"/>
    <n v="10.1325"/>
    <n v="212.7825"/>
    <n v="6"/>
    <m/>
    <m/>
    <m/>
    <m/>
    <m/>
  </r>
  <r>
    <s v="Cairo"/>
    <s v="Normal"/>
    <s v="Female"/>
    <s v="Electronic accessories"/>
    <n v="46.2"/>
    <n v="1"/>
    <s v="3/19/2019"/>
    <d v="1899-12-30T12:16:00"/>
    <x v="1"/>
    <n v="46.2"/>
    <n v="2.31"/>
    <n v="48.510000000000005"/>
    <n v="7.4"/>
    <m/>
    <m/>
    <m/>
    <m/>
    <m/>
  </r>
  <r>
    <s v="Alexandria"/>
    <s v="Member"/>
    <s v="Female"/>
    <s v="Food and beverages"/>
    <n v="17.63"/>
    <n v="5"/>
    <s v="3/8/2019"/>
    <d v="1899-12-30T15:27:00"/>
    <x v="1"/>
    <n v="88.15"/>
    <n v="4.4074999999999998"/>
    <n v="92.557500000000005"/>
    <n v="5.4"/>
    <m/>
    <m/>
    <m/>
    <m/>
    <m/>
  </r>
  <r>
    <s v="Ismailia"/>
    <s v="Normal"/>
    <s v="Male"/>
    <s v="Fashion accessories"/>
    <n v="52.42"/>
    <n v="3"/>
    <s v="2/27/2019"/>
    <d v="1899-12-30T17:36:00"/>
    <x v="0"/>
    <n v="157.26"/>
    <n v="7.8630000000000004"/>
    <n v="165.12299999999999"/>
    <n v="6.5"/>
    <m/>
    <m/>
    <m/>
    <m/>
    <m/>
  </r>
  <r>
    <s v="Ismailia"/>
    <s v="Member"/>
    <s v="Female"/>
    <s v="Food and beverages"/>
    <n v="98.79"/>
    <n v="3"/>
    <s v="2/23/2019"/>
    <d v="1899-12-30T20:00:00"/>
    <x v="0"/>
    <n v="296.37"/>
    <n v="14.8185"/>
    <n v="311.18849999999998"/>
    <n v="9.6"/>
    <m/>
    <m/>
    <m/>
    <m/>
    <m/>
  </r>
  <r>
    <s v="Alexandria"/>
    <s v="Member"/>
    <s v="Female"/>
    <s v="Electronic accessories"/>
    <n v="88.55"/>
    <n v="8"/>
    <s v="3/19/2019"/>
    <d v="1899-12-30T15:29:00"/>
    <x v="0"/>
    <n v="708.4"/>
    <n v="35.42"/>
    <n v="743.81999999999994"/>
    <n v="7.2"/>
    <m/>
    <m/>
    <m/>
    <m/>
    <m/>
  </r>
  <r>
    <s v="Cairo"/>
    <s v="Member"/>
    <s v="Male"/>
    <s v="Electronic accessories"/>
    <n v="55.67"/>
    <n v="2"/>
    <s v="3/27/2019"/>
    <d v="1899-12-30T15:08:00"/>
    <x v="0"/>
    <n v="111.34"/>
    <n v="5.5670000000000002"/>
    <n v="116.90700000000001"/>
    <n v="8.5"/>
    <m/>
    <m/>
    <m/>
    <m/>
    <m/>
  </r>
  <r>
    <s v="Alexandria"/>
    <s v="Member"/>
    <s v="Female"/>
    <s v="Food and beverages"/>
    <n v="72.52"/>
    <n v="8"/>
    <s v="3/30/2019"/>
    <d v="1899-12-30T19:26:00"/>
    <x v="2"/>
    <n v="580.16"/>
    <n v="29.007999999999999"/>
    <n v="609.16800000000001"/>
    <n v="9"/>
    <m/>
    <m/>
    <m/>
    <m/>
    <m/>
  </r>
  <r>
    <s v="Alexandria"/>
    <s v="Member"/>
    <s v="Male"/>
    <s v="Electronic accessories"/>
    <n v="12.05"/>
    <n v="5"/>
    <s v="2/16/2019"/>
    <d v="1899-12-30T15:53:00"/>
    <x v="0"/>
    <n v="60.25"/>
    <n v="3.0125000000000002"/>
    <n v="63.262500000000003"/>
    <n v="8.4"/>
    <m/>
    <m/>
    <m/>
    <m/>
    <m/>
  </r>
  <r>
    <s v="Ismailia"/>
    <s v="Member"/>
    <s v="Male"/>
    <s v="Home and lifestyle"/>
    <n v="19.36"/>
    <n v="9"/>
    <s v="1/18/2019"/>
    <d v="1899-12-30T18:43:00"/>
    <x v="0"/>
    <n v="174.24"/>
    <n v="8.7119999999999997"/>
    <n v="182.952"/>
    <n v="4.2"/>
    <m/>
    <m/>
    <m/>
    <m/>
    <m/>
  </r>
  <r>
    <s v="Alexandria"/>
    <s v="Normal"/>
    <s v="Male"/>
    <s v="Health and beauty"/>
    <n v="70.209999999999994"/>
    <n v="6"/>
    <s v="3/30/2019"/>
    <d v="1899-12-30T14:58:00"/>
    <x v="1"/>
    <n v="421.26"/>
    <n v="21.062999999999999"/>
    <n v="442.32299999999998"/>
    <n v="9.6"/>
    <m/>
    <m/>
    <m/>
    <m/>
    <m/>
  </r>
  <r>
    <s v="Ismailia"/>
    <s v="Member"/>
    <s v="Male"/>
    <s v="Fashion accessories"/>
    <n v="33.630000000000003"/>
    <n v="1"/>
    <s v="3/20/2019"/>
    <d v="1899-12-30T19:55:00"/>
    <x v="1"/>
    <n v="33.630000000000003"/>
    <n v="1.6815"/>
    <n v="35.311500000000002"/>
    <n v="9.8000000000000007"/>
    <m/>
    <m/>
    <m/>
    <m/>
    <m/>
  </r>
  <r>
    <s v="Alexandria"/>
    <s v="Member"/>
    <s v="Female"/>
    <s v="Sports and travel"/>
    <n v="15.49"/>
    <n v="2"/>
    <s v="1/16/2019"/>
    <d v="1899-12-30T15:10:00"/>
    <x v="1"/>
    <n v="30.98"/>
    <n v="1.5489999999999999"/>
    <n v="32.529000000000003"/>
    <n v="7.9"/>
    <m/>
    <m/>
    <m/>
    <m/>
    <m/>
  </r>
  <r>
    <s v="Ismailia"/>
    <s v="Normal"/>
    <s v="Male"/>
    <s v="Electronic accessories"/>
    <n v="24.74"/>
    <n v="10"/>
    <s v="2/24/2019"/>
    <d v="1899-12-30T16:44:00"/>
    <x v="1"/>
    <n v="247.4"/>
    <n v="12.37"/>
    <n v="259.77"/>
    <n v="5"/>
    <m/>
    <m/>
    <m/>
    <m/>
    <m/>
  </r>
  <r>
    <s v="Alexandria"/>
    <s v="Normal"/>
    <s v="Male"/>
    <s v="Electronic accessories"/>
    <n v="75.66"/>
    <n v="5"/>
    <s v="1/15/2019"/>
    <d v="1899-12-30T18:22:00"/>
    <x v="0"/>
    <n v="378.3"/>
    <n v="18.914999999999999"/>
    <n v="397.21500000000003"/>
    <n v="8.3000000000000007"/>
    <m/>
    <m/>
    <m/>
    <m/>
    <m/>
  </r>
  <r>
    <s v="Cairo"/>
    <s v="Normal"/>
    <s v="Female"/>
    <s v="Health and beauty"/>
    <n v="55.81"/>
    <n v="6"/>
    <s v="1/22/2019"/>
    <d v="1899-12-30T11:52:00"/>
    <x v="1"/>
    <n v="334.86"/>
    <n v="16.742999999999999"/>
    <n v="351.60300000000001"/>
    <n v="7.4"/>
    <m/>
    <m/>
    <m/>
    <m/>
    <m/>
  </r>
  <r>
    <s v="Alexandria"/>
    <s v="Member"/>
    <s v="Male"/>
    <s v="Home and lifestyle"/>
    <n v="72.78"/>
    <n v="10"/>
    <s v="2/3/2019"/>
    <d v="1899-12-30T17:24:00"/>
    <x v="1"/>
    <n v="727.8"/>
    <n v="36.39"/>
    <n v="764.18999999999994"/>
    <n v="4.3"/>
    <m/>
    <m/>
    <m/>
    <m/>
    <m/>
  </r>
  <r>
    <s v="Cairo"/>
    <s v="Member"/>
    <s v="Male"/>
    <s v="Sports and travel"/>
    <n v="37.32"/>
    <n v="9"/>
    <s v="3/6/2019"/>
    <d v="1899-12-30T15:31:00"/>
    <x v="0"/>
    <n v="335.88"/>
    <n v="16.794"/>
    <n v="352.67399999999998"/>
    <n v="7.4"/>
    <m/>
    <m/>
    <m/>
    <m/>
    <m/>
  </r>
  <r>
    <s v="Ismailia"/>
    <s v="Member"/>
    <s v="Male"/>
    <s v="Fashion accessories"/>
    <n v="60.18"/>
    <n v="4"/>
    <s v="2/16/2019"/>
    <d v="1899-12-30T18:04:00"/>
    <x v="2"/>
    <n v="240.72"/>
    <n v="12.036"/>
    <n v="252.756"/>
    <n v="5.5"/>
    <m/>
    <m/>
    <m/>
    <m/>
    <m/>
  </r>
  <r>
    <s v="Alexandria"/>
    <s v="Normal"/>
    <s v="Female"/>
    <s v="Electronic accessories"/>
    <n v="15.69"/>
    <n v="3"/>
    <s v="3/14/2019"/>
    <d v="1899-12-30T14:13:00"/>
    <x v="2"/>
    <n v="47.07"/>
    <n v="2.3534999999999999"/>
    <n v="49.423499999999997"/>
    <n v="9.3000000000000007"/>
    <m/>
    <m/>
    <m/>
    <m/>
    <m/>
  </r>
  <r>
    <s v="Alexandria"/>
    <s v="Normal"/>
    <s v="Female"/>
    <s v="Electronic accessories"/>
    <n v="99.69"/>
    <n v="1"/>
    <s v="2/27/2019"/>
    <d v="1899-12-30T10:23:00"/>
    <x v="2"/>
    <n v="99.69"/>
    <n v="4.9844999999999997"/>
    <n v="104.67449999999999"/>
    <n v="9.5"/>
    <m/>
    <m/>
    <m/>
    <m/>
    <m/>
  </r>
  <r>
    <s v="Cairo"/>
    <s v="Member"/>
    <s v="Female"/>
    <s v="Fashion accessories"/>
    <n v="88.15"/>
    <n v="3"/>
    <s v="1/18/2019"/>
    <d v="1899-12-30T10:11:00"/>
    <x v="0"/>
    <n v="264.45"/>
    <n v="13.2225"/>
    <n v="277.67250000000001"/>
    <n v="7.3"/>
    <m/>
    <m/>
    <m/>
    <m/>
    <m/>
  </r>
  <r>
    <s v="Cairo"/>
    <s v="Member"/>
    <s v="Female"/>
    <s v="Sports and travel"/>
    <n v="27.93"/>
    <n v="5"/>
    <s v="1/29/2019"/>
    <d v="1899-12-30T15:48:00"/>
    <x v="1"/>
    <n v="139.65"/>
    <n v="6.9824999999999999"/>
    <n v="146.63249999999999"/>
    <n v="5.0999999999999996"/>
    <m/>
    <m/>
    <m/>
    <m/>
    <m/>
  </r>
  <r>
    <s v="Cairo"/>
    <s v="Member"/>
    <s v="Male"/>
    <s v="Fashion accessories"/>
    <n v="55.45"/>
    <n v="1"/>
    <s v="2/26/2019"/>
    <d v="1899-12-30T17:46:00"/>
    <x v="2"/>
    <n v="55.45"/>
    <n v="2.7725"/>
    <n v="58.222500000000004"/>
    <n v="9.1"/>
    <m/>
    <m/>
    <m/>
    <m/>
    <m/>
  </r>
  <r>
    <s v="Cairo"/>
    <s v="Normal"/>
    <s v="Female"/>
    <s v="Sports and travel"/>
    <n v="42.97"/>
    <n v="3"/>
    <s v="2/3/2019"/>
    <d v="1899-12-30T11:46:00"/>
    <x v="1"/>
    <n v="128.91"/>
    <n v="6.4455"/>
    <n v="135.35550000000001"/>
    <n v="4.8"/>
    <m/>
    <m/>
    <m/>
    <m/>
    <m/>
  </r>
  <r>
    <s v="Cairo"/>
    <s v="Member"/>
    <s v="Male"/>
    <s v="Sports and travel"/>
    <n v="17.14"/>
    <n v="7"/>
    <s v="1/16/2019"/>
    <d v="1899-12-30T12:07:00"/>
    <x v="2"/>
    <n v="119.98"/>
    <n v="5.9989999999999997"/>
    <n v="125.979"/>
    <n v="6.6"/>
    <m/>
    <m/>
    <m/>
    <m/>
    <m/>
  </r>
  <r>
    <s v="Ismailia"/>
    <s v="Member"/>
    <s v="Female"/>
    <s v="Fashion accessories"/>
    <n v="58.75"/>
    <n v="6"/>
    <s v="3/24/2019"/>
    <d v="1899-12-30T18:14:00"/>
    <x v="2"/>
    <n v="352.5"/>
    <n v="17.625"/>
    <n v="370.125"/>
    <n v="9.5"/>
    <m/>
    <m/>
    <m/>
    <m/>
    <m/>
  </r>
  <r>
    <s v="Cairo"/>
    <s v="Member"/>
    <s v="Female"/>
    <s v="Food and beverages"/>
    <n v="87.1"/>
    <n v="10"/>
    <s v="2/12/2019"/>
    <d v="1899-12-30T14:45:00"/>
    <x v="2"/>
    <n v="871"/>
    <n v="43.55"/>
    <n v="914.55"/>
    <n v="9.9"/>
    <m/>
    <m/>
    <m/>
    <m/>
    <m/>
  </r>
  <r>
    <s v="Ismailia"/>
    <s v="Normal"/>
    <s v="Female"/>
    <s v="Sports and travel"/>
    <n v="98.8"/>
    <n v="2"/>
    <s v="2/21/2019"/>
    <d v="1899-12-30T11:39:00"/>
    <x v="1"/>
    <n v="197.6"/>
    <n v="9.8800000000000008"/>
    <n v="207.48"/>
    <n v="6.3"/>
    <m/>
    <m/>
    <m/>
    <m/>
    <m/>
  </r>
  <r>
    <s v="Cairo"/>
    <s v="Normal"/>
    <s v="Female"/>
    <s v="Fashion accessories"/>
    <n v="48.63"/>
    <n v="4"/>
    <s v="2/4/2019"/>
    <d v="1899-12-30T15:44:00"/>
    <x v="0"/>
    <n v="194.52"/>
    <n v="9.7260000000000009"/>
    <n v="204.24600000000001"/>
    <n v="5.2"/>
    <m/>
    <m/>
    <m/>
    <m/>
    <m/>
  </r>
  <r>
    <s v="Alexandria"/>
    <s v="Member"/>
    <s v="Male"/>
    <s v="Food and beverages"/>
    <n v="57.74"/>
    <n v="3"/>
    <s v="2/20/2019"/>
    <d v="1899-12-30T13:06:00"/>
    <x v="0"/>
    <n v="173.22"/>
    <n v="8.6609999999999996"/>
    <n v="181.881"/>
    <n v="4.5"/>
    <m/>
    <m/>
    <m/>
    <m/>
    <m/>
  </r>
  <r>
    <s v="Ismailia"/>
    <s v="Normal"/>
    <s v="Female"/>
    <s v="Health and beauty"/>
    <n v="17.97"/>
    <n v="4"/>
    <s v="2/23/2019"/>
    <d v="1899-12-30T20:43:00"/>
    <x v="0"/>
    <n v="71.88"/>
    <n v="3.5939999999999999"/>
    <n v="75.47399999999999"/>
    <n v="6.3"/>
    <m/>
    <m/>
    <m/>
    <m/>
    <m/>
  </r>
  <r>
    <s v="Ismailia"/>
    <s v="Member"/>
    <s v="Female"/>
    <s v="Health and beauty"/>
    <n v="47.71"/>
    <n v="6"/>
    <s v="2/16/2019"/>
    <d v="1899-12-30T14:19:00"/>
    <x v="0"/>
    <n v="286.26"/>
    <n v="14.313000000000001"/>
    <n v="300.57299999999998"/>
    <n v="5.0999999999999996"/>
    <m/>
    <m/>
    <m/>
    <m/>
    <m/>
  </r>
  <r>
    <s v="Ismailia"/>
    <s v="Normal"/>
    <s v="Female"/>
    <s v="Sports and travel"/>
    <n v="40.619999999999997"/>
    <n v="2"/>
    <s v="1/17/2019"/>
    <d v="1899-12-30T10:01:00"/>
    <x v="2"/>
    <n v="81.239999999999995"/>
    <n v="4.0620000000000003"/>
    <n v="85.301999999999992"/>
    <n v="5.7"/>
    <m/>
    <m/>
    <m/>
    <m/>
    <m/>
  </r>
  <r>
    <s v="Alexandria"/>
    <s v="Member"/>
    <s v="Male"/>
    <s v="Fashion accessories"/>
    <n v="56.04"/>
    <n v="10"/>
    <s v="1/14/2019"/>
    <d v="1899-12-30T19:30:00"/>
    <x v="0"/>
    <n v="560.4"/>
    <n v="28.02"/>
    <n v="588.41999999999996"/>
    <n v="9.9"/>
    <m/>
    <m/>
    <m/>
    <m/>
    <m/>
  </r>
  <r>
    <s v="Ismailia"/>
    <s v="Member"/>
    <s v="Male"/>
    <s v="Food and beverages"/>
    <n v="93.4"/>
    <n v="2"/>
    <s v="3/30/2019"/>
    <d v="1899-12-30T16:34:00"/>
    <x v="1"/>
    <n v="186.8"/>
    <n v="9.34"/>
    <n v="196.14000000000001"/>
    <n v="7.1"/>
    <m/>
    <m/>
    <m/>
    <m/>
    <m/>
  </r>
  <r>
    <s v="Alexandria"/>
    <s v="Normal"/>
    <s v="Female"/>
    <s v="Health and beauty"/>
    <n v="73.41"/>
    <n v="3"/>
    <s v="3/2/2019"/>
    <d v="1899-12-30T13:10:00"/>
    <x v="0"/>
    <n v="220.23"/>
    <n v="11.0115"/>
    <n v="231.2415"/>
    <n v="8.5"/>
    <m/>
    <m/>
    <m/>
    <m/>
    <m/>
  </r>
  <r>
    <s v="Ismailia"/>
    <s v="Normal"/>
    <s v="Male"/>
    <s v="Health and beauty"/>
    <n v="33.64"/>
    <n v="8"/>
    <s v="2/15/2019"/>
    <d v="1899-12-30T17:10:00"/>
    <x v="2"/>
    <n v="269.12"/>
    <n v="13.456"/>
    <n v="282.57600000000002"/>
    <n v="7.8"/>
    <m/>
    <m/>
    <m/>
    <m/>
    <m/>
  </r>
  <r>
    <s v="Cairo"/>
    <s v="Normal"/>
    <s v="Female"/>
    <s v="Electronic accessories"/>
    <n v="45.48"/>
    <n v="10"/>
    <s v="3/1/2019"/>
    <d v="1899-12-30T10:22:00"/>
    <x v="2"/>
    <n v="454.8"/>
    <n v="22.74"/>
    <n v="477.54"/>
    <n v="6"/>
    <m/>
    <m/>
    <m/>
    <m/>
    <m/>
  </r>
  <r>
    <s v="Ismailia"/>
    <s v="Member"/>
    <s v="Male"/>
    <s v="Fashion accessories"/>
    <n v="83.77"/>
    <n v="2"/>
    <s v="2/24/2019"/>
    <d v="1899-12-30T19:57:00"/>
    <x v="1"/>
    <n v="167.54"/>
    <n v="8.3770000000000007"/>
    <n v="175.917"/>
    <n v="5.5"/>
    <m/>
    <m/>
    <m/>
    <m/>
    <m/>
  </r>
  <r>
    <s v="Cairo"/>
    <s v="Member"/>
    <s v="Female"/>
    <s v="Sports and travel"/>
    <n v="64.08"/>
    <n v="7"/>
    <s v="2/19/2019"/>
    <d v="1899-12-30T19:29:00"/>
    <x v="2"/>
    <n v="448.56"/>
    <n v="22.428000000000001"/>
    <n v="470.988"/>
    <n v="6.9"/>
    <m/>
    <m/>
    <m/>
    <m/>
    <m/>
  </r>
  <r>
    <s v="Cairo"/>
    <s v="Member"/>
    <s v="Female"/>
    <s v="Food and beverages"/>
    <n v="73.47"/>
    <n v="4"/>
    <s v="2/23/2019"/>
    <d v="1899-12-30T18:30:00"/>
    <x v="1"/>
    <n v="293.88"/>
    <n v="14.694000000000001"/>
    <n v="308.57400000000001"/>
    <n v="4.3"/>
    <m/>
    <m/>
    <m/>
    <m/>
    <m/>
  </r>
  <r>
    <s v="Cairo"/>
    <s v="Normal"/>
    <s v="Male"/>
    <s v="Health and beauty"/>
    <n v="58.95"/>
    <n v="10"/>
    <s v="2/7/2019"/>
    <d v="1899-12-30T14:27:00"/>
    <x v="0"/>
    <n v="589.5"/>
    <n v="29.475000000000001"/>
    <n v="618.97500000000002"/>
    <n v="4.0999999999999996"/>
    <m/>
    <m/>
    <m/>
    <m/>
    <m/>
  </r>
  <r>
    <s v="Cairo"/>
    <s v="Member"/>
    <s v="Male"/>
    <s v="Food and beverages"/>
    <n v="48.5"/>
    <n v="6"/>
    <s v="1/11/2019"/>
    <d v="1899-12-30T13:57:00"/>
    <x v="0"/>
    <n v="291"/>
    <n v="14.55"/>
    <n v="305.55"/>
    <n v="8.9"/>
    <m/>
    <m/>
    <m/>
    <m/>
    <m/>
  </r>
  <r>
    <s v="Cairo"/>
    <s v="Member"/>
    <s v="Female"/>
    <s v="Electronic accessories"/>
    <n v="39.479999999999997"/>
    <n v="1"/>
    <s v="2/12/2019"/>
    <d v="1899-12-30T19:43:00"/>
    <x v="1"/>
    <n v="39.479999999999997"/>
    <n v="1.974"/>
    <n v="41.453999999999994"/>
    <n v="4.3"/>
    <m/>
    <m/>
    <m/>
    <m/>
    <m/>
  </r>
  <r>
    <s v="Alexandria"/>
    <s v="Normal"/>
    <s v="Female"/>
    <s v="Sports and travel"/>
    <n v="34.81"/>
    <n v="1"/>
    <s v="1/14/2019"/>
    <d v="1899-12-30T10:11:00"/>
    <x v="2"/>
    <n v="34.81"/>
    <n v="1.7404999999999999"/>
    <n v="36.5505"/>
    <n v="8.1"/>
    <m/>
    <m/>
    <m/>
    <m/>
    <m/>
  </r>
  <r>
    <s v="Alexandria"/>
    <s v="Normal"/>
    <s v="Female"/>
    <s v="Fashion accessories"/>
    <n v="49.32"/>
    <n v="6"/>
    <s v="1/9/2019"/>
    <d v="1899-12-30T13:46:00"/>
    <x v="0"/>
    <n v="295.92"/>
    <n v="14.795999999999999"/>
    <n v="310.71600000000001"/>
    <n v="5.5"/>
    <m/>
    <m/>
    <m/>
    <m/>
    <m/>
  </r>
  <r>
    <s v="Ismailia"/>
    <s v="Member"/>
    <s v="Male"/>
    <s v="Fashion accessories"/>
    <n v="21.48"/>
    <n v="2"/>
    <s v="2/27/2019"/>
    <d v="1899-12-30T12:22:00"/>
    <x v="0"/>
    <n v="42.96"/>
    <n v="2.1480000000000001"/>
    <n v="45.108000000000004"/>
    <n v="6.7"/>
    <m/>
    <m/>
    <m/>
    <m/>
    <m/>
  </r>
  <r>
    <s v="Ismailia"/>
    <s v="Member"/>
    <s v="Female"/>
    <s v="Fashion accessories"/>
    <n v="23.08"/>
    <n v="6"/>
    <s v="1/24/2019"/>
    <d v="1899-12-30T19:20:00"/>
    <x v="0"/>
    <n v="138.47999999999999"/>
    <n v="6.9240000000000004"/>
    <n v="145.404"/>
    <n v="8"/>
    <m/>
    <m/>
    <m/>
    <m/>
    <m/>
  </r>
  <r>
    <s v="Alexandria"/>
    <s v="Member"/>
    <s v="Female"/>
    <s v="Sports and travel"/>
    <n v="49.1"/>
    <n v="2"/>
    <s v="1/8/2019"/>
    <d v="1899-12-30T12:58:00"/>
    <x v="2"/>
    <n v="98.2"/>
    <n v="4.91"/>
    <n v="103.11"/>
    <n v="6.2"/>
    <m/>
    <m/>
    <m/>
    <m/>
    <m/>
  </r>
  <r>
    <s v="Cairo"/>
    <s v="Member"/>
    <s v="Female"/>
    <s v="Fashion accessories"/>
    <n v="64.83"/>
    <n v="2"/>
    <s v="1/8/2019"/>
    <d v="1899-12-30T11:59:00"/>
    <x v="2"/>
    <n v="129.66"/>
    <n v="6.4829999999999997"/>
    <n v="136.143"/>
    <n v="7.7"/>
    <m/>
    <m/>
    <m/>
    <m/>
    <m/>
  </r>
  <r>
    <s v="Cairo"/>
    <s v="Member"/>
    <s v="Male"/>
    <s v="Fashion accessories"/>
    <n v="63.56"/>
    <n v="10"/>
    <s v="1/16/2019"/>
    <d v="1899-12-30T17:59:00"/>
    <x v="1"/>
    <n v="635.6"/>
    <n v="31.78"/>
    <n v="667.38"/>
    <n v="4"/>
    <m/>
    <m/>
    <m/>
    <m/>
    <m/>
  </r>
  <r>
    <s v="Cairo"/>
    <s v="Member"/>
    <s v="Male"/>
    <s v="Sports and travel"/>
    <n v="72.88"/>
    <n v="2"/>
    <s v="3/13/2019"/>
    <d v="1899-12-30T12:51:00"/>
    <x v="1"/>
    <n v="145.76"/>
    <n v="7.2880000000000003"/>
    <n v="153.048"/>
    <n v="6.2"/>
    <m/>
    <m/>
    <m/>
    <m/>
    <m/>
  </r>
  <r>
    <s v="Alexandria"/>
    <s v="Normal"/>
    <s v="Female"/>
    <s v="Home and lifestyle"/>
    <n v="67.099999999999994"/>
    <n v="3"/>
    <s v="2/15/2019"/>
    <d v="1899-12-30T10:36:00"/>
    <x v="1"/>
    <n v="201.3"/>
    <n v="10.065"/>
    <n v="211.36500000000001"/>
    <n v="5.9"/>
    <m/>
    <m/>
    <m/>
    <m/>
    <m/>
  </r>
  <r>
    <s v="Cairo"/>
    <s v="Member"/>
    <s v="Female"/>
    <s v="Sports and travel"/>
    <n v="70.19"/>
    <n v="9"/>
    <s v="1/25/2019"/>
    <d v="1899-12-30T13:38:00"/>
    <x v="1"/>
    <n v="631.71"/>
    <n v="31.5855"/>
    <n v="663.29550000000006"/>
    <n v="5.4"/>
    <m/>
    <m/>
    <m/>
    <m/>
    <m/>
  </r>
  <r>
    <s v="Ismailia"/>
    <s v="Member"/>
    <s v="Male"/>
    <s v="Home and lifestyle"/>
    <n v="55.04"/>
    <n v="7"/>
    <s v="3/12/2019"/>
    <d v="1899-12-30T19:39:00"/>
    <x v="0"/>
    <n v="385.28"/>
    <n v="19.263999999999999"/>
    <n v="404.54399999999998"/>
    <n v="5.7"/>
    <m/>
    <m/>
    <m/>
    <m/>
    <m/>
  </r>
  <r>
    <s v="Ismailia"/>
    <s v="Member"/>
    <s v="Male"/>
    <s v="Sports and travel"/>
    <n v="48.63"/>
    <n v="10"/>
    <s v="3/4/2019"/>
    <d v="1899-12-30T12:44:00"/>
    <x v="1"/>
    <n v="486.3"/>
    <n v="24.315000000000001"/>
    <n v="510.61500000000001"/>
    <n v="4.4000000000000004"/>
    <m/>
    <m/>
    <m/>
    <m/>
    <m/>
  </r>
  <r>
    <s v="Cairo"/>
    <s v="Member"/>
    <s v="Female"/>
    <s v="Food and beverages"/>
    <n v="73.38"/>
    <n v="7"/>
    <s v="2/10/2019"/>
    <d v="1899-12-30T13:56:00"/>
    <x v="1"/>
    <n v="513.66"/>
    <n v="25.683"/>
    <n v="539.34299999999996"/>
    <n v="4.5999999999999996"/>
    <m/>
    <m/>
    <m/>
    <m/>
    <m/>
  </r>
  <r>
    <s v="Alexandria"/>
    <s v="Normal"/>
    <s v="Female"/>
    <s v="Sports and travel"/>
    <n v="52.6"/>
    <n v="9"/>
    <s v="1/16/2019"/>
    <d v="1899-12-30T14:42:00"/>
    <x v="1"/>
    <n v="473.4"/>
    <n v="23.67"/>
    <n v="497.07"/>
    <n v="5"/>
    <m/>
    <m/>
    <m/>
    <m/>
    <m/>
  </r>
  <r>
    <s v="Alexandria"/>
    <s v="Member"/>
    <s v="Female"/>
    <s v="Home and lifestyle"/>
    <n v="87.37"/>
    <n v="5"/>
    <s v="1/29/2019"/>
    <d v="1899-12-30T19:45:00"/>
    <x v="1"/>
    <n v="436.85"/>
    <n v="21.842500000000001"/>
    <n v="458.6925"/>
    <n v="6.5"/>
    <m/>
    <m/>
    <m/>
    <m/>
    <m/>
  </r>
  <r>
    <s v="Ismailia"/>
    <s v="Member"/>
    <s v="Female"/>
    <s v="Sports and travel"/>
    <n v="27.04"/>
    <n v="4"/>
    <s v="1/1/2019"/>
    <d v="1899-12-30T20:26:00"/>
    <x v="0"/>
    <n v="108.16"/>
    <n v="5.4080000000000004"/>
    <n v="113.568"/>
    <n v="5.2"/>
    <m/>
    <m/>
    <m/>
    <m/>
    <m/>
  </r>
  <r>
    <s v="Alexandria"/>
    <s v="Normal"/>
    <s v="Male"/>
    <s v="Home and lifestyle"/>
    <n v="62.19"/>
    <n v="4"/>
    <s v="1/6/2019"/>
    <d v="1899-12-30T19:46:00"/>
    <x v="0"/>
    <n v="248.76"/>
    <n v="12.438000000000001"/>
    <n v="261.19799999999998"/>
    <n v="5.8"/>
    <m/>
    <m/>
    <m/>
    <m/>
    <m/>
  </r>
  <r>
    <s v="Alexandria"/>
    <s v="Member"/>
    <s v="Male"/>
    <s v="Electronic accessories"/>
    <n v="69.58"/>
    <n v="9"/>
    <s v="2/19/2019"/>
    <d v="1899-12-30T19:38:00"/>
    <x v="2"/>
    <n v="626.22"/>
    <n v="31.311"/>
    <n v="657.53100000000006"/>
    <n v="8.4"/>
    <m/>
    <m/>
    <m/>
    <m/>
    <m/>
  </r>
  <r>
    <s v="Cairo"/>
    <s v="Normal"/>
    <s v="Male"/>
    <s v="Home and lifestyle"/>
    <n v="97.5"/>
    <n v="10"/>
    <s v="1/12/2019"/>
    <d v="1899-12-30T16:18:00"/>
    <x v="0"/>
    <n v="975"/>
    <n v="48.75"/>
    <n v="1023.75"/>
    <n v="9.9"/>
    <m/>
    <m/>
    <m/>
    <m/>
    <m/>
  </r>
  <r>
    <s v="Alexandria"/>
    <s v="Normal"/>
    <s v="Female"/>
    <s v="Fashion accessories"/>
    <n v="60.41"/>
    <n v="8"/>
    <s v="2/7/2019"/>
    <d v="1899-12-30T12:23:00"/>
    <x v="0"/>
    <n v="483.28"/>
    <n v="24.164000000000001"/>
    <n v="507.44399999999996"/>
    <n v="8.5"/>
    <m/>
    <m/>
    <m/>
    <m/>
    <m/>
  </r>
  <r>
    <s v="Alexandria"/>
    <s v="Normal"/>
    <s v="Male"/>
    <s v="Food and beverages"/>
    <n v="32.32"/>
    <n v="3"/>
    <s v="3/27/2019"/>
    <d v="1899-12-30T19:11:00"/>
    <x v="2"/>
    <n v="96.96"/>
    <n v="4.8479999999999999"/>
    <n v="101.80799999999999"/>
    <n v="5.8"/>
    <m/>
    <m/>
    <m/>
    <m/>
    <m/>
  </r>
  <r>
    <s v="Cairo"/>
    <s v="Member"/>
    <s v="Female"/>
    <s v="Fashion accessories"/>
    <n v="19.77"/>
    <n v="10"/>
    <s v="2/27/2019"/>
    <d v="1899-12-30T18:57:00"/>
    <x v="2"/>
    <n v="197.7"/>
    <n v="9.8849999999999998"/>
    <n v="207.58499999999998"/>
    <n v="7.2"/>
    <m/>
    <m/>
    <m/>
    <m/>
    <m/>
  </r>
  <r>
    <s v="Ismailia"/>
    <s v="Member"/>
    <s v="Male"/>
    <s v="Health and beauty"/>
    <n v="80.47"/>
    <n v="9"/>
    <s v="1/6/2019"/>
    <d v="1899-12-30T11:18:00"/>
    <x v="1"/>
    <n v="724.23"/>
    <n v="36.211500000000001"/>
    <n v="760.44150000000002"/>
    <n v="7.5"/>
    <m/>
    <m/>
    <m/>
    <m/>
    <m/>
  </r>
  <r>
    <s v="Cairo"/>
    <s v="Member"/>
    <s v="Female"/>
    <s v="Home and lifestyle"/>
    <n v="88.39"/>
    <n v="9"/>
    <s v="3/2/2019"/>
    <d v="1899-12-30T12:40:00"/>
    <x v="1"/>
    <n v="795.51"/>
    <n v="39.775500000000001"/>
    <n v="835.28549999999996"/>
    <n v="7"/>
    <m/>
    <m/>
    <m/>
    <m/>
    <m/>
  </r>
  <r>
    <s v="Cairo"/>
    <s v="Normal"/>
    <s v="Male"/>
    <s v="Health and beauty"/>
    <n v="71.77"/>
    <n v="7"/>
    <s v="3/29/2019"/>
    <d v="1899-12-30T14:06:00"/>
    <x v="1"/>
    <n v="502.39"/>
    <n v="25.119499999999999"/>
    <n v="527.5095"/>
    <n v="8.5"/>
    <m/>
    <m/>
    <m/>
    <m/>
    <m/>
  </r>
  <r>
    <s v="Cairo"/>
    <s v="Normal"/>
    <s v="Female"/>
    <s v="Electronic accessories"/>
    <n v="43"/>
    <n v="4"/>
    <s v="1/31/2019"/>
    <d v="1899-12-30T20:48:00"/>
    <x v="0"/>
    <n v="172"/>
    <n v="8.6"/>
    <n v="180.6"/>
    <n v="4.5"/>
    <m/>
    <m/>
    <m/>
    <m/>
    <m/>
  </r>
  <r>
    <s v="Ismailia"/>
    <s v="Member"/>
    <s v="Male"/>
    <s v="Food and beverages"/>
    <n v="68.98"/>
    <n v="1"/>
    <s v="1/21/2019"/>
    <d v="1899-12-30T20:13:00"/>
    <x v="1"/>
    <n v="68.98"/>
    <n v="3.4489999999999998"/>
    <n v="72.429000000000002"/>
    <n v="8.1"/>
    <m/>
    <m/>
    <m/>
    <m/>
    <m/>
  </r>
  <r>
    <s v="Ismailia"/>
    <s v="Normal"/>
    <s v="Male"/>
    <s v="Fashion accessories"/>
    <n v="15.62"/>
    <n v="8"/>
    <s v="1/20/2019"/>
    <d v="1899-12-30T20:37:00"/>
    <x v="0"/>
    <n v="124.96"/>
    <n v="6.2480000000000002"/>
    <n v="131.208"/>
    <n v="5.0999999999999996"/>
    <m/>
    <m/>
    <m/>
    <m/>
    <m/>
  </r>
  <r>
    <s v="Ismailia"/>
    <s v="Normal"/>
    <s v="Male"/>
    <s v="Sports and travel"/>
    <n v="25.7"/>
    <n v="3"/>
    <s v="1/17/2019"/>
    <d v="1899-12-30T17:59:00"/>
    <x v="0"/>
    <n v="77.099999999999994"/>
    <n v="3.855"/>
    <n v="80.954999999999998"/>
    <n v="4.9000000000000004"/>
    <m/>
    <m/>
    <m/>
    <m/>
    <m/>
  </r>
  <r>
    <s v="Alexandria"/>
    <s v="Member"/>
    <s v="Male"/>
    <s v="Food and beverages"/>
    <n v="80.62"/>
    <n v="6"/>
    <s v="2/28/2019"/>
    <d v="1899-12-30T20:18:00"/>
    <x v="1"/>
    <n v="483.72"/>
    <n v="24.186"/>
    <n v="507.90600000000001"/>
    <n v="9.6999999999999993"/>
    <m/>
    <m/>
    <m/>
    <m/>
    <m/>
  </r>
  <r>
    <s v="Cairo"/>
    <s v="Member"/>
    <s v="Female"/>
    <s v="Home and lifestyle"/>
    <n v="75.53"/>
    <n v="4"/>
    <s v="3/19/2019"/>
    <d v="1899-12-30T15:52:00"/>
    <x v="0"/>
    <n v="302.12"/>
    <n v="15.106"/>
    <n v="317.226"/>
    <n v="5"/>
    <m/>
    <m/>
    <m/>
    <m/>
    <m/>
  </r>
  <r>
    <s v="Cairo"/>
    <s v="Normal"/>
    <s v="Female"/>
    <s v="Electronic accessories"/>
    <n v="77.63"/>
    <n v="9"/>
    <s v="2/19/2019"/>
    <d v="1899-12-30T15:14:00"/>
    <x v="0"/>
    <n v="698.67"/>
    <n v="34.933500000000002"/>
    <n v="733.60349999999994"/>
    <n v="6"/>
    <m/>
    <m/>
    <m/>
    <m/>
    <m/>
  </r>
  <r>
    <s v="Ismailia"/>
    <s v="Normal"/>
    <s v="Female"/>
    <s v="Electronic accessories"/>
    <n v="13.85"/>
    <n v="9"/>
    <s v="2/4/2019"/>
    <d v="1899-12-30T12:50:00"/>
    <x v="0"/>
    <n v="124.65"/>
    <n v="6.2324999999999999"/>
    <n v="130.88249999999999"/>
    <n v="4.7"/>
    <m/>
    <m/>
    <m/>
    <m/>
    <m/>
  </r>
  <r>
    <s v="Cairo"/>
    <s v="Member"/>
    <s v="Male"/>
    <s v="Home and lifestyle"/>
    <n v="98.7"/>
    <n v="8"/>
    <s v="1/31/2019"/>
    <d v="1899-12-30T10:36:00"/>
    <x v="0"/>
    <n v="789.6"/>
    <n v="39.479999999999997"/>
    <n v="829.08"/>
    <n v="6.6"/>
    <m/>
    <m/>
    <m/>
    <m/>
    <m/>
  </r>
  <r>
    <s v="Alexandria"/>
    <s v="Normal"/>
    <s v="Female"/>
    <s v="Electronic accessories"/>
    <n v="35.68"/>
    <n v="5"/>
    <s v="2/6/2019"/>
    <d v="1899-12-30T18:33:00"/>
    <x v="2"/>
    <n v="178.4"/>
    <n v="8.92"/>
    <n v="187.32"/>
    <n v="8.8000000000000007"/>
    <m/>
    <m/>
    <m/>
    <m/>
    <m/>
  </r>
  <r>
    <s v="Alexandria"/>
    <s v="Member"/>
    <s v="Female"/>
    <s v="Fashion accessories"/>
    <n v="71.459999999999994"/>
    <n v="7"/>
    <s v="3/28/2019"/>
    <d v="1899-12-30T16:06:00"/>
    <x v="0"/>
    <n v="500.22"/>
    <n v="25.010999999999999"/>
    <n v="525.23099999999999"/>
    <n v="5.0999999999999996"/>
    <m/>
    <m/>
    <m/>
    <m/>
    <m/>
  </r>
  <r>
    <s v="Ismailia"/>
    <s v="Member"/>
    <s v="Male"/>
    <s v="Fashion accessories"/>
    <n v="11.94"/>
    <n v="3"/>
    <s v="1/19/2019"/>
    <d v="1899-12-30T12:47:00"/>
    <x v="2"/>
    <n v="35.82"/>
    <n v="1.7909999999999999"/>
    <n v="37.610999999999997"/>
    <n v="4.0999999999999996"/>
    <m/>
    <m/>
    <m/>
    <m/>
    <m/>
  </r>
  <r>
    <s v="Cairo"/>
    <s v="Normal"/>
    <s v="Male"/>
    <s v="Food and beverages"/>
    <n v="45.38"/>
    <n v="3"/>
    <s v="2/17/2019"/>
    <d v="1899-12-30T13:34:00"/>
    <x v="2"/>
    <n v="136.13999999999999"/>
    <n v="6.8070000000000004"/>
    <n v="142.94699999999997"/>
    <n v="9.1999999999999993"/>
    <m/>
    <m/>
    <m/>
    <m/>
    <m/>
  </r>
  <r>
    <s v="Ismailia"/>
    <s v="Member"/>
    <s v="Female"/>
    <s v="Health and beauty"/>
    <n v="17.48"/>
    <n v="6"/>
    <s v="1/18/2019"/>
    <d v="1899-12-30T15:04:00"/>
    <x v="2"/>
    <n v="104.88"/>
    <n v="5.2439999999999998"/>
    <n v="110.124"/>
    <n v="8.1999999999999993"/>
    <m/>
    <m/>
    <m/>
    <m/>
    <m/>
  </r>
  <r>
    <s v="Alexandria"/>
    <s v="Normal"/>
    <s v="Female"/>
    <s v="Health and beauty"/>
    <n v="25.56"/>
    <n v="7"/>
    <s v="2/2/2019"/>
    <d v="1899-12-30T20:42:00"/>
    <x v="1"/>
    <n v="178.92"/>
    <n v="8.9459999999999997"/>
    <n v="187.86599999999999"/>
    <n v="9.6999999999999993"/>
    <m/>
    <m/>
    <m/>
    <m/>
    <m/>
  </r>
  <r>
    <s v="Cairo"/>
    <s v="Member"/>
    <s v="Female"/>
    <s v="Food and beverages"/>
    <n v="90.63"/>
    <n v="9"/>
    <s v="1/18/2019"/>
    <d v="1899-12-30T15:28:00"/>
    <x v="1"/>
    <n v="815.67"/>
    <n v="40.783499999999997"/>
    <n v="856.45349999999996"/>
    <n v="8.6999999999999993"/>
    <m/>
    <m/>
    <m/>
    <m/>
    <m/>
  </r>
  <r>
    <s v="Cairo"/>
    <s v="Normal"/>
    <s v="Male"/>
    <s v="Food and beverages"/>
    <n v="44.12"/>
    <n v="3"/>
    <s v="3/18/2019"/>
    <d v="1899-12-30T13:45:00"/>
    <x v="2"/>
    <n v="132.36000000000001"/>
    <n v="6.6180000000000003"/>
    <n v="138.97800000000001"/>
    <n v="8.8000000000000007"/>
    <m/>
    <m/>
    <m/>
    <m/>
    <m/>
  </r>
  <r>
    <s v="Alexandria"/>
    <s v="Member"/>
    <s v="Female"/>
    <s v="Food and beverages"/>
    <n v="36.770000000000003"/>
    <n v="7"/>
    <s v="1/11/2019"/>
    <d v="1899-12-30T20:10:00"/>
    <x v="1"/>
    <n v="257.39"/>
    <n v="12.8695"/>
    <n v="270.2595"/>
    <n v="6"/>
    <m/>
    <m/>
    <m/>
    <m/>
    <m/>
  </r>
  <r>
    <s v="Ismailia"/>
    <s v="Member"/>
    <s v="Male"/>
    <s v="Sports and travel"/>
    <n v="23.34"/>
    <n v="4"/>
    <s v="2/4/2019"/>
    <d v="1899-12-30T18:53:00"/>
    <x v="0"/>
    <n v="93.36"/>
    <n v="4.6680000000000001"/>
    <n v="98.028000000000006"/>
    <n v="6.6"/>
    <m/>
    <m/>
    <m/>
    <m/>
    <m/>
  </r>
  <r>
    <s v="Ismailia"/>
    <s v="Member"/>
    <s v="Female"/>
    <s v="Sports and travel"/>
    <n v="28.5"/>
    <n v="8"/>
    <s v="2/6/2019"/>
    <d v="1899-12-30T14:24:00"/>
    <x v="1"/>
    <n v="228"/>
    <n v="11.4"/>
    <n v="239.4"/>
    <n v="5.2"/>
    <m/>
    <m/>
    <m/>
    <m/>
    <m/>
  </r>
  <r>
    <s v="Ismailia"/>
    <s v="Member"/>
    <s v="Male"/>
    <s v="Fashion accessories"/>
    <n v="55.57"/>
    <n v="3"/>
    <s v="1/8/2019"/>
    <d v="1899-12-30T11:42:00"/>
    <x v="2"/>
    <n v="166.71"/>
    <n v="8.3354999999999997"/>
    <n v="175.0455"/>
    <n v="5.9"/>
    <m/>
    <m/>
    <m/>
    <m/>
    <m/>
  </r>
  <r>
    <s v="Ismailia"/>
    <s v="Normal"/>
    <s v="Male"/>
    <s v="Food and beverages"/>
    <n v="69.739999999999995"/>
    <n v="10"/>
    <s v="3/5/2019"/>
    <d v="1899-12-30T17:49:00"/>
    <x v="2"/>
    <n v="697.4"/>
    <n v="34.869999999999997"/>
    <n v="732.27"/>
    <n v="6.4"/>
    <m/>
    <m/>
    <m/>
    <m/>
    <m/>
  </r>
  <r>
    <s v="Cairo"/>
    <s v="Normal"/>
    <s v="Male"/>
    <s v="Sports and travel"/>
    <n v="97.26"/>
    <n v="4"/>
    <s v="3/16/2019"/>
    <d v="1899-12-30T15:33:00"/>
    <x v="0"/>
    <n v="389.04"/>
    <n v="19.452000000000002"/>
    <n v="408.49200000000002"/>
    <n v="7.7"/>
    <m/>
    <m/>
    <m/>
    <m/>
    <m/>
  </r>
  <r>
    <s v="Ismailia"/>
    <s v="Member"/>
    <s v="Female"/>
    <s v="Health and beauty"/>
    <n v="52.18"/>
    <n v="7"/>
    <s v="3/9/2019"/>
    <d v="1899-12-30T10:54:00"/>
    <x v="1"/>
    <n v="365.26"/>
    <n v="18.263000000000002"/>
    <n v="383.52299999999997"/>
    <n v="7.4"/>
    <m/>
    <m/>
    <m/>
    <m/>
    <m/>
  </r>
  <r>
    <s v="Cairo"/>
    <s v="Member"/>
    <s v="Female"/>
    <s v="Home and lifestyle"/>
    <n v="22.32"/>
    <n v="4"/>
    <s v="3/1/2019"/>
    <d v="1899-12-30T16:23:00"/>
    <x v="2"/>
    <n v="89.28"/>
    <n v="4.4640000000000004"/>
    <n v="93.744"/>
    <n v="6.6"/>
    <m/>
    <m/>
    <m/>
    <m/>
    <m/>
  </r>
  <r>
    <s v="Cairo"/>
    <s v="Normal"/>
    <s v="Male"/>
    <s v="Sports and travel"/>
    <n v="56"/>
    <n v="3"/>
    <s v="2/28/2019"/>
    <d v="1899-12-30T19:33:00"/>
    <x v="0"/>
    <n v="168"/>
    <n v="8.4"/>
    <n v="176.4"/>
    <n v="6.3"/>
    <m/>
    <m/>
    <m/>
    <m/>
    <m/>
  </r>
  <r>
    <s v="Alexandria"/>
    <s v="Member"/>
    <s v="Male"/>
    <s v="Sports and travel"/>
    <n v="19.7"/>
    <n v="1"/>
    <s v="2/8/2019"/>
    <d v="1899-12-30T11:39:00"/>
    <x v="0"/>
    <n v="19.7"/>
    <n v="0.98499999999999999"/>
    <n v="20.684999999999999"/>
    <n v="8.1999999999999993"/>
    <m/>
    <m/>
    <m/>
    <m/>
    <m/>
  </r>
  <r>
    <s v="Alexandria"/>
    <s v="Normal"/>
    <s v="Male"/>
    <s v="Health and beauty"/>
    <n v="75.88"/>
    <n v="7"/>
    <s v="1/24/2019"/>
    <d v="1899-12-30T10:38:00"/>
    <x v="0"/>
    <n v="531.16"/>
    <n v="26.558"/>
    <n v="557.71799999999996"/>
    <n v="4.0999999999999996"/>
    <m/>
    <m/>
    <m/>
    <m/>
    <m/>
  </r>
  <r>
    <s v="Ismailia"/>
    <s v="Member"/>
    <s v="Male"/>
    <s v="Health and beauty"/>
    <n v="53.72"/>
    <n v="1"/>
    <s v="3/1/2019"/>
    <d v="1899-12-30T20:03:00"/>
    <x v="0"/>
    <n v="53.72"/>
    <n v="2.6859999999999999"/>
    <n v="56.405999999999999"/>
    <n v="4.2"/>
    <m/>
    <m/>
    <m/>
    <m/>
    <m/>
  </r>
  <r>
    <s v="Cairo"/>
    <s v="Member"/>
    <s v="Male"/>
    <s v="Electronic accessories"/>
    <n v="81.95"/>
    <n v="10"/>
    <s v="3/10/2019"/>
    <d v="1899-12-30T12:39:00"/>
    <x v="2"/>
    <n v="819.5"/>
    <n v="40.975000000000001"/>
    <n v="860.47500000000002"/>
    <n v="8.8000000000000007"/>
    <m/>
    <m/>
    <m/>
    <m/>
    <m/>
  </r>
  <r>
    <s v="Ismailia"/>
    <s v="Member"/>
    <s v="Female"/>
    <s v="Health and beauty"/>
    <n v="81.2"/>
    <n v="7"/>
    <s v="3/23/2019"/>
    <d v="1899-12-30T15:59:00"/>
    <x v="2"/>
    <n v="568.4"/>
    <n v="28.42"/>
    <n v="596.81999999999994"/>
    <n v="4.9000000000000004"/>
    <m/>
    <m/>
    <m/>
    <m/>
    <m/>
  </r>
  <r>
    <s v="Ismailia"/>
    <s v="Normal"/>
    <s v="Male"/>
    <s v="Electronic accessories"/>
    <n v="58.76"/>
    <n v="10"/>
    <s v="1/29/2019"/>
    <d v="1899-12-30T14:26:00"/>
    <x v="0"/>
    <n v="587.6"/>
    <n v="29.38"/>
    <n v="616.98"/>
    <n v="6.7"/>
    <m/>
    <m/>
    <m/>
    <m/>
    <m/>
  </r>
  <r>
    <s v="Cairo"/>
    <s v="Member"/>
    <s v="Male"/>
    <s v="Food and beverages"/>
    <n v="91.56"/>
    <n v="8"/>
    <s v="1/12/2019"/>
    <d v="1899-12-30T18:22:00"/>
    <x v="0"/>
    <n v="732.48"/>
    <n v="36.624000000000002"/>
    <n v="769.10400000000004"/>
    <n v="6.6"/>
    <m/>
    <m/>
    <m/>
    <m/>
    <m/>
  </r>
  <r>
    <s v="Alexandria"/>
    <s v="Normal"/>
    <s v="Male"/>
    <s v="Home and lifestyle"/>
    <n v="93.96"/>
    <n v="9"/>
    <s v="3/20/2019"/>
    <d v="1899-12-30T11:32:00"/>
    <x v="1"/>
    <n v="845.64"/>
    <n v="42.281999999999996"/>
    <n v="887.92200000000003"/>
    <n v="6.6"/>
    <m/>
    <m/>
    <m/>
    <m/>
    <m/>
  </r>
  <r>
    <s v="Alexandria"/>
    <s v="Normal"/>
    <s v="Male"/>
    <s v="Electronic accessories"/>
    <n v="55.61"/>
    <n v="7"/>
    <s v="3/23/2019"/>
    <d v="1899-12-30T12:41:00"/>
    <x v="1"/>
    <n v="389.27"/>
    <n v="19.4635"/>
    <n v="408.73349999999999"/>
    <n v="5.6"/>
    <m/>
    <m/>
    <m/>
    <m/>
    <m/>
  </r>
  <r>
    <s v="Cairo"/>
    <s v="Normal"/>
    <s v="Male"/>
    <s v="Fashion accessories"/>
    <n v="84.83"/>
    <n v="1"/>
    <s v="1/14/2019"/>
    <d v="1899-12-30T15:20:00"/>
    <x v="0"/>
    <n v="84.83"/>
    <n v="4.2415000000000003"/>
    <n v="89.0715"/>
    <n v="8.9"/>
    <m/>
    <m/>
    <m/>
    <m/>
    <m/>
  </r>
  <r>
    <s v="Alexandria"/>
    <s v="Member"/>
    <s v="Female"/>
    <s v="Food and beverages"/>
    <n v="71.63"/>
    <n v="2"/>
    <s v="2/12/2019"/>
    <d v="1899-12-30T14:33:00"/>
    <x v="0"/>
    <n v="143.26"/>
    <n v="7.1630000000000003"/>
    <n v="150.423"/>
    <n v="8.1"/>
    <m/>
    <m/>
    <m/>
    <m/>
    <m/>
  </r>
  <r>
    <s v="Cairo"/>
    <s v="Member"/>
    <s v="Male"/>
    <s v="Food and beverages"/>
    <n v="37.69"/>
    <n v="2"/>
    <s v="2/20/2019"/>
    <d v="1899-12-30T15:29:00"/>
    <x v="0"/>
    <n v="75.38"/>
    <n v="3.7690000000000001"/>
    <n v="79.149000000000001"/>
    <n v="7.3"/>
    <m/>
    <m/>
    <m/>
    <m/>
    <m/>
  </r>
  <r>
    <s v="Cairo"/>
    <s v="Member"/>
    <s v="Female"/>
    <s v="Fashion accessories"/>
    <n v="31.67"/>
    <n v="8"/>
    <s v="1/2/2019"/>
    <d v="1899-12-30T16:19:00"/>
    <x v="2"/>
    <n v="253.36"/>
    <n v="12.667999999999999"/>
    <n v="266.02800000000002"/>
    <n v="8.6999999999999993"/>
    <m/>
    <m/>
    <m/>
    <m/>
    <m/>
  </r>
  <r>
    <s v="Ismailia"/>
    <s v="Member"/>
    <s v="Female"/>
    <s v="Fashion accessories"/>
    <n v="38.42"/>
    <n v="1"/>
    <s v="2/2/2019"/>
    <d v="1899-12-30T16:33:00"/>
    <x v="1"/>
    <n v="38.42"/>
    <n v="1.921"/>
    <n v="40.341000000000001"/>
    <n v="4.5"/>
    <m/>
    <m/>
    <m/>
    <m/>
    <m/>
  </r>
  <r>
    <s v="Ismailia"/>
    <s v="Member"/>
    <s v="Male"/>
    <s v="Home and lifestyle"/>
    <n v="65.23"/>
    <n v="10"/>
    <s v="1/8/2019"/>
    <d v="1899-12-30T19:07:00"/>
    <x v="2"/>
    <n v="652.29999999999995"/>
    <n v="32.615000000000002"/>
    <n v="684.91499999999996"/>
    <n v="7.3"/>
    <m/>
    <m/>
    <m/>
    <m/>
    <m/>
  </r>
  <r>
    <s v="Ismailia"/>
    <s v="Member"/>
    <s v="Female"/>
    <s v="Electronic accessories"/>
    <n v="10.53"/>
    <n v="5"/>
    <s v="1/30/2019"/>
    <d v="1899-12-30T14:43:00"/>
    <x v="2"/>
    <n v="52.65"/>
    <n v="2.6324999999999998"/>
    <n v="55.282499999999999"/>
    <n v="4.5"/>
    <m/>
    <m/>
    <m/>
    <m/>
    <m/>
  </r>
  <r>
    <s v="Ismailia"/>
    <s v="Member"/>
    <s v="Female"/>
    <s v="Home and lifestyle"/>
    <n v="12.29"/>
    <n v="9"/>
    <s v="3/26/2019"/>
    <d v="1899-12-30T19:28:00"/>
    <x v="2"/>
    <n v="110.61"/>
    <n v="5.5305"/>
    <n v="116.1405"/>
    <n v="7.9"/>
    <m/>
    <m/>
    <m/>
    <m/>
    <m/>
  </r>
  <r>
    <s v="Cairo"/>
    <s v="Member"/>
    <s v="Male"/>
    <s v="Health and beauty"/>
    <n v="81.23"/>
    <n v="7"/>
    <s v="1/15/2019"/>
    <d v="1899-12-30T20:44:00"/>
    <x v="1"/>
    <n v="568.61"/>
    <n v="28.430499999999999"/>
    <n v="597.04050000000007"/>
    <n v="5.6"/>
    <m/>
    <m/>
    <m/>
    <m/>
    <m/>
  </r>
  <r>
    <s v="Alexandria"/>
    <s v="Member"/>
    <s v="Female"/>
    <s v="Home and lifestyle"/>
    <n v="22.32"/>
    <n v="4"/>
    <s v="3/14/2019"/>
    <d v="1899-12-30T11:16:00"/>
    <x v="0"/>
    <n v="89.28"/>
    <n v="4.4640000000000004"/>
    <n v="93.744"/>
    <n v="7.7"/>
    <m/>
    <m/>
    <m/>
    <m/>
    <m/>
  </r>
  <r>
    <s v="Ismailia"/>
    <s v="Normal"/>
    <s v="Female"/>
    <s v="Electronic accessories"/>
    <n v="27.28"/>
    <n v="5"/>
    <s v="2/3/2019"/>
    <d v="1899-12-30T10:31:00"/>
    <x v="2"/>
    <n v="136.4"/>
    <n v="6.82"/>
    <n v="143.22"/>
    <n v="9.4"/>
    <m/>
    <m/>
    <m/>
    <m/>
    <m/>
  </r>
  <r>
    <s v="Ismailia"/>
    <s v="Member"/>
    <s v="Female"/>
    <s v="Sports and travel"/>
    <n v="17.420000000000002"/>
    <n v="10"/>
    <s v="2/22/2019"/>
    <d v="1899-12-30T12:30:00"/>
    <x v="0"/>
    <n v="174.2"/>
    <n v="8.7100000000000009"/>
    <n v="182.91"/>
    <n v="8"/>
    <m/>
    <m/>
    <m/>
    <m/>
    <m/>
  </r>
  <r>
    <s v="Alexandria"/>
    <s v="Normal"/>
    <s v="Male"/>
    <s v="Home and lifestyle"/>
    <n v="73.28"/>
    <n v="5"/>
    <s v="1/24/2019"/>
    <d v="1899-12-30T15:05:00"/>
    <x v="0"/>
    <n v="366.4"/>
    <n v="18.32"/>
    <n v="384.71999999999997"/>
    <n v="4.0999999999999996"/>
    <m/>
    <m/>
    <m/>
    <m/>
    <m/>
  </r>
  <r>
    <s v="Alexandria"/>
    <s v="Member"/>
    <s v="Female"/>
    <s v="Sports and travel"/>
    <n v="84.87"/>
    <n v="3"/>
    <s v="1/25/2019"/>
    <d v="1899-12-30T18:30:00"/>
    <x v="0"/>
    <n v="254.61"/>
    <n v="12.730499999999999"/>
    <n v="267.34050000000002"/>
    <n v="9.4"/>
    <m/>
    <m/>
    <m/>
    <m/>
    <m/>
  </r>
  <r>
    <s v="Alexandria"/>
    <s v="Normal"/>
    <s v="Female"/>
    <s v="Sports and travel"/>
    <n v="97.29"/>
    <n v="8"/>
    <s v="3/9/2019"/>
    <d v="1899-12-30T13:18:00"/>
    <x v="2"/>
    <n v="778.32"/>
    <n v="38.915999999999997"/>
    <n v="817.2360000000001"/>
    <n v="8.6"/>
    <m/>
    <m/>
    <m/>
    <m/>
    <m/>
  </r>
  <r>
    <s v="Cairo"/>
    <s v="Member"/>
    <s v="Female"/>
    <s v="Health and beauty"/>
    <n v="35.74"/>
    <n v="8"/>
    <s v="2/17/2019"/>
    <d v="1899-12-30T15:28:00"/>
    <x v="0"/>
    <n v="285.92"/>
    <n v="14.295999999999999"/>
    <n v="300.21600000000001"/>
    <n v="7.1"/>
    <m/>
    <m/>
    <m/>
    <m/>
    <m/>
  </r>
  <r>
    <s v="Cairo"/>
    <s v="Normal"/>
    <s v="Female"/>
    <s v="Health and beauty"/>
    <n v="96.52"/>
    <n v="6"/>
    <s v="1/11/2019"/>
    <d v="1899-12-30T11:52:00"/>
    <x v="1"/>
    <n v="579.12"/>
    <n v="28.956"/>
    <n v="608.07600000000002"/>
    <n v="6.9"/>
    <m/>
    <m/>
    <m/>
    <m/>
    <m/>
  </r>
  <r>
    <s v="Cairo"/>
    <s v="Member"/>
    <s v="Male"/>
    <s v="Health and beauty"/>
    <n v="18.850000000000001"/>
    <n v="10"/>
    <s v="2/27/2019"/>
    <d v="1899-12-30T18:24:00"/>
    <x v="0"/>
    <n v="188.5"/>
    <n v="9.4250000000000007"/>
    <n v="197.92500000000001"/>
    <n v="7.4"/>
    <m/>
    <m/>
    <m/>
    <m/>
    <m/>
  </r>
  <r>
    <s v="Alexandria"/>
    <s v="Normal"/>
    <s v="Female"/>
    <s v="Fashion accessories"/>
    <n v="55.39"/>
    <n v="4"/>
    <s v="3/25/2019"/>
    <d v="1899-12-30T15:19:00"/>
    <x v="0"/>
    <n v="221.56"/>
    <n v="11.077999999999999"/>
    <n v="232.63800000000001"/>
    <n v="9.3000000000000007"/>
    <m/>
    <m/>
    <m/>
    <m/>
    <m/>
  </r>
  <r>
    <s v="Ismailia"/>
    <s v="Member"/>
    <s v="Female"/>
    <s v="Sports and travel"/>
    <n v="77.2"/>
    <n v="10"/>
    <s v="2/11/2019"/>
    <d v="1899-12-30T10:38:00"/>
    <x v="2"/>
    <n v="772"/>
    <n v="38.6"/>
    <n v="810.6"/>
    <n v="4.0999999999999996"/>
    <m/>
    <m/>
    <m/>
    <m/>
    <m/>
  </r>
  <r>
    <s v="Alexandria"/>
    <s v="Normal"/>
    <s v="Male"/>
    <s v="Health and beauty"/>
    <n v="72.13"/>
    <n v="10"/>
    <s v="1/31/2019"/>
    <d v="1899-12-30T15:12:00"/>
    <x v="2"/>
    <n v="721.3"/>
    <n v="36.064999999999998"/>
    <n v="757.36500000000001"/>
    <n v="5.3"/>
    <m/>
    <m/>
    <m/>
    <m/>
    <m/>
  </r>
  <r>
    <s v="Cairo"/>
    <s v="Member"/>
    <s v="Female"/>
    <s v="Food and beverages"/>
    <n v="63.88"/>
    <n v="8"/>
    <s v="1/20/2019"/>
    <d v="1899-12-30T17:48:00"/>
    <x v="0"/>
    <n v="511.04"/>
    <n v="25.552"/>
    <n v="536.59199999999998"/>
    <n v="10"/>
    <m/>
    <m/>
    <m/>
    <m/>
    <m/>
  </r>
  <r>
    <s v="Ismailia"/>
    <s v="Member"/>
    <s v="Female"/>
    <s v="Fashion accessories"/>
    <n v="10.69"/>
    <n v="5"/>
    <s v="3/26/2019"/>
    <d v="1899-12-30T11:07:00"/>
    <x v="0"/>
    <n v="53.45"/>
    <n v="2.6724999999999999"/>
    <n v="56.122500000000002"/>
    <n v="5.9"/>
    <m/>
    <m/>
    <m/>
    <m/>
    <m/>
  </r>
  <r>
    <s v="Alexandria"/>
    <s v="Member"/>
    <s v="Male"/>
    <s v="Food and beverages"/>
    <n v="55.5"/>
    <n v="4"/>
    <s v="1/20/2019"/>
    <d v="1899-12-30T15:48:00"/>
    <x v="2"/>
    <n v="222"/>
    <n v="11.1"/>
    <n v="233.1"/>
    <n v="4.7"/>
    <m/>
    <m/>
    <m/>
    <m/>
    <m/>
  </r>
  <r>
    <s v="Cairo"/>
    <s v="Normal"/>
    <s v="Female"/>
    <s v="Electronic accessories"/>
    <n v="95.46"/>
    <n v="8"/>
    <s v="3/5/2019"/>
    <d v="1899-12-30T19:40:00"/>
    <x v="0"/>
    <n v="763.68"/>
    <n v="38.183999999999997"/>
    <n v="801.86399999999992"/>
    <n v="4.3"/>
    <m/>
    <m/>
    <m/>
    <m/>
    <m/>
  </r>
  <r>
    <s v="Cairo"/>
    <s v="Normal"/>
    <s v="Female"/>
    <s v="Home and lifestyle"/>
    <n v="76.06"/>
    <n v="3"/>
    <s v="1/5/2019"/>
    <d v="1899-12-30T20:30:00"/>
    <x v="2"/>
    <n v="228.18"/>
    <n v="11.409000000000001"/>
    <n v="239.589"/>
    <n v="9.8000000000000007"/>
    <m/>
    <m/>
    <m/>
    <m/>
    <m/>
  </r>
  <r>
    <s v="Cairo"/>
    <s v="Normal"/>
    <s v="Male"/>
    <s v="Electronic accessories"/>
    <n v="13.69"/>
    <n v="6"/>
    <s v="2/13/2019"/>
    <d v="1899-12-30T13:59:00"/>
    <x v="1"/>
    <n v="82.14"/>
    <n v="4.1070000000000002"/>
    <n v="86.247"/>
    <n v="7.7"/>
    <m/>
    <m/>
    <m/>
    <m/>
    <m/>
  </r>
  <r>
    <s v="Cairo"/>
    <s v="Normal"/>
    <s v="Female"/>
    <s v="Fashion accessories"/>
    <n v="95.64"/>
    <n v="4"/>
    <s v="3/16/2019"/>
    <d v="1899-12-30T18:51:00"/>
    <x v="1"/>
    <n v="382.56"/>
    <n v="19.128"/>
    <n v="401.68799999999999"/>
    <n v="4.8"/>
    <m/>
    <m/>
    <m/>
    <m/>
    <m/>
  </r>
  <r>
    <s v="Ismailia"/>
    <s v="Normal"/>
    <s v="Female"/>
    <s v="Fashion accessories"/>
    <n v="11.43"/>
    <n v="6"/>
    <s v="1/15/2019"/>
    <d v="1899-12-30T17:24:00"/>
    <x v="1"/>
    <n v="68.58"/>
    <n v="3.4289999999999998"/>
    <n v="72.009"/>
    <n v="4.0999999999999996"/>
    <m/>
    <m/>
    <m/>
    <m/>
    <m/>
  </r>
  <r>
    <s v="Alexandria"/>
    <s v="Member"/>
    <s v="Female"/>
    <s v="Food and beverages"/>
    <n v="95.54"/>
    <n v="4"/>
    <s v="2/26/2019"/>
    <d v="1899-12-30T11:58:00"/>
    <x v="0"/>
    <n v="382.16"/>
    <n v="19.108000000000001"/>
    <n v="401.26800000000003"/>
    <n v="6.4"/>
    <m/>
    <m/>
    <m/>
    <m/>
    <m/>
  </r>
  <r>
    <s v="Alexandria"/>
    <s v="Member"/>
    <s v="Female"/>
    <s v="Health and beauty"/>
    <n v="85.87"/>
    <n v="7"/>
    <s v="2/27/2019"/>
    <d v="1899-12-30T19:01:00"/>
    <x v="2"/>
    <n v="601.09"/>
    <n v="30.054500000000001"/>
    <n v="631.14449999999999"/>
    <n v="9.8000000000000007"/>
    <m/>
    <m/>
    <m/>
    <m/>
    <m/>
  </r>
  <r>
    <s v="Alexandria"/>
    <s v="Member"/>
    <s v="Female"/>
    <s v="Health and beauty"/>
    <n v="67.989999999999995"/>
    <n v="7"/>
    <s v="2/17/2019"/>
    <d v="1899-12-30T16:50:00"/>
    <x v="0"/>
    <n v="475.93"/>
    <n v="23.796500000000002"/>
    <n v="499.72649999999999"/>
    <n v="8.3000000000000007"/>
    <m/>
    <m/>
    <m/>
    <m/>
    <m/>
  </r>
  <r>
    <s v="Ismailia"/>
    <s v="Normal"/>
    <s v="Female"/>
    <s v="Food and beverages"/>
    <n v="52.42"/>
    <n v="1"/>
    <s v="2/6/2019"/>
    <d v="1899-12-30T10:22:00"/>
    <x v="2"/>
    <n v="52.42"/>
    <n v="2.621"/>
    <n v="55.041000000000004"/>
    <n v="9.1999999999999993"/>
    <m/>
    <m/>
    <m/>
    <m/>
    <m/>
  </r>
  <r>
    <s v="Cairo"/>
    <s v="Member"/>
    <s v="Male"/>
    <s v="Food and beverages"/>
    <n v="65.650000000000006"/>
    <n v="2"/>
    <s v="1/17/2019"/>
    <d v="1899-12-30T16:46:00"/>
    <x v="1"/>
    <n v="131.30000000000001"/>
    <n v="6.5650000000000004"/>
    <n v="137.86500000000001"/>
    <n v="8.6999999999999993"/>
    <m/>
    <m/>
    <m/>
    <m/>
    <m/>
  </r>
  <r>
    <s v="Alexandria"/>
    <s v="Normal"/>
    <s v="Female"/>
    <s v="Food and beverages"/>
    <n v="28.86"/>
    <n v="5"/>
    <s v="1/22/2019"/>
    <d v="1899-12-30T18:08:00"/>
    <x v="2"/>
    <n v="144.30000000000001"/>
    <n v="7.2149999999999999"/>
    <n v="151.51500000000001"/>
    <n v="7.9"/>
    <m/>
    <m/>
    <m/>
    <m/>
    <m/>
  </r>
  <r>
    <s v="Alexandria"/>
    <s v="Member"/>
    <s v="Male"/>
    <s v="Sports and travel"/>
    <n v="65.31"/>
    <n v="7"/>
    <s v="3/5/2019"/>
    <d v="1899-12-30T18:02:00"/>
    <x v="2"/>
    <n v="457.17"/>
    <n v="22.858499999999999"/>
    <n v="480.02850000000001"/>
    <n v="4"/>
    <m/>
    <m/>
    <m/>
    <m/>
    <m/>
  </r>
  <r>
    <s v="Ismailia"/>
    <s v="Normal"/>
    <s v="Male"/>
    <s v="Sports and travel"/>
    <n v="93.38"/>
    <n v="1"/>
    <s v="1/3/2019"/>
    <d v="1899-12-30T13:07:00"/>
    <x v="1"/>
    <n v="93.38"/>
    <n v="4.6689999999999996"/>
    <n v="98.048999999999992"/>
    <n v="4"/>
    <m/>
    <m/>
    <m/>
    <m/>
    <m/>
  </r>
  <r>
    <s v="Alexandria"/>
    <s v="Member"/>
    <s v="Male"/>
    <s v="Fashion accessories"/>
    <n v="25.25"/>
    <n v="5"/>
    <s v="3/20/2019"/>
    <d v="1899-12-30T17:52:00"/>
    <x v="1"/>
    <n v="126.25"/>
    <n v="6.3125"/>
    <n v="132.5625"/>
    <n v="5.2"/>
    <m/>
    <m/>
    <m/>
    <m/>
    <m/>
  </r>
  <r>
    <s v="Cairo"/>
    <s v="Member"/>
    <s v="Male"/>
    <s v="Food and beverages"/>
    <n v="87.87"/>
    <n v="9"/>
    <s v="1/31/2019"/>
    <d v="1899-12-30T20:32:00"/>
    <x v="0"/>
    <n v="790.83"/>
    <n v="39.541499999999999"/>
    <n v="830.37150000000008"/>
    <n v="7"/>
    <m/>
    <m/>
    <m/>
    <m/>
    <m/>
  </r>
  <r>
    <s v="Ismailia"/>
    <s v="Normal"/>
    <s v="Male"/>
    <s v="Sports and travel"/>
    <n v="21.8"/>
    <n v="8"/>
    <s v="2/19/2019"/>
    <d v="1899-12-30T19:24:00"/>
    <x v="1"/>
    <n v="174.4"/>
    <n v="8.7200000000000006"/>
    <n v="183.12"/>
    <n v="4.5999999999999996"/>
    <m/>
    <m/>
    <m/>
    <m/>
    <m/>
  </r>
  <r>
    <s v="Alexandria"/>
    <s v="Normal"/>
    <s v="Female"/>
    <s v="Health and beauty"/>
    <n v="94.76"/>
    <n v="4"/>
    <s v="2/11/2019"/>
    <d v="1899-12-30T16:06:00"/>
    <x v="0"/>
    <n v="379.04"/>
    <n v="18.952000000000002"/>
    <n v="397.99200000000002"/>
    <n v="5.4"/>
    <m/>
    <m/>
    <m/>
    <m/>
    <m/>
  </r>
  <r>
    <s v="Ismailia"/>
    <s v="Member"/>
    <s v="Female"/>
    <s v="Home and lifestyle"/>
    <n v="30.62"/>
    <n v="1"/>
    <s v="2/5/2019"/>
    <d v="1899-12-30T14:14:00"/>
    <x v="2"/>
    <n v="30.62"/>
    <n v="1.5309999999999999"/>
    <n v="32.151000000000003"/>
    <n v="7"/>
    <m/>
    <m/>
    <m/>
    <m/>
    <m/>
  </r>
  <r>
    <s v="Cairo"/>
    <s v="Normal"/>
    <s v="Female"/>
    <s v="Sports and travel"/>
    <n v="44.01"/>
    <n v="8"/>
    <s v="3/3/2019"/>
    <d v="1899-12-30T17:36:00"/>
    <x v="1"/>
    <n v="352.08"/>
    <n v="17.603999999999999"/>
    <n v="369.68399999999997"/>
    <n v="7.8"/>
    <m/>
    <m/>
    <m/>
    <m/>
    <m/>
  </r>
  <r>
    <s v="Alexandria"/>
    <s v="Member"/>
    <s v="Female"/>
    <s v="Sports and travel"/>
    <n v="10.16"/>
    <n v="5"/>
    <s v="2/24/2019"/>
    <d v="1899-12-30T13:08:00"/>
    <x v="0"/>
    <n v="50.8"/>
    <n v="2.54"/>
    <n v="53.339999999999996"/>
    <n v="5.4"/>
    <m/>
    <m/>
    <m/>
    <m/>
    <m/>
  </r>
  <r>
    <s v="Ismailia"/>
    <s v="Normal"/>
    <s v="Male"/>
    <s v="Health and beauty"/>
    <n v="74.58"/>
    <n v="7"/>
    <s v="2/4/2019"/>
    <d v="1899-12-30T16:09:00"/>
    <x v="2"/>
    <n v="522.05999999999995"/>
    <n v="26.103000000000002"/>
    <n v="548.1629999999999"/>
    <n v="7.4"/>
    <m/>
    <m/>
    <m/>
    <m/>
    <m/>
  </r>
  <r>
    <s v="Alexandria"/>
    <s v="Normal"/>
    <s v="Male"/>
    <s v="Health and beauty"/>
    <n v="71.89"/>
    <n v="8"/>
    <s v="2/19/2019"/>
    <d v="1899-12-30T11:33:00"/>
    <x v="0"/>
    <n v="575.12"/>
    <n v="28.756"/>
    <n v="603.87599999999998"/>
    <n v="8.5"/>
    <m/>
    <m/>
    <m/>
    <m/>
    <m/>
  </r>
  <r>
    <s v="Alexandria"/>
    <s v="Normal"/>
    <s v="Female"/>
    <s v="Electronic accessories"/>
    <n v="10.99"/>
    <n v="5"/>
    <s v="1/23/2019"/>
    <d v="1899-12-30T10:18:00"/>
    <x v="2"/>
    <n v="54.95"/>
    <n v="2.7475000000000001"/>
    <n v="57.697500000000005"/>
    <n v="6.3"/>
    <m/>
    <m/>
    <m/>
    <m/>
    <m/>
  </r>
  <r>
    <s v="Ismailia"/>
    <s v="Member"/>
    <s v="Male"/>
    <s v="Health and beauty"/>
    <n v="60.47"/>
    <n v="3"/>
    <s v="1/14/2019"/>
    <d v="1899-12-30T10:55:00"/>
    <x v="2"/>
    <n v="181.41"/>
    <n v="9.0704999999999991"/>
    <n v="190.48050000000001"/>
    <n v="7.7"/>
    <m/>
    <m/>
    <m/>
    <m/>
    <m/>
  </r>
  <r>
    <s v="Alexandria"/>
    <s v="Normal"/>
    <s v="Male"/>
    <s v="Electronic accessories"/>
    <n v="58.91"/>
    <n v="7"/>
    <s v="1/17/2019"/>
    <d v="1899-12-30T15:15:00"/>
    <x v="0"/>
    <n v="412.37"/>
    <n v="20.618500000000001"/>
    <n v="432.98849999999999"/>
    <n v="4.4000000000000004"/>
    <m/>
    <m/>
    <m/>
    <m/>
    <m/>
  </r>
  <r>
    <s v="Alexandria"/>
    <s v="Normal"/>
    <s v="Male"/>
    <s v="Food and beverages"/>
    <n v="46.41"/>
    <n v="1"/>
    <s v="3/3/2019"/>
    <d v="1899-12-30T20:06:00"/>
    <x v="2"/>
    <n v="46.41"/>
    <n v="2.3205"/>
    <n v="48.730499999999999"/>
    <n v="8.5"/>
    <m/>
    <m/>
    <m/>
    <m/>
    <m/>
  </r>
  <r>
    <s v="Cairo"/>
    <s v="Member"/>
    <s v="Male"/>
    <s v="Home and lifestyle"/>
    <n v="68.55"/>
    <n v="4"/>
    <s v="2/15/2019"/>
    <d v="1899-12-30T20:21:00"/>
    <x v="2"/>
    <n v="274.2"/>
    <n v="13.71"/>
    <n v="287.90999999999997"/>
    <n v="5.9"/>
    <m/>
    <m/>
    <m/>
    <m/>
    <m/>
  </r>
  <r>
    <s v="Alexandria"/>
    <s v="Normal"/>
    <s v="Female"/>
    <s v="Fashion accessories"/>
    <n v="97.37"/>
    <n v="10"/>
    <s v="1/15/2019"/>
    <d v="1899-12-30T13:48:00"/>
    <x v="2"/>
    <n v="973.7"/>
    <n v="48.685000000000002"/>
    <n v="1022.385"/>
    <n v="7.1"/>
    <m/>
    <m/>
    <m/>
    <m/>
    <m/>
  </r>
  <r>
    <s v="Alexandria"/>
    <s v="Member"/>
    <s v="Male"/>
    <s v="Electronic accessories"/>
    <n v="92.6"/>
    <n v="7"/>
    <s v="2/27/2019"/>
    <d v="1899-12-30T12:52:00"/>
    <x v="2"/>
    <n v="648.20000000000005"/>
    <n v="32.409999999999997"/>
    <n v="680.61"/>
    <n v="9.8000000000000007"/>
    <m/>
    <m/>
    <m/>
    <m/>
    <m/>
  </r>
  <r>
    <s v="Ismailia"/>
    <s v="Normal"/>
    <s v="Female"/>
    <s v="Electronic accessories"/>
    <n v="46.61"/>
    <n v="2"/>
    <s v="2/26/2019"/>
    <d v="1899-12-30T12:28:00"/>
    <x v="2"/>
    <n v="93.22"/>
    <n v="4.6609999999999996"/>
    <n v="97.881"/>
    <n v="6.9"/>
    <m/>
    <m/>
    <m/>
    <m/>
    <m/>
  </r>
  <r>
    <s v="Cairo"/>
    <s v="Normal"/>
    <s v="Male"/>
    <s v="Health and beauty"/>
    <n v="27.18"/>
    <n v="2"/>
    <s v="3/15/2019"/>
    <d v="1899-12-30T16:26:00"/>
    <x v="0"/>
    <n v="54.36"/>
    <n v="2.718"/>
    <n v="57.078000000000003"/>
    <n v="7.3"/>
    <m/>
    <m/>
    <m/>
    <m/>
    <m/>
  </r>
  <r>
    <s v="Ismailia"/>
    <s v="Member"/>
    <s v="Female"/>
    <s v="Electronic accessories"/>
    <n v="60.87"/>
    <n v="1"/>
    <s v="1/24/2019"/>
    <d v="1899-12-30T13:24:00"/>
    <x v="1"/>
    <n v="60.87"/>
    <n v="3.0434999999999999"/>
    <n v="63.913499999999999"/>
    <n v="6"/>
    <m/>
    <m/>
    <m/>
    <m/>
    <m/>
  </r>
  <r>
    <s v="Alexandria"/>
    <s v="Member"/>
    <s v="Female"/>
    <s v="Home and lifestyle"/>
    <n v="24.49"/>
    <n v="10"/>
    <s v="2/22/2019"/>
    <d v="1899-12-30T15:15:00"/>
    <x v="1"/>
    <n v="244.9"/>
    <n v="12.244999999999999"/>
    <n v="257.14499999999998"/>
    <n v="8.6999999999999993"/>
    <m/>
    <m/>
    <m/>
    <m/>
    <m/>
  </r>
  <r>
    <s v="Cairo"/>
    <s v="Normal"/>
    <s v="Male"/>
    <s v="Health and beauty"/>
    <n v="92.78"/>
    <n v="1"/>
    <s v="3/15/2019"/>
    <d v="1899-12-30T10:50:00"/>
    <x v="2"/>
    <n v="92.78"/>
    <n v="4.6390000000000002"/>
    <n v="97.418999999999997"/>
    <n v="5.8"/>
    <m/>
    <m/>
    <m/>
    <m/>
    <m/>
  </r>
  <r>
    <s v="Ismailia"/>
    <s v="Member"/>
    <s v="Female"/>
    <s v="Sports and travel"/>
    <n v="86.69"/>
    <n v="5"/>
    <s v="2/11/2019"/>
    <d v="1899-12-30T18:38:00"/>
    <x v="0"/>
    <n v="433.45"/>
    <n v="21.672499999999999"/>
    <n v="455.1225"/>
    <n v="7.6"/>
    <m/>
    <m/>
    <m/>
    <m/>
    <m/>
  </r>
  <r>
    <s v="Ismailia"/>
    <s v="Normal"/>
    <s v="Male"/>
    <s v="Electronic accessories"/>
    <n v="23.01"/>
    <n v="6"/>
    <s v="1/12/2019"/>
    <d v="1899-12-30T16:45:00"/>
    <x v="0"/>
    <n v="138.06"/>
    <n v="6.9029999999999996"/>
    <n v="144.96299999999999"/>
    <n v="4.9000000000000004"/>
    <m/>
    <m/>
    <m/>
    <m/>
    <m/>
  </r>
  <r>
    <s v="Alexandria"/>
    <s v="Member"/>
    <s v="Female"/>
    <s v="Electronic accessories"/>
    <n v="30.2"/>
    <n v="8"/>
    <s v="3/3/2019"/>
    <d v="1899-12-30T19:30:00"/>
    <x v="0"/>
    <n v="241.6"/>
    <n v="12.08"/>
    <n v="253.68"/>
    <n v="8.1999999999999993"/>
    <m/>
    <m/>
    <m/>
    <m/>
    <m/>
  </r>
  <r>
    <s v="Cairo"/>
    <s v="Member"/>
    <s v="Male"/>
    <s v="Home and lifestyle"/>
    <n v="67.39"/>
    <n v="7"/>
    <s v="3/23/2019"/>
    <d v="1899-12-30T13:23:00"/>
    <x v="0"/>
    <n v="471.73"/>
    <n v="23.586500000000001"/>
    <n v="495.31650000000002"/>
    <n v="8.1999999999999993"/>
    <m/>
    <m/>
    <m/>
    <m/>
    <m/>
  </r>
  <r>
    <s v="Cairo"/>
    <s v="Member"/>
    <s v="Female"/>
    <s v="Health and beauty"/>
    <n v="48.96"/>
    <n v="9"/>
    <s v="3/4/2019"/>
    <d v="1899-12-30T11:27:00"/>
    <x v="1"/>
    <n v="440.64"/>
    <n v="22.032"/>
    <n v="462.67199999999997"/>
    <n v="8.8000000000000007"/>
    <m/>
    <m/>
    <m/>
    <m/>
    <m/>
  </r>
  <r>
    <s v="Ismailia"/>
    <s v="Member"/>
    <s v="Male"/>
    <s v="Food and beverages"/>
    <n v="75.59"/>
    <n v="9"/>
    <s v="2/23/2019"/>
    <d v="1899-12-30T11:12:00"/>
    <x v="1"/>
    <n v="680.31"/>
    <n v="34.015500000000003"/>
    <n v="714.32549999999992"/>
    <n v="9"/>
    <m/>
    <m/>
    <m/>
    <m/>
    <m/>
  </r>
  <r>
    <s v="Alexandria"/>
    <s v="Normal"/>
    <s v="Male"/>
    <s v="Fashion accessories"/>
    <n v="77.47"/>
    <n v="4"/>
    <s v="3/17/2019"/>
    <d v="1899-12-30T16:36:00"/>
    <x v="1"/>
    <n v="309.88"/>
    <n v="15.494"/>
    <n v="325.37400000000002"/>
    <n v="7.2"/>
    <m/>
    <m/>
    <m/>
    <m/>
    <m/>
  </r>
  <r>
    <s v="Cairo"/>
    <s v="Normal"/>
    <s v="Female"/>
    <s v="Electronic accessories"/>
    <n v="93.18"/>
    <n v="2"/>
    <s v="1/16/2019"/>
    <d v="1899-12-30T18:41:00"/>
    <x v="2"/>
    <n v="186.36"/>
    <n v="9.3179999999999996"/>
    <n v="195.67800000000003"/>
    <n v="9.4"/>
    <m/>
    <m/>
    <m/>
    <m/>
    <m/>
  </r>
  <r>
    <s v="Alexandria"/>
    <s v="Normal"/>
    <s v="Female"/>
    <s v="Electronic accessories"/>
    <n v="50.23"/>
    <n v="4"/>
    <s v="1/8/2019"/>
    <d v="1899-12-30T17:12:00"/>
    <x v="1"/>
    <n v="200.92"/>
    <n v="10.045999999999999"/>
    <n v="210.96599999999998"/>
    <n v="9.6999999999999993"/>
    <m/>
    <m/>
    <m/>
    <m/>
    <m/>
  </r>
  <r>
    <s v="Cairo"/>
    <s v="Normal"/>
    <s v="Male"/>
    <s v="Food and beverages"/>
    <n v="17.75"/>
    <n v="1"/>
    <s v="1/14/2019"/>
    <d v="1899-12-30T10:38:00"/>
    <x v="1"/>
    <n v="17.75"/>
    <n v="0.88749999999999996"/>
    <n v="18.637499999999999"/>
    <n v="7.4"/>
    <m/>
    <m/>
    <m/>
    <m/>
    <m/>
  </r>
  <r>
    <s v="Ismailia"/>
    <s v="Normal"/>
    <s v="Female"/>
    <s v="Health and beauty"/>
    <n v="62.18"/>
    <n v="10"/>
    <s v="1/31/2019"/>
    <d v="1899-12-30T10:33:00"/>
    <x v="0"/>
    <n v="621.79999999999995"/>
    <n v="31.09"/>
    <n v="652.89"/>
    <n v="6.5"/>
    <m/>
    <m/>
    <m/>
    <m/>
    <m/>
  </r>
  <r>
    <s v="Cairo"/>
    <s v="Normal"/>
    <s v="Female"/>
    <s v="Sports and travel"/>
    <n v="10.75"/>
    <n v="8"/>
    <s v="3/15/2019"/>
    <d v="1899-12-30T14:38:00"/>
    <x v="0"/>
    <n v="86"/>
    <n v="4.3"/>
    <n v="90.3"/>
    <n v="8.1999999999999993"/>
    <m/>
    <m/>
    <m/>
    <m/>
    <m/>
  </r>
  <r>
    <s v="Cairo"/>
    <s v="Normal"/>
    <s v="Female"/>
    <s v="Health and beauty"/>
    <n v="40.26"/>
    <n v="10"/>
    <s v="2/24/2019"/>
    <d v="1899-12-30T18:06:00"/>
    <x v="2"/>
    <n v="402.6"/>
    <n v="20.13"/>
    <n v="422.73"/>
    <n v="7.9"/>
    <m/>
    <m/>
    <m/>
    <m/>
    <m/>
  </r>
  <r>
    <s v="Cairo"/>
    <s v="Member"/>
    <s v="Female"/>
    <s v="Sports and travel"/>
    <n v="64.97"/>
    <n v="5"/>
    <s v="2/8/2019"/>
    <d v="1899-12-30T12:52:00"/>
    <x v="2"/>
    <n v="324.85000000000002"/>
    <n v="16.2425"/>
    <n v="341.09250000000003"/>
    <n v="6.8"/>
    <m/>
    <m/>
    <m/>
    <m/>
    <m/>
  </r>
  <r>
    <s v="Alexandria"/>
    <s v="Normal"/>
    <s v="Male"/>
    <s v="Food and beverages"/>
    <n v="95.15"/>
    <n v="1"/>
    <s v="3/22/2019"/>
    <d v="1899-12-30T14:00:00"/>
    <x v="1"/>
    <n v="95.15"/>
    <n v="4.7575000000000003"/>
    <n v="99.907499999999999"/>
    <n v="8.6999999999999993"/>
    <m/>
    <m/>
    <m/>
    <m/>
    <m/>
  </r>
  <r>
    <s v="Cairo"/>
    <s v="Member"/>
    <s v="Male"/>
    <s v="Home and lifestyle"/>
    <n v="48.62"/>
    <n v="8"/>
    <s v="1/24/2019"/>
    <d v="1899-12-30T10:57:00"/>
    <x v="1"/>
    <n v="388.96"/>
    <n v="19.448"/>
    <n v="408.40799999999996"/>
    <n v="9.1"/>
    <m/>
    <m/>
    <m/>
    <m/>
    <m/>
  </r>
  <r>
    <s v="Ismailia"/>
    <s v="Normal"/>
    <s v="Female"/>
    <s v="Electronic accessories"/>
    <n v="53.21"/>
    <n v="8"/>
    <s v="3/14/2019"/>
    <d v="1899-12-30T16:45:00"/>
    <x v="0"/>
    <n v="425.68"/>
    <n v="21.283999999999999"/>
    <n v="446.964"/>
    <n v="7.9"/>
    <m/>
    <m/>
    <m/>
    <m/>
    <m/>
  </r>
  <r>
    <s v="Alexandria"/>
    <s v="Normal"/>
    <s v="Male"/>
    <s v="Health and beauty"/>
    <n v="45.44"/>
    <n v="7"/>
    <s v="1/23/2019"/>
    <d v="1899-12-30T11:15:00"/>
    <x v="1"/>
    <n v="318.08"/>
    <n v="15.904"/>
    <n v="333.98399999999998"/>
    <n v="8"/>
    <m/>
    <m/>
    <m/>
    <m/>
    <m/>
  </r>
  <r>
    <s v="Alexandria"/>
    <s v="Normal"/>
    <s v="Male"/>
    <s v="Home and lifestyle"/>
    <n v="33.880000000000003"/>
    <n v="8"/>
    <s v="1/19/2019"/>
    <d v="1899-12-30T20:29:00"/>
    <x v="0"/>
    <n v="271.04000000000002"/>
    <n v="13.552"/>
    <n v="284.59200000000004"/>
    <n v="9"/>
    <m/>
    <m/>
    <m/>
    <m/>
    <m/>
  </r>
  <r>
    <s v="Ismailia"/>
    <s v="Member"/>
    <s v="Male"/>
    <s v="Electronic accessories"/>
    <n v="96.16"/>
    <n v="4"/>
    <s v="1/27/2019"/>
    <d v="1899-12-30T20:03:00"/>
    <x v="2"/>
    <n v="384.64"/>
    <n v="19.231999999999999"/>
    <n v="403.87199999999996"/>
    <n v="7.3"/>
    <m/>
    <m/>
    <m/>
    <m/>
    <m/>
  </r>
  <r>
    <s v="Alexandria"/>
    <s v="Member"/>
    <s v="Male"/>
    <s v="Sports and travel"/>
    <n v="47.16"/>
    <n v="5"/>
    <s v="2/3/2019"/>
    <d v="1899-12-30T14:35:00"/>
    <x v="2"/>
    <n v="235.8"/>
    <n v="11.79"/>
    <n v="247.59"/>
    <n v="8.6"/>
    <m/>
    <m/>
    <m/>
    <m/>
    <m/>
  </r>
  <r>
    <s v="Alexandria"/>
    <s v="Normal"/>
    <s v="Female"/>
    <s v="Home and lifestyle"/>
    <n v="52.89"/>
    <n v="4"/>
    <s v="3/25/2019"/>
    <d v="1899-12-30T16:32:00"/>
    <x v="0"/>
    <n v="211.56"/>
    <n v="10.577999999999999"/>
    <n v="222.13800000000001"/>
    <n v="6"/>
    <m/>
    <m/>
    <m/>
    <m/>
    <m/>
  </r>
  <r>
    <s v="Cairo"/>
    <s v="Member"/>
    <s v="Female"/>
    <s v="Fashion accessories"/>
    <n v="47.68"/>
    <n v="2"/>
    <s v="2/24/2019"/>
    <d v="1899-12-30T10:10:00"/>
    <x v="2"/>
    <n v="95.36"/>
    <n v="4.7679999999999998"/>
    <n v="100.128"/>
    <n v="9.5"/>
    <m/>
    <m/>
    <m/>
    <m/>
    <m/>
  </r>
  <r>
    <s v="Alexandria"/>
    <s v="Member"/>
    <s v="Female"/>
    <s v="Fashion accessories"/>
    <n v="10.17"/>
    <n v="1"/>
    <s v="2/7/2019"/>
    <d v="1899-12-30T14:15:00"/>
    <x v="1"/>
    <n v="10.17"/>
    <n v="0.50849999999999995"/>
    <n v="10.6785"/>
    <n v="9.5"/>
    <m/>
    <m/>
    <m/>
    <m/>
    <m/>
  </r>
  <r>
    <s v="Cairo"/>
    <s v="Normal"/>
    <s v="Male"/>
    <s v="Food and beverages"/>
    <n v="68.709999999999994"/>
    <n v="3"/>
    <s v="3/4/2019"/>
    <d v="1899-12-30T10:05:00"/>
    <x v="1"/>
    <n v="206.13"/>
    <n v="10.3065"/>
    <n v="216.4365"/>
    <n v="8"/>
    <m/>
    <m/>
    <m/>
    <m/>
    <m/>
  </r>
  <r>
    <s v="Alexandria"/>
    <s v="Member"/>
    <s v="Male"/>
    <s v="Health and beauty"/>
    <n v="60.08"/>
    <n v="7"/>
    <s v="2/14/2019"/>
    <d v="1899-12-30T11:36:00"/>
    <x v="2"/>
    <n v="420.56"/>
    <n v="21.027999999999999"/>
    <n v="441.58800000000002"/>
    <n v="8"/>
    <m/>
    <m/>
    <m/>
    <m/>
    <m/>
  </r>
  <r>
    <s v="Alexandria"/>
    <s v="Member"/>
    <s v="Female"/>
    <s v="Fashion accessories"/>
    <n v="22.01"/>
    <n v="4"/>
    <s v="1/29/2019"/>
    <d v="1899-12-30T18:15:00"/>
    <x v="2"/>
    <n v="88.04"/>
    <n v="4.4020000000000001"/>
    <n v="92.442000000000007"/>
    <n v="9.1"/>
    <m/>
    <m/>
    <m/>
    <m/>
    <m/>
  </r>
  <r>
    <s v="Cairo"/>
    <s v="Member"/>
    <s v="Male"/>
    <s v="Sports and travel"/>
    <n v="72.11"/>
    <n v="9"/>
    <s v="1/28/2019"/>
    <d v="1899-12-30T13:53:00"/>
    <x v="2"/>
    <n v="648.99"/>
    <n v="32.4495"/>
    <n v="681.43949999999995"/>
    <n v="8.5"/>
    <m/>
    <m/>
    <m/>
    <m/>
    <m/>
  </r>
  <r>
    <s v="Ismailia"/>
    <s v="Member"/>
    <s v="Male"/>
    <s v="Sports and travel"/>
    <n v="41.28"/>
    <n v="3"/>
    <s v="3/26/2019"/>
    <d v="1899-12-30T18:37:00"/>
    <x v="2"/>
    <n v="123.84"/>
    <n v="6.1920000000000002"/>
    <n v="130.03200000000001"/>
    <n v="5.8"/>
    <m/>
    <m/>
    <m/>
    <m/>
    <m/>
  </r>
  <r>
    <s v="Cairo"/>
    <s v="Normal"/>
    <s v="Female"/>
    <s v="Health and beauty"/>
    <n v="64.95"/>
    <n v="10"/>
    <s v="3/24/2019"/>
    <d v="1899-12-30T18:27:00"/>
    <x v="1"/>
    <n v="649.5"/>
    <n v="32.475000000000001"/>
    <n v="681.97500000000002"/>
    <n v="5"/>
    <m/>
    <m/>
    <m/>
    <m/>
    <m/>
  </r>
  <r>
    <s v="Ismailia"/>
    <s v="Member"/>
    <s v="Male"/>
    <s v="Food and beverages"/>
    <n v="74.22"/>
    <n v="10"/>
    <s v="1/1/2019"/>
    <d v="1899-12-30T14:42:00"/>
    <x v="2"/>
    <n v="742.2"/>
    <n v="37.11"/>
    <n v="779.31000000000006"/>
    <n v="8.6"/>
    <m/>
    <m/>
    <m/>
    <m/>
    <m/>
  </r>
  <r>
    <s v="Ismailia"/>
    <s v="Normal"/>
    <s v="Male"/>
    <s v="Sports and travel"/>
    <n v="10.56"/>
    <n v="8"/>
    <s v="1/24/2019"/>
    <d v="1899-12-30T17:43:00"/>
    <x v="1"/>
    <n v="84.48"/>
    <n v="4.2240000000000002"/>
    <n v="88.704000000000008"/>
    <n v="4.3"/>
    <m/>
    <m/>
    <m/>
    <m/>
    <m/>
  </r>
  <r>
    <s v="Cairo"/>
    <s v="Normal"/>
    <s v="Male"/>
    <s v="Sports and travel"/>
    <n v="62.57"/>
    <n v="4"/>
    <s v="2/25/2019"/>
    <d v="1899-12-30T18:37:00"/>
    <x v="1"/>
    <n v="250.28"/>
    <n v="12.513999999999999"/>
    <n v="262.79399999999998"/>
    <n v="6.9"/>
    <m/>
    <m/>
    <m/>
    <m/>
    <m/>
  </r>
  <r>
    <s v="Ismailia"/>
    <s v="Member"/>
    <s v="Male"/>
    <s v="Electronic accessories"/>
    <n v="11.85"/>
    <n v="8"/>
    <s v="1/9/2019"/>
    <d v="1899-12-30T16:34:00"/>
    <x v="1"/>
    <n v="94.8"/>
    <n v="4.74"/>
    <n v="99.539999999999992"/>
    <n v="5.0999999999999996"/>
    <m/>
    <m/>
    <m/>
    <m/>
    <m/>
  </r>
  <r>
    <s v="Alexandria"/>
    <s v="Member"/>
    <s v="Female"/>
    <s v="Health and beauty"/>
    <n v="91.3"/>
    <n v="1"/>
    <s v="2/14/2019"/>
    <d v="1899-12-30T14:42:00"/>
    <x v="0"/>
    <n v="91.3"/>
    <n v="4.5650000000000004"/>
    <n v="95.864999999999995"/>
    <n v="5.4"/>
    <m/>
    <m/>
    <m/>
    <m/>
    <m/>
  </r>
  <r>
    <s v="Ismailia"/>
    <s v="Member"/>
    <s v="Female"/>
    <s v="Home and lifestyle"/>
    <n v="40.729999999999997"/>
    <n v="7"/>
    <s v="3/12/2019"/>
    <d v="1899-12-30T11:01:00"/>
    <x v="0"/>
    <n v="285.11"/>
    <n v="14.2555"/>
    <n v="299.3655"/>
    <n v="6.9"/>
    <m/>
    <m/>
    <m/>
    <m/>
    <m/>
  </r>
  <r>
    <s v="Ismailia"/>
    <s v="Normal"/>
    <s v="Male"/>
    <s v="Home and lifestyle"/>
    <n v="52.38"/>
    <n v="1"/>
    <s v="3/26/2019"/>
    <d v="1899-12-30T19:44:00"/>
    <x v="1"/>
    <n v="52.38"/>
    <n v="2.6190000000000002"/>
    <n v="54.999000000000002"/>
    <n v="8"/>
    <m/>
    <m/>
    <m/>
    <m/>
    <m/>
  </r>
  <r>
    <s v="Ismailia"/>
    <s v="Member"/>
    <s v="Female"/>
    <s v="Home and lifestyle"/>
    <n v="38.54"/>
    <n v="5"/>
    <s v="1/9/2019"/>
    <d v="1899-12-30T13:34:00"/>
    <x v="0"/>
    <n v="192.7"/>
    <n v="9.6349999999999998"/>
    <n v="202.33499999999998"/>
    <n v="6.3"/>
    <m/>
    <m/>
    <m/>
    <m/>
    <m/>
  </r>
  <r>
    <s v="Ismailia"/>
    <s v="Normal"/>
    <s v="Male"/>
    <s v="Sports and travel"/>
    <n v="44.63"/>
    <n v="6"/>
    <s v="1/2/2019"/>
    <d v="1899-12-30T20:08:00"/>
    <x v="2"/>
    <n v="267.77999999999997"/>
    <n v="13.388999999999999"/>
    <n v="281.16899999999998"/>
    <n v="8.4"/>
    <m/>
    <m/>
    <m/>
    <m/>
    <m/>
  </r>
  <r>
    <s v="Ismailia"/>
    <s v="Normal"/>
    <s v="Female"/>
    <s v="Food and beverages"/>
    <n v="55.87"/>
    <n v="10"/>
    <s v="1/15/2019"/>
    <d v="1899-12-30T15:01:00"/>
    <x v="1"/>
    <n v="558.70000000000005"/>
    <n v="27.934999999999999"/>
    <n v="586.63499999999999"/>
    <n v="7.9"/>
    <m/>
    <m/>
    <m/>
    <m/>
    <m/>
  </r>
  <r>
    <s v="Ismailia"/>
    <s v="Member"/>
    <s v="Female"/>
    <s v="Health and beauty"/>
    <n v="29.22"/>
    <n v="6"/>
    <s v="1/1/2019"/>
    <d v="1899-12-30T11:40:00"/>
    <x v="0"/>
    <n v="175.32"/>
    <n v="8.766"/>
    <n v="184.08599999999998"/>
    <n v="8.6999999999999993"/>
    <m/>
    <m/>
    <m/>
    <m/>
    <m/>
  </r>
  <r>
    <s v="Ismailia"/>
    <s v="Normal"/>
    <s v="Male"/>
    <s v="Electronic accessories"/>
    <n v="51.94"/>
    <n v="3"/>
    <s v="2/15/2019"/>
    <d v="1899-12-30T15:21:00"/>
    <x v="1"/>
    <n v="155.82"/>
    <n v="7.7910000000000004"/>
    <n v="163.61099999999999"/>
    <n v="7.7"/>
    <m/>
    <m/>
    <m/>
    <m/>
    <m/>
  </r>
  <r>
    <s v="Cairo"/>
    <s v="Normal"/>
    <s v="Male"/>
    <s v="Health and beauty"/>
    <n v="60.3"/>
    <n v="1"/>
    <s v="2/28/2019"/>
    <d v="1899-12-30T17:38:00"/>
    <x v="1"/>
    <n v="60.3"/>
    <n v="3.0150000000000001"/>
    <n v="63.314999999999998"/>
    <n v="5"/>
    <m/>
    <m/>
    <m/>
    <m/>
    <m/>
  </r>
  <r>
    <s v="Alexandria"/>
    <s v="Member"/>
    <s v="Female"/>
    <s v="Food and beverages"/>
    <n v="39.47"/>
    <n v="2"/>
    <s v="3/2/2019"/>
    <d v="1899-12-30T16:16:00"/>
    <x v="2"/>
    <n v="78.94"/>
    <n v="3.9470000000000001"/>
    <n v="82.887"/>
    <n v="6.1"/>
    <m/>
    <m/>
    <m/>
    <m/>
    <m/>
  </r>
  <r>
    <s v="Alexandria"/>
    <s v="Member"/>
    <s v="Male"/>
    <s v="Electronic accessories"/>
    <n v="14.87"/>
    <n v="2"/>
    <s v="2/13/2019"/>
    <d v="1899-12-30T18:15:00"/>
    <x v="2"/>
    <n v="29.74"/>
    <n v="1.4870000000000001"/>
    <n v="31.226999999999997"/>
    <n v="7.4"/>
    <m/>
    <m/>
    <m/>
    <m/>
    <m/>
  </r>
  <r>
    <s v="Alexandria"/>
    <s v="Normal"/>
    <s v="Female"/>
    <s v="Fashion accessories"/>
    <n v="21.32"/>
    <n v="1"/>
    <s v="1/26/2019"/>
    <d v="1899-12-30T12:43:00"/>
    <x v="1"/>
    <n v="21.32"/>
    <n v="1.0660000000000001"/>
    <n v="22.385999999999999"/>
    <n v="7.7"/>
    <m/>
    <m/>
    <m/>
    <m/>
    <m/>
  </r>
  <r>
    <s v="Ismailia"/>
    <s v="Member"/>
    <s v="Male"/>
    <s v="Electronic accessories"/>
    <n v="93.78"/>
    <n v="3"/>
    <s v="1/30/2019"/>
    <d v="1899-12-30T11:32:00"/>
    <x v="2"/>
    <n v="281.33999999999997"/>
    <n v="14.067"/>
    <n v="295.40699999999998"/>
    <n v="7.7"/>
    <m/>
    <m/>
    <m/>
    <m/>
    <m/>
  </r>
  <r>
    <s v="Alexandria"/>
    <s v="Member"/>
    <s v="Female"/>
    <s v="Electronic accessories"/>
    <n v="73.260000000000005"/>
    <n v="1"/>
    <s v="1/27/2019"/>
    <d v="1899-12-30T18:08:00"/>
    <x v="0"/>
    <n v="73.260000000000005"/>
    <n v="3.6629999999999998"/>
    <n v="76.923000000000002"/>
    <n v="5"/>
    <m/>
    <m/>
    <m/>
    <m/>
    <m/>
  </r>
  <r>
    <s v="Cairo"/>
    <s v="Normal"/>
    <s v="Male"/>
    <s v="Health and beauty"/>
    <n v="22.38"/>
    <n v="1"/>
    <s v="1/30/2019"/>
    <d v="1899-12-30T17:08:00"/>
    <x v="2"/>
    <n v="22.38"/>
    <n v="1.119"/>
    <n v="23.498999999999999"/>
    <n v="9"/>
    <m/>
    <m/>
    <m/>
    <m/>
    <m/>
  </r>
  <r>
    <s v="Ismailia"/>
    <s v="Member"/>
    <s v="Female"/>
    <s v="Electronic accessories"/>
    <n v="72.88"/>
    <n v="9"/>
    <s v="1/8/2019"/>
    <d v="1899-12-30T19:38:00"/>
    <x v="1"/>
    <n v="655.92"/>
    <n v="32.795999999999999"/>
    <n v="688.71600000000001"/>
    <n v="6.3"/>
    <m/>
    <m/>
    <m/>
    <m/>
    <m/>
  </r>
  <r>
    <s v="Alexandria"/>
    <s v="Normal"/>
    <s v="Female"/>
    <s v="Home and lifestyle"/>
    <n v="99.1"/>
    <n v="6"/>
    <s v="1/19/2019"/>
    <d v="1899-12-30T13:11:00"/>
    <x v="1"/>
    <n v="594.6"/>
    <n v="29.73"/>
    <n v="624.33000000000004"/>
    <n v="7.6"/>
    <m/>
    <m/>
    <m/>
    <m/>
    <m/>
  </r>
  <r>
    <s v="Alexandria"/>
    <s v="Normal"/>
    <s v="Male"/>
    <s v="Health and beauty"/>
    <n v="74.099999999999994"/>
    <n v="1"/>
    <s v="1/25/2019"/>
    <d v="1899-12-30T11:05:00"/>
    <x v="1"/>
    <n v="74.099999999999994"/>
    <n v="3.7050000000000001"/>
    <n v="77.804999999999993"/>
    <n v="5.9"/>
    <m/>
    <m/>
    <m/>
    <m/>
    <m/>
  </r>
  <r>
    <s v="Ismailia"/>
    <s v="Normal"/>
    <s v="Female"/>
    <s v="Sports and travel"/>
    <n v="98.48"/>
    <n v="2"/>
    <s v="2/19/2019"/>
    <d v="1899-12-30T10:12:00"/>
    <x v="0"/>
    <n v="196.96"/>
    <n v="9.8480000000000008"/>
    <n v="206.80800000000002"/>
    <n v="4.2"/>
    <m/>
    <m/>
    <m/>
    <m/>
    <m/>
  </r>
  <r>
    <s v="Ismailia"/>
    <s v="Normal"/>
    <s v="Female"/>
    <s v="Electronic accessories"/>
    <n v="53.19"/>
    <n v="7"/>
    <s v="1/14/2019"/>
    <d v="1899-12-30T15:42:00"/>
    <x v="0"/>
    <n v="372.33"/>
    <n v="18.616499999999998"/>
    <n v="390.94649999999996"/>
    <n v="4.9000000000000004"/>
    <m/>
    <m/>
    <m/>
    <m/>
    <m/>
  </r>
  <r>
    <s v="Cairo"/>
    <s v="Normal"/>
    <s v="Male"/>
    <s v="Electronic accessories"/>
    <n v="52.79"/>
    <n v="10"/>
    <s v="2/25/2019"/>
    <d v="1899-12-30T11:58:00"/>
    <x v="0"/>
    <n v="527.9"/>
    <n v="26.395"/>
    <n v="554.29499999999996"/>
    <n v="9.1"/>
    <m/>
    <m/>
    <m/>
    <m/>
    <m/>
  </r>
  <r>
    <s v="Alexandria"/>
    <s v="Member"/>
    <s v="Male"/>
    <s v="Home and lifestyle"/>
    <n v="95.95"/>
    <n v="5"/>
    <s v="1/23/2019"/>
    <d v="1899-12-30T14:21:00"/>
    <x v="0"/>
    <n v="479.75"/>
    <n v="23.987500000000001"/>
    <n v="503.73750000000001"/>
    <n v="8.4"/>
    <m/>
    <m/>
    <m/>
    <m/>
    <m/>
  </r>
  <r>
    <s v="Alexandria"/>
    <s v="Normal"/>
    <s v="Male"/>
    <s v="Health and beauty"/>
    <n v="36.51"/>
    <n v="9"/>
    <s v="2/16/2019"/>
    <d v="1899-12-30T10:52:00"/>
    <x v="1"/>
    <n v="328.59"/>
    <n v="16.429500000000001"/>
    <n v="345.01949999999999"/>
    <n v="8.3000000000000007"/>
    <m/>
    <m/>
    <m/>
    <m/>
    <m/>
  </r>
  <r>
    <s v="Cairo"/>
    <s v="Normal"/>
    <s v="Female"/>
    <s v="Food and beverages"/>
    <n v="21.12"/>
    <n v="8"/>
    <s v="1/1/2019"/>
    <d v="1899-12-30T19:31:00"/>
    <x v="1"/>
    <n v="168.96"/>
    <n v="8.4480000000000004"/>
    <n v="177.40800000000002"/>
    <n v="6.6"/>
    <m/>
    <m/>
    <m/>
    <m/>
    <m/>
  </r>
  <r>
    <s v="Alexandria"/>
    <s v="Member"/>
    <s v="Female"/>
    <s v="Fashion accessories"/>
    <n v="28.31"/>
    <n v="4"/>
    <s v="3/7/2019"/>
    <d v="1899-12-30T18:35:00"/>
    <x v="1"/>
    <n v="113.24"/>
    <n v="5.6619999999999999"/>
    <n v="118.902"/>
    <n v="9.4"/>
    <m/>
    <m/>
    <m/>
    <m/>
    <m/>
  </r>
  <r>
    <s v="Cairo"/>
    <s v="Normal"/>
    <s v="Male"/>
    <s v="Electronic accessories"/>
    <n v="57.59"/>
    <n v="6"/>
    <s v="2/15/2019"/>
    <d v="1899-12-30T13:51:00"/>
    <x v="1"/>
    <n v="345.54"/>
    <n v="17.277000000000001"/>
    <n v="362.81700000000001"/>
    <n v="7.2"/>
    <m/>
    <m/>
    <m/>
    <m/>
    <m/>
  </r>
  <r>
    <s v="Ismailia"/>
    <s v="Member"/>
    <s v="Female"/>
    <s v="Electronic accessories"/>
    <n v="47.63"/>
    <n v="9"/>
    <s v="1/23/2019"/>
    <d v="1899-12-30T12:35:00"/>
    <x v="1"/>
    <n v="428.67"/>
    <n v="21.433499999999999"/>
    <n v="450.1035"/>
    <n v="7.2"/>
    <m/>
    <m/>
    <m/>
    <m/>
    <m/>
  </r>
  <r>
    <s v="Ismailia"/>
    <s v="Member"/>
    <s v="Male"/>
    <s v="Food and beverages"/>
    <n v="86.27"/>
    <n v="1"/>
    <s v="2/20/2019"/>
    <d v="1899-12-30T13:24:00"/>
    <x v="0"/>
    <n v="86.27"/>
    <n v="4.3135000000000003"/>
    <n v="90.583500000000001"/>
    <n v="7.9"/>
    <m/>
    <m/>
    <m/>
    <m/>
    <m/>
  </r>
  <r>
    <s v="Alexandria"/>
    <s v="Member"/>
    <s v="Male"/>
    <s v="Health and beauty"/>
    <n v="12.76"/>
    <n v="2"/>
    <s v="1/8/2019"/>
    <d v="1899-12-30T18:06:00"/>
    <x v="0"/>
    <n v="25.52"/>
    <n v="1.276"/>
    <n v="26.795999999999999"/>
    <n v="9.3000000000000007"/>
    <m/>
    <m/>
    <m/>
    <m/>
    <m/>
  </r>
  <r>
    <s v="Ismailia"/>
    <s v="Normal"/>
    <s v="Female"/>
    <s v="Sports and travel"/>
    <n v="11.28"/>
    <n v="9"/>
    <s v="3/17/2019"/>
    <d v="1899-12-30T11:55:00"/>
    <x v="2"/>
    <n v="101.52"/>
    <n v="5.0759999999999996"/>
    <n v="106.59599999999999"/>
    <n v="8.3000000000000007"/>
    <m/>
    <m/>
    <m/>
    <m/>
    <m/>
  </r>
  <r>
    <s v="Ismailia"/>
    <s v="Normal"/>
    <s v="Male"/>
    <s v="Health and beauty"/>
    <n v="51.07"/>
    <n v="7"/>
    <s v="1/12/2019"/>
    <d v="1899-12-30T11:42:00"/>
    <x v="1"/>
    <n v="357.49"/>
    <n v="17.874500000000001"/>
    <n v="375.36450000000002"/>
    <n v="6"/>
    <m/>
    <m/>
    <m/>
    <m/>
    <m/>
  </r>
  <r>
    <s v="Ismailia"/>
    <s v="Member"/>
    <s v="Male"/>
    <s v="Sports and travel"/>
    <n v="79.59"/>
    <n v="3"/>
    <s v="1/8/2019"/>
    <d v="1899-12-30T14:30:00"/>
    <x v="1"/>
    <n v="238.77"/>
    <n v="11.938499999999999"/>
    <n v="250.70850000000002"/>
    <n v="6.4"/>
    <m/>
    <m/>
    <m/>
    <m/>
    <m/>
  </r>
  <r>
    <s v="Cairo"/>
    <s v="Member"/>
    <s v="Female"/>
    <s v="Food and beverages"/>
    <n v="33.81"/>
    <n v="3"/>
    <s v="1/26/2019"/>
    <d v="1899-12-30T15:11:00"/>
    <x v="0"/>
    <n v="101.43"/>
    <n v="5.0715000000000003"/>
    <n v="106.50150000000001"/>
    <n v="8.3000000000000007"/>
    <m/>
    <m/>
    <m/>
    <m/>
    <m/>
  </r>
  <r>
    <s v="Alexandria"/>
    <s v="Member"/>
    <s v="Female"/>
    <s v="Home and lifestyle"/>
    <n v="90.53"/>
    <n v="8"/>
    <s v="3/15/2019"/>
    <d v="1899-12-30T14:48:00"/>
    <x v="2"/>
    <n v="724.24"/>
    <n v="36.212000000000003"/>
    <n v="760.452"/>
    <n v="5.9"/>
    <m/>
    <m/>
    <m/>
    <m/>
    <m/>
  </r>
  <r>
    <s v="Cairo"/>
    <s v="Member"/>
    <s v="Female"/>
    <s v="Electronic accessories"/>
    <n v="62.82"/>
    <n v="2"/>
    <s v="1/17/2019"/>
    <d v="1899-12-30T12:36:00"/>
    <x v="0"/>
    <n v="125.64"/>
    <n v="6.282"/>
    <n v="131.922"/>
    <n v="6.5"/>
    <m/>
    <m/>
    <m/>
    <m/>
    <m/>
  </r>
  <r>
    <s v="Cairo"/>
    <s v="Member"/>
    <s v="Female"/>
    <s v="Health and beauty"/>
    <n v="24.31"/>
    <n v="3"/>
    <s v="1/8/2019"/>
    <d v="1899-12-30T19:09:00"/>
    <x v="2"/>
    <n v="72.930000000000007"/>
    <n v="3.6465000000000001"/>
    <n v="76.57650000000001"/>
    <n v="7.7"/>
    <m/>
    <m/>
    <m/>
    <m/>
    <m/>
  </r>
  <r>
    <s v="Cairo"/>
    <s v="Normal"/>
    <s v="Female"/>
    <s v="Home and lifestyle"/>
    <n v="64.59"/>
    <n v="4"/>
    <s v="1/6/2019"/>
    <d v="1899-12-30T13:35:00"/>
    <x v="0"/>
    <n v="258.36"/>
    <n v="12.917999999999999"/>
    <n v="271.27800000000002"/>
    <n v="8.8000000000000007"/>
    <m/>
    <m/>
    <m/>
    <m/>
    <m/>
  </r>
  <r>
    <s v="Cairo"/>
    <s v="Member"/>
    <s v="Female"/>
    <s v="Electronic accessories"/>
    <n v="24.82"/>
    <n v="7"/>
    <s v="2/16/2019"/>
    <d v="1899-12-30T10:33:00"/>
    <x v="2"/>
    <n v="173.74"/>
    <n v="8.6869999999999994"/>
    <n v="182.42700000000002"/>
    <n v="6.6"/>
    <m/>
    <m/>
    <m/>
    <m/>
    <m/>
  </r>
  <r>
    <s v="Alexandria"/>
    <s v="Normal"/>
    <s v="Male"/>
    <s v="Sports and travel"/>
    <n v="56.5"/>
    <n v="1"/>
    <s v="3/13/2019"/>
    <d v="1899-12-30T15:45:00"/>
    <x v="0"/>
    <n v="56.5"/>
    <n v="2.8250000000000002"/>
    <n v="59.325000000000003"/>
    <n v="9.8000000000000007"/>
    <m/>
    <m/>
    <m/>
    <m/>
    <m/>
  </r>
  <r>
    <s v="Cairo"/>
    <s v="Member"/>
    <s v="Male"/>
    <s v="Home and lifestyle"/>
    <n v="21.43"/>
    <n v="10"/>
    <s v="1/28/2019"/>
    <d v="1899-12-30T11:51:00"/>
    <x v="1"/>
    <n v="214.3"/>
    <n v="10.715"/>
    <n v="225.01500000000001"/>
    <n v="8.3000000000000007"/>
    <m/>
    <m/>
    <m/>
    <m/>
    <m/>
  </r>
  <r>
    <s v="Cairo"/>
    <s v="Member"/>
    <s v="Male"/>
    <s v="Fashion accessories"/>
    <n v="89.06"/>
    <n v="6"/>
    <s v="1/18/2019"/>
    <d v="1899-12-30T17:26:00"/>
    <x v="1"/>
    <n v="534.36"/>
    <n v="26.718"/>
    <n v="561.07799999999997"/>
    <n v="8.3000000000000007"/>
    <m/>
    <m/>
    <m/>
    <m/>
    <m/>
  </r>
  <r>
    <s v="Cairo"/>
    <s v="Member"/>
    <s v="Male"/>
    <s v="Fashion accessories"/>
    <n v="23.29"/>
    <n v="4"/>
    <s v="3/19/2019"/>
    <d v="1899-12-30T11:52:00"/>
    <x v="2"/>
    <n v="93.16"/>
    <n v="4.6580000000000004"/>
    <n v="97.817999999999998"/>
    <n v="4.0999999999999996"/>
    <m/>
    <m/>
    <m/>
    <m/>
    <m/>
  </r>
  <r>
    <s v="Cairo"/>
    <s v="Normal"/>
    <s v="Male"/>
    <s v="Food and beverages"/>
    <n v="65.260000000000005"/>
    <n v="8"/>
    <s v="3/15/2019"/>
    <d v="1899-12-30T14:04:00"/>
    <x v="0"/>
    <n v="522.08000000000004"/>
    <n v="26.103999999999999"/>
    <n v="548.18400000000008"/>
    <n v="7"/>
    <m/>
    <m/>
    <m/>
    <m/>
    <m/>
  </r>
  <r>
    <s v="Alexandria"/>
    <s v="Member"/>
    <s v="Male"/>
    <s v="Health and beauty"/>
    <n v="52.35"/>
    <n v="1"/>
    <s v="2/12/2019"/>
    <d v="1899-12-30T17:49:00"/>
    <x v="1"/>
    <n v="52.35"/>
    <n v="2.6175000000000002"/>
    <n v="54.967500000000001"/>
    <n v="5.9"/>
    <m/>
    <m/>
    <m/>
    <m/>
    <m/>
  </r>
  <r>
    <s v="Alexandria"/>
    <s v="Member"/>
    <s v="Male"/>
    <s v="Fashion accessories"/>
    <n v="39.75"/>
    <n v="1"/>
    <s v="2/25/2019"/>
    <d v="1899-12-30T20:19:00"/>
    <x v="1"/>
    <n v="39.75"/>
    <n v="1.9875"/>
    <n v="41.737499999999997"/>
    <n v="9.8000000000000007"/>
    <m/>
    <m/>
    <m/>
    <m/>
    <m/>
  </r>
  <r>
    <s v="Alexandria"/>
    <s v="Normal"/>
    <s v="Female"/>
    <s v="Sports and travel"/>
    <n v="90.02"/>
    <n v="8"/>
    <s v="3/21/2019"/>
    <d v="1899-12-30T16:08:00"/>
    <x v="2"/>
    <n v="720.16"/>
    <n v="36.008000000000003"/>
    <n v="756.16800000000001"/>
    <n v="7"/>
    <m/>
    <m/>
    <m/>
    <m/>
    <m/>
  </r>
  <r>
    <s v="Cairo"/>
    <s v="Member"/>
    <s v="Male"/>
    <s v="Sports and travel"/>
    <n v="12.1"/>
    <n v="8"/>
    <s v="1/19/2019"/>
    <d v="1899-12-30T10:17:00"/>
    <x v="0"/>
    <n v="96.8"/>
    <n v="4.84"/>
    <n v="101.64"/>
    <n v="5.8"/>
    <m/>
    <m/>
    <m/>
    <m/>
    <m/>
  </r>
  <r>
    <s v="Cairo"/>
    <s v="Member"/>
    <s v="Male"/>
    <s v="Health and beauty"/>
    <n v="33.21"/>
    <n v="10"/>
    <s v="1/8/2019"/>
    <d v="1899-12-30T14:25:00"/>
    <x v="0"/>
    <n v="332.1"/>
    <n v="16.605"/>
    <n v="348.70500000000004"/>
    <n v="6.9"/>
    <m/>
    <m/>
    <m/>
    <m/>
    <m/>
  </r>
  <r>
    <s v="Cairo"/>
    <s v="Member"/>
    <s v="Female"/>
    <s v="Food and beverages"/>
    <n v="10.18"/>
    <n v="8"/>
    <s v="3/30/2019"/>
    <d v="1899-12-30T12:51:00"/>
    <x v="2"/>
    <n v="81.44"/>
    <n v="4.0720000000000001"/>
    <n v="85.512"/>
    <n v="8.4"/>
    <m/>
    <m/>
    <m/>
    <m/>
    <m/>
  </r>
  <r>
    <s v="Ismailia"/>
    <s v="Member"/>
    <s v="Female"/>
    <s v="Sports and travel"/>
    <n v="31.99"/>
    <n v="10"/>
    <s v="2/20/2019"/>
    <d v="1899-12-30T15:18:00"/>
    <x v="2"/>
    <n v="319.89999999999998"/>
    <n v="15.994999999999999"/>
    <n v="335.89499999999998"/>
    <n v="5.7"/>
    <m/>
    <m/>
    <m/>
    <m/>
    <m/>
  </r>
  <r>
    <s v="Ismailia"/>
    <s v="Member"/>
    <s v="Female"/>
    <s v="Sports and travel"/>
    <n v="34.42"/>
    <n v="6"/>
    <s v="3/30/2019"/>
    <d v="1899-12-30T12:45:00"/>
    <x v="0"/>
    <n v="206.52"/>
    <n v="10.326000000000001"/>
    <n v="216.846"/>
    <n v="6.5"/>
    <m/>
    <m/>
    <m/>
    <m/>
    <m/>
  </r>
  <r>
    <s v="Alexandria"/>
    <s v="Member"/>
    <s v="Male"/>
    <s v="Electronic accessories"/>
    <n v="83.34"/>
    <n v="2"/>
    <s v="3/19/2019"/>
    <d v="1899-12-30T13:37:00"/>
    <x v="1"/>
    <n v="166.68"/>
    <n v="8.3339999999999996"/>
    <n v="175.01400000000001"/>
    <n v="4.8"/>
    <m/>
    <m/>
    <m/>
    <m/>
    <m/>
  </r>
  <r>
    <s v="Ismailia"/>
    <s v="Normal"/>
    <s v="Male"/>
    <s v="Health and beauty"/>
    <n v="45.58"/>
    <n v="7"/>
    <s v="1/13/2019"/>
    <d v="1899-12-30T10:03:00"/>
    <x v="1"/>
    <n v="319.06"/>
    <n v="15.952999999999999"/>
    <n v="335.01299999999998"/>
    <n v="8.9"/>
    <m/>
    <m/>
    <m/>
    <m/>
    <m/>
  </r>
  <r>
    <s v="Ismailia"/>
    <s v="Member"/>
    <s v="Female"/>
    <s v="Home and lifestyle"/>
    <n v="87.9"/>
    <n v="1"/>
    <s v="2/5/2019"/>
    <d v="1899-12-30T19:42:00"/>
    <x v="0"/>
    <n v="87.9"/>
    <n v="4.3949999999999996"/>
    <n v="92.295000000000002"/>
    <n v="6.5"/>
    <m/>
    <m/>
    <m/>
    <m/>
    <m/>
  </r>
  <r>
    <s v="Alexandria"/>
    <s v="Member"/>
    <s v="Female"/>
    <s v="Home and lifestyle"/>
    <n v="73.47"/>
    <n v="10"/>
    <s v="3/23/2019"/>
    <d v="1899-12-30T13:14:00"/>
    <x v="0"/>
    <n v="734.7"/>
    <n v="36.734999999999999"/>
    <n v="771.43500000000006"/>
    <n v="5.4"/>
    <m/>
    <m/>
    <m/>
    <m/>
    <m/>
  </r>
  <r>
    <s v="Ismailia"/>
    <s v="Normal"/>
    <s v="Male"/>
    <s v="Home and lifestyle"/>
    <n v="12.19"/>
    <n v="8"/>
    <s v="3/13/2019"/>
    <d v="1899-12-30T12:47:00"/>
    <x v="0"/>
    <n v="97.52"/>
    <n v="4.8760000000000003"/>
    <n v="102.396"/>
    <n v="8.6999999999999993"/>
    <m/>
    <m/>
    <m/>
    <m/>
    <m/>
  </r>
  <r>
    <s v="Alexandria"/>
    <s v="Member"/>
    <s v="Male"/>
    <s v="Sports and travel"/>
    <n v="76.92"/>
    <n v="10"/>
    <s v="3/17/2019"/>
    <d v="1899-12-30T19:53:00"/>
    <x v="0"/>
    <n v="769.2"/>
    <n v="38.46"/>
    <n v="807.66000000000008"/>
    <n v="5.9"/>
    <m/>
    <m/>
    <m/>
    <m/>
    <m/>
  </r>
  <r>
    <s v="Alexandria"/>
    <s v="Normal"/>
    <s v="Male"/>
    <s v="Food and beverages"/>
    <n v="83.66"/>
    <n v="5"/>
    <s v="2/21/2019"/>
    <d v="1899-12-30T10:26:00"/>
    <x v="1"/>
    <n v="418.3"/>
    <n v="20.914999999999999"/>
    <n v="439.21500000000003"/>
    <n v="5.4"/>
    <m/>
    <m/>
    <m/>
    <m/>
    <m/>
  </r>
  <r>
    <s v="Ismailia"/>
    <s v="Normal"/>
    <s v="Female"/>
    <s v="Health and beauty"/>
    <n v="57.91"/>
    <n v="8"/>
    <s v="2/7/2019"/>
    <d v="1899-12-30T15:06:00"/>
    <x v="1"/>
    <n v="463.28"/>
    <n v="23.164000000000001"/>
    <n v="486.44399999999996"/>
    <n v="6.5"/>
    <m/>
    <m/>
    <m/>
    <m/>
    <m/>
  </r>
  <r>
    <s v="Alexandria"/>
    <s v="Member"/>
    <s v="Female"/>
    <s v="Electronic accessories"/>
    <n v="92.49"/>
    <n v="5"/>
    <s v="3/2/2019"/>
    <d v="1899-12-30T16:35:00"/>
    <x v="2"/>
    <n v="462.45"/>
    <n v="23.122499999999999"/>
    <n v="485.57249999999999"/>
    <n v="5.6"/>
    <m/>
    <m/>
    <m/>
    <m/>
    <m/>
  </r>
  <r>
    <s v="Cairo"/>
    <s v="Normal"/>
    <s v="Female"/>
    <s v="Health and beauty"/>
    <n v="28.38"/>
    <n v="5"/>
    <s v="3/6/2019"/>
    <d v="1899-12-30T20:57:00"/>
    <x v="1"/>
    <n v="141.9"/>
    <n v="7.0949999999999998"/>
    <n v="148.995"/>
    <n v="6.1"/>
    <m/>
    <m/>
    <m/>
    <m/>
    <m/>
  </r>
  <r>
    <s v="Alexandria"/>
    <s v="Member"/>
    <s v="Male"/>
    <s v="Food and beverages"/>
    <n v="50.45"/>
    <n v="6"/>
    <s v="2/6/2019"/>
    <d v="1899-12-30T15:16:00"/>
    <x v="2"/>
    <n v="302.7"/>
    <n v="15.135"/>
    <n v="317.83499999999998"/>
    <n v="5.7"/>
    <m/>
    <m/>
    <m/>
    <m/>
    <m/>
  </r>
  <r>
    <s v="Cairo"/>
    <s v="Normal"/>
    <s v="Male"/>
    <s v="Electronic accessories"/>
    <n v="99.16"/>
    <n v="8"/>
    <s v="1/28/2019"/>
    <d v="1899-12-30T17:47:00"/>
    <x v="0"/>
    <n v="793.28"/>
    <n v="39.664000000000001"/>
    <n v="832.94399999999996"/>
    <n v="7.2"/>
    <m/>
    <m/>
    <m/>
    <m/>
    <m/>
  </r>
  <r>
    <s v="Cairo"/>
    <s v="Normal"/>
    <s v="Male"/>
    <s v="Fashion accessories"/>
    <n v="60.74"/>
    <n v="7"/>
    <s v="1/18/2019"/>
    <d v="1899-12-30T16:23:00"/>
    <x v="1"/>
    <n v="425.18"/>
    <n v="21.259"/>
    <n v="446.43900000000002"/>
    <n v="4.3"/>
    <m/>
    <m/>
    <m/>
    <m/>
    <m/>
  </r>
  <r>
    <s v="Cairo"/>
    <s v="Member"/>
    <s v="Female"/>
    <s v="Food and beverages"/>
    <n v="47.27"/>
    <n v="6"/>
    <s v="2/5/2019"/>
    <d v="1899-12-30T10:17:00"/>
    <x v="0"/>
    <n v="283.62"/>
    <n v="14.180999999999999"/>
    <n v="297.80099999999999"/>
    <n v="8.8000000000000007"/>
    <m/>
    <m/>
    <m/>
    <m/>
    <m/>
  </r>
  <r>
    <s v="Cairo"/>
    <s v="Member"/>
    <s v="Female"/>
    <s v="Food and beverages"/>
    <n v="85.6"/>
    <n v="7"/>
    <s v="3/2/2019"/>
    <d v="1899-12-30T13:50:00"/>
    <x v="0"/>
    <n v="599.20000000000005"/>
    <n v="29.96"/>
    <n v="629.16000000000008"/>
    <n v="6.1"/>
    <m/>
    <m/>
    <m/>
    <m/>
    <m/>
  </r>
  <r>
    <s v="Cairo"/>
    <s v="Member"/>
    <s v="Female"/>
    <s v="Fashion accessories"/>
    <n v="35.04"/>
    <n v="9"/>
    <s v="2/9/2019"/>
    <d v="1899-12-30T19:17:00"/>
    <x v="2"/>
    <n v="315.36"/>
    <n v="15.768000000000001"/>
    <n v="331.12800000000004"/>
    <n v="9.3000000000000007"/>
    <m/>
    <m/>
    <m/>
    <m/>
    <m/>
  </r>
  <r>
    <s v="Cairo"/>
    <s v="Normal"/>
    <s v="Female"/>
    <s v="Fashion accessories"/>
    <n v="44.84"/>
    <n v="9"/>
    <s v="1/14/2019"/>
    <d v="1899-12-30T14:00:00"/>
    <x v="0"/>
    <n v="403.56"/>
    <n v="20.178000000000001"/>
    <n v="423.738"/>
    <n v="4"/>
    <m/>
    <m/>
    <m/>
    <m/>
    <m/>
  </r>
  <r>
    <s v="Alexandria"/>
    <s v="Normal"/>
    <s v="Male"/>
    <s v="Home and lifestyle"/>
    <n v="45.97"/>
    <n v="4"/>
    <s v="2/9/2019"/>
    <d v="1899-12-30T12:02:00"/>
    <x v="0"/>
    <n v="183.88"/>
    <n v="9.1940000000000008"/>
    <n v="193.07399999999998"/>
    <n v="9.6"/>
    <m/>
    <m/>
    <m/>
    <m/>
    <m/>
  </r>
  <r>
    <s v="Alexandria"/>
    <s v="Member"/>
    <s v="Female"/>
    <s v="Electronic accessories"/>
    <n v="27.73"/>
    <n v="5"/>
    <s v="3/26/2019"/>
    <d v="1899-12-30T20:21:00"/>
    <x v="1"/>
    <n v="138.65"/>
    <n v="6.9325000000000001"/>
    <n v="145.58250000000001"/>
    <n v="5.7"/>
    <m/>
    <m/>
    <m/>
    <m/>
    <m/>
  </r>
  <r>
    <s v="Cairo"/>
    <s v="Normal"/>
    <s v="Male"/>
    <s v="Home and lifestyle"/>
    <n v="11.53"/>
    <n v="7"/>
    <s v="1/28/2019"/>
    <d v="1899-12-30T17:35:00"/>
    <x v="1"/>
    <n v="80.709999999999994"/>
    <n v="4.0354999999999999"/>
    <n v="84.745499999999993"/>
    <n v="6.6"/>
    <m/>
    <m/>
    <m/>
    <m/>
    <m/>
  </r>
  <r>
    <s v="Cairo"/>
    <s v="Normal"/>
    <s v="Female"/>
    <s v="Health and beauty"/>
    <n v="58.32"/>
    <n v="2"/>
    <s v="2/14/2019"/>
    <d v="1899-12-30T12:42:00"/>
    <x v="0"/>
    <n v="116.64"/>
    <n v="5.8319999999999999"/>
    <n v="122.47199999999999"/>
    <n v="8.6"/>
    <m/>
    <m/>
    <m/>
    <m/>
    <m/>
  </r>
  <r>
    <s v="Ismailia"/>
    <s v="Member"/>
    <s v="Female"/>
    <s v="Home and lifestyle"/>
    <n v="78.38"/>
    <n v="4"/>
    <s v="3/24/2019"/>
    <d v="1899-12-30T17:56:00"/>
    <x v="2"/>
    <n v="313.52"/>
    <n v="15.676"/>
    <n v="329.19599999999997"/>
    <n v="9.9"/>
    <m/>
    <m/>
    <m/>
    <m/>
    <m/>
  </r>
  <r>
    <s v="Alexandria"/>
    <s v="Normal"/>
    <s v="Male"/>
    <s v="Electronic accessories"/>
    <n v="84.61"/>
    <n v="10"/>
    <s v="2/9/2019"/>
    <d v="1899-12-30T18:58:00"/>
    <x v="0"/>
    <n v="846.1"/>
    <n v="42.305"/>
    <n v="888.40499999999997"/>
    <n v="9.6"/>
    <m/>
    <m/>
    <m/>
    <m/>
    <m/>
  </r>
  <r>
    <s v="Ismailia"/>
    <s v="Member"/>
    <s v="Female"/>
    <s v="Sports and travel"/>
    <n v="82.88"/>
    <n v="5"/>
    <s v="3/24/2019"/>
    <d v="1899-12-30T14:08:00"/>
    <x v="0"/>
    <n v="414.4"/>
    <n v="20.72"/>
    <n v="435.12"/>
    <n v="8"/>
    <m/>
    <m/>
    <m/>
    <m/>
    <m/>
  </r>
  <r>
    <s v="Ismailia"/>
    <s v="Member"/>
    <s v="Female"/>
    <s v="Home and lifestyle"/>
    <n v="79.540000000000006"/>
    <n v="2"/>
    <s v="3/27/2019"/>
    <d v="1899-12-30T16:30:00"/>
    <x v="2"/>
    <n v="159.08000000000001"/>
    <n v="7.9539999999999997"/>
    <n v="167.03400000000002"/>
    <n v="9.6"/>
    <m/>
    <m/>
    <m/>
    <m/>
    <m/>
  </r>
  <r>
    <s v="Cairo"/>
    <s v="Member"/>
    <s v="Female"/>
    <s v="Sports and travel"/>
    <n v="49.01"/>
    <n v="10"/>
    <s v="1/27/2019"/>
    <d v="1899-12-30T10:44:00"/>
    <x v="1"/>
    <n v="490.1"/>
    <n v="24.504999999999999"/>
    <n v="514.60500000000002"/>
    <n v="9.1"/>
    <m/>
    <m/>
    <m/>
    <m/>
    <m/>
  </r>
  <r>
    <s v="Ismailia"/>
    <s v="Member"/>
    <s v="Female"/>
    <s v="Sports and travel"/>
    <n v="29.15"/>
    <n v="3"/>
    <s v="3/27/2019"/>
    <d v="1899-12-30T20:29:00"/>
    <x v="1"/>
    <n v="87.45"/>
    <n v="4.3724999999999996"/>
    <n v="91.822500000000005"/>
    <n v="7.6"/>
    <m/>
    <m/>
    <m/>
    <m/>
    <m/>
  </r>
  <r>
    <s v="Cairo"/>
    <s v="Normal"/>
    <s v="Female"/>
    <s v="Health and beauty"/>
    <n v="56.13"/>
    <n v="4"/>
    <s v="1/19/2019"/>
    <d v="1899-12-30T11:43:00"/>
    <x v="2"/>
    <n v="224.52"/>
    <n v="11.226000000000001"/>
    <n v="235.74600000000001"/>
    <n v="5.5"/>
    <m/>
    <m/>
    <m/>
    <m/>
    <m/>
  </r>
  <r>
    <s v="Cairo"/>
    <s v="Normal"/>
    <s v="Female"/>
    <s v="Health and beauty"/>
    <n v="93.12"/>
    <n v="8"/>
    <s v="2/7/2019"/>
    <d v="1899-12-30T10:09:00"/>
    <x v="0"/>
    <n v="744.96"/>
    <n v="37.247999999999998"/>
    <n v="782.20800000000008"/>
    <n v="7.6"/>
    <m/>
    <m/>
    <m/>
    <m/>
    <m/>
  </r>
  <r>
    <s v="Alexandria"/>
    <s v="Normal"/>
    <s v="Male"/>
    <s v="Health and beauty"/>
    <n v="51.34"/>
    <n v="8"/>
    <s v="1/31/2019"/>
    <d v="1899-12-30T10:00:00"/>
    <x v="0"/>
    <n v="410.72"/>
    <n v="20.536000000000001"/>
    <n v="431.25600000000003"/>
    <n v="8.5"/>
    <m/>
    <m/>
    <m/>
    <m/>
    <m/>
  </r>
  <r>
    <s v="Cairo"/>
    <s v="Member"/>
    <s v="Female"/>
    <s v="Fashion accessories"/>
    <n v="99.6"/>
    <n v="3"/>
    <s v="2/25/2019"/>
    <d v="1899-12-30T18:45:00"/>
    <x v="1"/>
    <n v="298.8"/>
    <n v="14.94"/>
    <n v="313.74"/>
    <n v="4"/>
    <m/>
    <m/>
    <m/>
    <m/>
    <m/>
  </r>
  <r>
    <s v="Cairo"/>
    <s v="Member"/>
    <s v="Female"/>
    <s v="Sports and travel"/>
    <n v="35.49"/>
    <n v="6"/>
    <s v="2/2/2019"/>
    <d v="1899-12-30T12:40:00"/>
    <x v="0"/>
    <n v="212.94"/>
    <n v="10.647"/>
    <n v="223.58699999999999"/>
    <n v="6.8"/>
    <m/>
    <m/>
    <m/>
    <m/>
    <m/>
  </r>
  <r>
    <s v="Ismailia"/>
    <s v="Normal"/>
    <s v="Male"/>
    <s v="Health and beauty"/>
    <n v="42.85"/>
    <n v="1"/>
    <s v="3/14/2019"/>
    <d v="1899-12-30T15:36:00"/>
    <x v="2"/>
    <n v="42.85"/>
    <n v="2.1425000000000001"/>
    <n v="44.9925"/>
    <n v="5.2"/>
    <m/>
    <m/>
    <m/>
    <m/>
    <m/>
  </r>
  <r>
    <s v="Cairo"/>
    <s v="Normal"/>
    <s v="Female"/>
    <s v="Food and beverages"/>
    <n v="94.67"/>
    <n v="4"/>
    <s v="3/11/2019"/>
    <d v="1899-12-30T12:04:00"/>
    <x v="0"/>
    <n v="378.68"/>
    <n v="18.934000000000001"/>
    <n v="397.61400000000003"/>
    <n v="6.7"/>
    <m/>
    <m/>
    <m/>
    <m/>
    <m/>
  </r>
  <r>
    <s v="Ismailia"/>
    <s v="Normal"/>
    <s v="Male"/>
    <s v="Fashion accessories"/>
    <n v="68.97"/>
    <n v="3"/>
    <s v="2/22/2019"/>
    <d v="1899-12-30T11:26:00"/>
    <x v="2"/>
    <n v="206.91"/>
    <n v="10.345499999999999"/>
    <n v="217.25549999999998"/>
    <n v="4.4000000000000004"/>
    <m/>
    <m/>
    <m/>
    <m/>
    <m/>
  </r>
  <r>
    <s v="Alexandria"/>
    <s v="Member"/>
    <s v="Female"/>
    <s v="Food and beverages"/>
    <n v="26.26"/>
    <n v="3"/>
    <s v="3/2/2019"/>
    <d v="1899-12-30T12:36:00"/>
    <x v="1"/>
    <n v="78.78"/>
    <n v="3.9390000000000001"/>
    <n v="82.718999999999994"/>
    <n v="7.8"/>
    <m/>
    <m/>
    <m/>
    <m/>
    <m/>
  </r>
  <r>
    <s v="Cairo"/>
    <s v="Normal"/>
    <s v="Female"/>
    <s v="Electronic accessories"/>
    <n v="35.79"/>
    <n v="9"/>
    <s v="3/10/2019"/>
    <d v="1899-12-30T15:06:00"/>
    <x v="2"/>
    <n v="322.11"/>
    <n v="16.105499999999999"/>
    <n v="338.21550000000002"/>
    <n v="9.1999999999999993"/>
    <m/>
    <m/>
    <m/>
    <m/>
    <m/>
  </r>
  <r>
    <s v="Alexandria"/>
    <s v="Normal"/>
    <s v="Female"/>
    <s v="Home and lifestyle"/>
    <n v="16.37"/>
    <n v="6"/>
    <s v="2/8/2019"/>
    <d v="1899-12-30T10:58:00"/>
    <x v="2"/>
    <n v="98.22"/>
    <n v="4.9109999999999996"/>
    <n v="103.131"/>
    <n v="8.6999999999999993"/>
    <m/>
    <m/>
    <m/>
    <m/>
    <m/>
  </r>
  <r>
    <s v="Cairo"/>
    <s v="Normal"/>
    <s v="Female"/>
    <s v="Electronic accessories"/>
    <n v="12.73"/>
    <n v="2"/>
    <s v="2/22/2019"/>
    <d v="1899-12-30T12:10:00"/>
    <x v="1"/>
    <n v="25.46"/>
    <n v="1.2729999999999999"/>
    <n v="26.733000000000001"/>
    <n v="7.9"/>
    <m/>
    <m/>
    <m/>
    <m/>
    <m/>
  </r>
  <r>
    <s v="Alexandria"/>
    <s v="Member"/>
    <s v="Female"/>
    <s v="Fashion accessories"/>
    <n v="83.14"/>
    <n v="7"/>
    <s v="1/10/2019"/>
    <d v="1899-12-30T10:31:00"/>
    <x v="1"/>
    <n v="581.98"/>
    <n v="29.099"/>
    <n v="611.07900000000006"/>
    <n v="5.6"/>
    <m/>
    <m/>
    <m/>
    <m/>
    <m/>
  </r>
  <r>
    <s v="Alexandria"/>
    <s v="Member"/>
    <s v="Female"/>
    <s v="Fashion accessories"/>
    <n v="35.22"/>
    <n v="6"/>
    <s v="3/14/2019"/>
    <d v="1899-12-30T13:49:00"/>
    <x v="0"/>
    <n v="211.32"/>
    <n v="10.566000000000001"/>
    <n v="221.886"/>
    <n v="9.6"/>
    <m/>
    <m/>
    <m/>
    <m/>
    <m/>
  </r>
  <r>
    <s v="Ismailia"/>
    <s v="Normal"/>
    <s v="Female"/>
    <s v="Food and beverages"/>
    <n v="13.78"/>
    <n v="4"/>
    <s v="1/10/2019"/>
    <d v="1899-12-30T11:10:00"/>
    <x v="1"/>
    <n v="55.12"/>
    <n v="2.7559999999999998"/>
    <n v="57.875999999999998"/>
    <n v="9.1999999999999993"/>
    <m/>
    <m/>
    <m/>
    <m/>
    <m/>
  </r>
  <r>
    <s v="Ismailia"/>
    <s v="Normal"/>
    <s v="Male"/>
    <s v="Health and beauty"/>
    <n v="88.31"/>
    <n v="1"/>
    <s v="2/15/2019"/>
    <d v="1899-12-30T17:38:00"/>
    <x v="0"/>
    <n v="88.31"/>
    <n v="4.4154999999999998"/>
    <n v="92.725499999999997"/>
    <n v="6.4"/>
    <m/>
    <m/>
    <m/>
    <m/>
    <m/>
  </r>
  <r>
    <s v="Ismailia"/>
    <s v="Normal"/>
    <s v="Female"/>
    <s v="Health and beauty"/>
    <n v="39.619999999999997"/>
    <n v="9"/>
    <s v="1/13/2019"/>
    <d v="1899-12-30T17:54:00"/>
    <x v="2"/>
    <n v="356.58"/>
    <n v="17.829000000000001"/>
    <n v="374.40899999999999"/>
    <n v="4"/>
    <m/>
    <m/>
    <m/>
    <m/>
    <m/>
  </r>
  <r>
    <s v="Ismailia"/>
    <s v="Normal"/>
    <s v="Female"/>
    <s v="Food and beverages"/>
    <n v="88.25"/>
    <n v="9"/>
    <s v="2/15/2019"/>
    <d v="1899-12-30T20:51:00"/>
    <x v="2"/>
    <n v="794.25"/>
    <n v="39.712499999999999"/>
    <n v="833.96249999999998"/>
    <n v="6.8"/>
    <m/>
    <m/>
    <m/>
    <m/>
    <m/>
  </r>
  <r>
    <s v="Alexandria"/>
    <s v="Normal"/>
    <s v="Male"/>
    <s v="Food and beverages"/>
    <n v="25.31"/>
    <n v="2"/>
    <s v="3/2/2019"/>
    <d v="1899-12-30T19:26:00"/>
    <x v="0"/>
    <n v="50.62"/>
    <n v="2.5310000000000001"/>
    <n v="53.150999999999996"/>
    <n v="6.4"/>
    <m/>
    <m/>
    <m/>
    <m/>
    <m/>
  </r>
  <r>
    <s v="Cairo"/>
    <s v="Member"/>
    <s v="Male"/>
    <s v="Food and beverages"/>
    <n v="99.92"/>
    <n v="6"/>
    <s v="3/24/2019"/>
    <d v="1899-12-30T13:33:00"/>
    <x v="2"/>
    <n v="599.52"/>
    <n v="29.975999999999999"/>
    <n v="629.49599999999998"/>
    <n v="8.3000000000000007"/>
    <m/>
    <m/>
    <m/>
    <m/>
    <m/>
  </r>
  <r>
    <s v="Alexandria"/>
    <s v="Normal"/>
    <s v="Female"/>
    <s v="Sports and travel"/>
    <n v="83.35"/>
    <n v="2"/>
    <s v="2/2/2019"/>
    <d v="1899-12-30T14:05:00"/>
    <x v="0"/>
    <n v="166.7"/>
    <n v="8.3350000000000009"/>
    <n v="175.035"/>
    <n v="4.9000000000000004"/>
    <m/>
    <m/>
    <m/>
    <m/>
    <m/>
  </r>
  <r>
    <s v="Ismailia"/>
    <s v="Normal"/>
    <s v="Female"/>
    <s v="Sports and travel"/>
    <n v="74.44"/>
    <n v="10"/>
    <s v="2/27/2019"/>
    <d v="1899-12-30T11:40:00"/>
    <x v="2"/>
    <n v="744.4"/>
    <n v="37.22"/>
    <n v="781.62"/>
    <n v="7.8"/>
    <m/>
    <m/>
    <m/>
    <m/>
    <m/>
  </r>
  <r>
    <s v="Ismailia"/>
    <s v="Member"/>
    <s v="Male"/>
    <s v="Fashion accessories"/>
    <n v="64.08"/>
    <n v="7"/>
    <s v="1/20/2019"/>
    <d v="1899-12-30T12:27:00"/>
    <x v="2"/>
    <n v="448.56"/>
    <n v="22.428000000000001"/>
    <n v="470.988"/>
    <n v="7.4"/>
    <m/>
    <m/>
    <m/>
    <m/>
    <m/>
  </r>
  <r>
    <s v="Ismailia"/>
    <s v="Member"/>
    <s v="Female"/>
    <s v="Food and beverages"/>
    <n v="63.15"/>
    <n v="6"/>
    <s v="1/3/2019"/>
    <d v="1899-12-30T20:24:00"/>
    <x v="2"/>
    <n v="378.9"/>
    <n v="18.945"/>
    <n v="397.84499999999997"/>
    <n v="7"/>
    <m/>
    <m/>
    <m/>
    <m/>
    <m/>
  </r>
  <r>
    <s v="Cairo"/>
    <s v="Member"/>
    <s v="Male"/>
    <s v="Sports and travel"/>
    <n v="85.72"/>
    <n v="3"/>
    <s v="1/24/2019"/>
    <d v="1899-12-30T20:59:00"/>
    <x v="1"/>
    <n v="257.16000000000003"/>
    <n v="12.858000000000001"/>
    <n v="270.01800000000003"/>
    <n v="6.6"/>
    <m/>
    <m/>
    <m/>
    <m/>
    <m/>
  </r>
  <r>
    <s v="Alexandria"/>
    <s v="Normal"/>
    <s v="Female"/>
    <s v="Health and beauty"/>
    <n v="78.89"/>
    <n v="7"/>
    <s v="1/5/2019"/>
    <d v="1899-12-30T19:48:00"/>
    <x v="1"/>
    <n v="552.23"/>
    <n v="27.611499999999999"/>
    <n v="579.8415"/>
    <n v="6.2"/>
    <m/>
    <m/>
    <m/>
    <m/>
    <m/>
  </r>
  <r>
    <s v="Ismailia"/>
    <s v="Normal"/>
    <s v="Female"/>
    <s v="Home and lifestyle"/>
    <n v="89.48"/>
    <n v="5"/>
    <s v="3/30/2019"/>
    <d v="1899-12-30T10:18:00"/>
    <x v="0"/>
    <n v="447.4"/>
    <n v="22.37"/>
    <n v="469.77"/>
    <n v="8"/>
    <m/>
    <m/>
    <m/>
    <m/>
    <m/>
  </r>
  <r>
    <s v="Alexandria"/>
    <s v="Member"/>
    <s v="Female"/>
    <s v="Sports and travel"/>
    <n v="92.09"/>
    <n v="3"/>
    <s v="2/17/2019"/>
    <d v="1899-12-30T16:27:00"/>
    <x v="0"/>
    <n v="276.27"/>
    <n v="13.813499999999999"/>
    <n v="290.08349999999996"/>
    <n v="6.6"/>
    <m/>
    <m/>
    <m/>
    <m/>
    <m/>
  </r>
  <r>
    <s v="Ismailia"/>
    <s v="Member"/>
    <s v="Female"/>
    <s v="Sports and travel"/>
    <n v="57.29"/>
    <n v="6"/>
    <s v="3/21/2019"/>
    <d v="1899-12-30T17:04:00"/>
    <x v="0"/>
    <n v="343.74"/>
    <n v="17.187000000000001"/>
    <n v="360.92700000000002"/>
    <n v="4.4000000000000004"/>
    <m/>
    <m/>
    <m/>
    <m/>
    <m/>
  </r>
  <r>
    <s v="Ismailia"/>
    <s v="Member"/>
    <s v="Female"/>
    <s v="Health and beauty"/>
    <n v="66.52"/>
    <n v="4"/>
    <s v="3/2/2019"/>
    <d v="1899-12-30T18:14:00"/>
    <x v="0"/>
    <n v="266.08"/>
    <n v="13.304"/>
    <n v="279.38399999999996"/>
    <n v="9.3000000000000007"/>
    <m/>
    <m/>
    <m/>
    <m/>
    <m/>
  </r>
  <r>
    <s v="Cairo"/>
    <s v="Member"/>
    <s v="Male"/>
    <s v="Health and beauty"/>
    <n v="99.82"/>
    <n v="9"/>
    <s v="3/27/2019"/>
    <d v="1899-12-30T10:43:00"/>
    <x v="2"/>
    <n v="898.38"/>
    <n v="44.918999999999997"/>
    <n v="943.29899999999998"/>
    <n v="7.6"/>
    <m/>
    <m/>
    <m/>
    <m/>
    <m/>
  </r>
  <r>
    <s v="Ismailia"/>
    <s v="Member"/>
    <s v="Male"/>
    <s v="Electronic accessories"/>
    <n v="45.68"/>
    <n v="10"/>
    <s v="1/19/2019"/>
    <d v="1899-12-30T19:30:00"/>
    <x v="0"/>
    <n v="456.8"/>
    <n v="22.84"/>
    <n v="479.64"/>
    <n v="6.1"/>
    <m/>
    <m/>
    <m/>
    <m/>
    <m/>
  </r>
  <r>
    <s v="Ismailia"/>
    <s v="Member"/>
    <s v="Male"/>
    <s v="Health and beauty"/>
    <n v="50.79"/>
    <n v="5"/>
    <s v="2/19/2019"/>
    <d v="1899-12-30T14:53:00"/>
    <x v="0"/>
    <n v="253.95"/>
    <n v="12.6975"/>
    <n v="266.64749999999998"/>
    <n v="7.5"/>
    <m/>
    <m/>
    <m/>
    <m/>
    <m/>
  </r>
  <r>
    <s v="Alexandria"/>
    <s v="Member"/>
    <s v="Male"/>
    <s v="Electronic accessories"/>
    <n v="10.08"/>
    <n v="7"/>
    <s v="3/28/2019"/>
    <d v="1899-12-30T20:14:00"/>
    <x v="1"/>
    <n v="70.56"/>
    <n v="3.528"/>
    <n v="74.088000000000008"/>
    <n v="4.5"/>
    <m/>
    <m/>
    <m/>
    <m/>
    <m/>
  </r>
  <r>
    <s v="Alexandria"/>
    <s v="Member"/>
    <s v="Female"/>
    <s v="Food and beverages"/>
    <n v="93.88"/>
    <n v="7"/>
    <s v="1/5/2019"/>
    <d v="1899-12-30T11:51:00"/>
    <x v="2"/>
    <n v="657.16"/>
    <n v="32.857999999999997"/>
    <n v="690.01799999999992"/>
    <n v="8.1999999999999993"/>
    <m/>
    <m/>
    <m/>
    <m/>
    <m/>
  </r>
  <r>
    <s v="Alexandria"/>
    <s v="Member"/>
    <s v="Female"/>
    <s v="Home and lifestyle"/>
    <n v="84.25"/>
    <n v="2"/>
    <s v="3/26/2019"/>
    <d v="1899-12-30T14:13:00"/>
    <x v="2"/>
    <n v="168.5"/>
    <n v="8.4250000000000007"/>
    <n v="176.92500000000001"/>
    <n v="6.3"/>
    <m/>
    <m/>
    <m/>
    <m/>
    <m/>
  </r>
  <r>
    <s v="Alexandria"/>
    <s v="Member"/>
    <s v="Female"/>
    <s v="Electronic accessories"/>
    <n v="53.78"/>
    <n v="1"/>
    <s v="2/3/2019"/>
    <d v="1899-12-30T20:13:00"/>
    <x v="0"/>
    <n v="53.78"/>
    <n v="2.6890000000000001"/>
    <n v="56.469000000000001"/>
    <n v="5.3"/>
    <m/>
    <m/>
    <m/>
    <m/>
    <m/>
  </r>
  <r>
    <s v="Cairo"/>
    <s v="Member"/>
    <s v="Female"/>
    <s v="Fashion accessories"/>
    <n v="35.81"/>
    <n v="5"/>
    <s v="2/6/2019"/>
    <d v="1899-12-30T18:44:00"/>
    <x v="0"/>
    <n v="179.05"/>
    <n v="8.9525000000000006"/>
    <n v="188.0025"/>
    <n v="5"/>
    <m/>
    <m/>
    <m/>
    <m/>
    <m/>
  </r>
  <r>
    <s v="Alexandria"/>
    <s v="Member"/>
    <s v="Female"/>
    <s v="Food and beverages"/>
    <n v="26.43"/>
    <n v="8"/>
    <s v="2/24/2019"/>
    <d v="1899-12-30T14:26:00"/>
    <x v="0"/>
    <n v="211.44"/>
    <n v="10.571999999999999"/>
    <n v="222.012"/>
    <n v="6.6"/>
    <m/>
    <m/>
    <m/>
    <m/>
    <m/>
  </r>
  <r>
    <s v="Alexandria"/>
    <s v="Member"/>
    <s v="Male"/>
    <s v="Food and beverages"/>
    <n v="39.909999999999997"/>
    <n v="3"/>
    <s v="2/21/2019"/>
    <d v="1899-12-30T12:40:00"/>
    <x v="0"/>
    <n v="119.73"/>
    <n v="5.9865000000000004"/>
    <n v="125.71650000000001"/>
    <n v="9.1999999999999993"/>
    <m/>
    <m/>
    <m/>
    <m/>
    <m/>
  </r>
  <r>
    <s v="Ismailia"/>
    <s v="Member"/>
    <s v="Female"/>
    <s v="Fashion accessories"/>
    <n v="21.9"/>
    <n v="3"/>
    <s v="1/9/2019"/>
    <d v="1899-12-30T18:43:00"/>
    <x v="0"/>
    <n v="65.7"/>
    <n v="3.2850000000000001"/>
    <n v="68.984999999999999"/>
    <n v="7.7"/>
    <m/>
    <m/>
    <m/>
    <m/>
    <m/>
  </r>
  <r>
    <s v="Alexandria"/>
    <s v="Member"/>
    <s v="Male"/>
    <s v="Fashion accessories"/>
    <n v="62.85"/>
    <n v="4"/>
    <s v="2/25/2019"/>
    <d v="1899-12-30T13:22:00"/>
    <x v="0"/>
    <n v="251.4"/>
    <n v="12.57"/>
    <n v="263.97000000000003"/>
    <n v="8.6"/>
    <m/>
    <m/>
    <m/>
    <m/>
    <m/>
  </r>
  <r>
    <s v="Alexandria"/>
    <s v="Normal"/>
    <s v="Female"/>
    <s v="Home and lifestyle"/>
    <n v="21.04"/>
    <n v="4"/>
    <s v="1/13/2019"/>
    <d v="1899-12-30T13:58:00"/>
    <x v="1"/>
    <n v="84.16"/>
    <n v="4.2080000000000002"/>
    <n v="88.367999999999995"/>
    <n v="6.2"/>
    <m/>
    <m/>
    <m/>
    <m/>
    <m/>
  </r>
  <r>
    <s v="Cairo"/>
    <s v="Normal"/>
    <s v="Female"/>
    <s v="Electronic accessories"/>
    <n v="65.91"/>
    <n v="6"/>
    <s v="2/9/2019"/>
    <d v="1899-12-30T11:45:00"/>
    <x v="1"/>
    <n v="395.46"/>
    <n v="19.773"/>
    <n v="415.233"/>
    <n v="8.1"/>
    <m/>
    <m/>
    <m/>
    <m/>
    <m/>
  </r>
  <r>
    <s v="Cairo"/>
    <s v="Member"/>
    <s v="Female"/>
    <s v="Home and lifestyle"/>
    <n v="42.57"/>
    <n v="7"/>
    <s v="1/6/2019"/>
    <d v="1899-12-30T11:51:00"/>
    <x v="1"/>
    <n v="297.99"/>
    <n v="14.8995"/>
    <n v="312.8895"/>
    <n v="8.1"/>
    <m/>
    <m/>
    <m/>
    <m/>
    <m/>
  </r>
  <r>
    <s v="Cairo"/>
    <s v="Normal"/>
    <s v="Male"/>
    <s v="Health and beauty"/>
    <n v="50.49"/>
    <n v="9"/>
    <s v="1/10/2019"/>
    <d v="1899-12-30T17:16:00"/>
    <x v="1"/>
    <n v="454.41"/>
    <n v="22.720500000000001"/>
    <n v="477.13050000000004"/>
    <n v="9.3000000000000007"/>
    <m/>
    <m/>
    <m/>
    <m/>
    <m/>
  </r>
  <r>
    <s v="Ismailia"/>
    <s v="Member"/>
    <s v="Male"/>
    <s v="Home and lifestyle"/>
    <n v="46.02"/>
    <n v="6"/>
    <s v="2/7/2019"/>
    <d v="1899-12-30T15:55:00"/>
    <x v="1"/>
    <n v="276.12"/>
    <n v="13.805999999999999"/>
    <n v="289.92599999999999"/>
    <n v="4.8"/>
    <m/>
    <m/>
    <m/>
    <m/>
    <m/>
  </r>
  <r>
    <s v="Ismailia"/>
    <s v="Normal"/>
    <s v="Female"/>
    <s v="Electronic accessories"/>
    <n v="15.8"/>
    <n v="10"/>
    <s v="1/9/2019"/>
    <d v="1899-12-30T12:07:00"/>
    <x v="1"/>
    <n v="158"/>
    <n v="7.9"/>
    <n v="165.9"/>
    <n v="10"/>
    <m/>
    <m/>
    <m/>
    <m/>
    <m/>
  </r>
  <r>
    <s v="Alexandria"/>
    <s v="Member"/>
    <s v="Male"/>
    <s v="Sports and travel"/>
    <n v="98.66"/>
    <n v="9"/>
    <s v="2/19/2019"/>
    <d v="1899-12-30T15:07:00"/>
    <x v="1"/>
    <n v="887.94"/>
    <n v="44.396999999999998"/>
    <n v="932.3370000000001"/>
    <n v="4.4000000000000004"/>
    <m/>
    <m/>
    <m/>
    <m/>
    <m/>
  </r>
  <r>
    <s v="Alexandria"/>
    <s v="Normal"/>
    <s v="Male"/>
    <s v="Home and lifestyle"/>
    <n v="91.98"/>
    <n v="1"/>
    <s v="3/18/2019"/>
    <d v="1899-12-30T15:29:00"/>
    <x v="1"/>
    <n v="91.98"/>
    <n v="4.5990000000000002"/>
    <n v="96.579000000000008"/>
    <n v="7.8"/>
    <m/>
    <m/>
    <m/>
    <m/>
    <m/>
  </r>
  <r>
    <s v="Cairo"/>
    <s v="Member"/>
    <s v="Male"/>
    <s v="Sports and travel"/>
    <n v="20.89"/>
    <n v="2"/>
    <s v="2/5/2019"/>
    <d v="1899-12-30T18:45:00"/>
    <x v="1"/>
    <n v="41.78"/>
    <n v="2.089"/>
    <n v="43.869"/>
    <n v="7.8"/>
    <m/>
    <m/>
    <m/>
    <m/>
    <m/>
  </r>
  <r>
    <s v="Ismailia"/>
    <s v="Member"/>
    <s v="Male"/>
    <s v="Sports and travel"/>
    <n v="15.5"/>
    <n v="1"/>
    <s v="3/19/2019"/>
    <d v="1899-12-30T15:23:00"/>
    <x v="2"/>
    <n v="15.5"/>
    <n v="0.77500000000000002"/>
    <n v="16.274999999999999"/>
    <n v="9.9"/>
    <m/>
    <m/>
    <m/>
    <m/>
    <m/>
  </r>
  <r>
    <s v="Ismailia"/>
    <s v="Member"/>
    <s v="Male"/>
    <s v="Health and beauty"/>
    <n v="96.82"/>
    <n v="3"/>
    <s v="3/30/2019"/>
    <d v="1899-12-30T20:37:00"/>
    <x v="1"/>
    <n v="290.45999999999998"/>
    <n v="14.523"/>
    <n v="304.983"/>
    <n v="6.8"/>
    <m/>
    <m/>
    <m/>
    <m/>
    <m/>
  </r>
  <r>
    <s v="Ismailia"/>
    <s v="Member"/>
    <s v="Female"/>
    <s v="Health and beauty"/>
    <n v="33.33"/>
    <n v="2"/>
    <s v="1/26/2019"/>
    <d v="1899-12-30T14:41:00"/>
    <x v="2"/>
    <n v="66.66"/>
    <n v="3.3330000000000002"/>
    <n v="69.992999999999995"/>
    <n v="8.4"/>
    <m/>
    <m/>
    <m/>
    <m/>
    <m/>
  </r>
  <r>
    <s v="Cairo"/>
    <s v="Normal"/>
    <s v="Male"/>
    <s v="Health and beauty"/>
    <n v="38.270000000000003"/>
    <n v="2"/>
    <s v="3/2/2019"/>
    <d v="1899-12-30T18:18:00"/>
    <x v="2"/>
    <n v="76.540000000000006"/>
    <n v="3.827"/>
    <n v="80.367000000000004"/>
    <n v="9"/>
    <m/>
    <m/>
    <m/>
    <m/>
    <m/>
  </r>
  <r>
    <s v="Alexandria"/>
    <s v="Member"/>
    <s v="Female"/>
    <s v="Fashion accessories"/>
    <n v="33.299999999999997"/>
    <n v="9"/>
    <s v="3/4/2019"/>
    <d v="1899-12-30T15:27:00"/>
    <x v="0"/>
    <n v="299.7"/>
    <n v="14.984999999999999"/>
    <n v="314.685"/>
    <n v="5.5"/>
    <m/>
    <m/>
    <m/>
    <m/>
    <m/>
  </r>
  <r>
    <s v="Cairo"/>
    <s v="Normal"/>
    <s v="Female"/>
    <s v="Sports and travel"/>
    <n v="81.010000000000005"/>
    <n v="3"/>
    <s v="1/13/2019"/>
    <d v="1899-12-30T12:55:00"/>
    <x v="2"/>
    <n v="243.03"/>
    <n v="12.1515"/>
    <n v="255.1815"/>
    <n v="4.4000000000000004"/>
    <m/>
    <m/>
    <m/>
    <m/>
    <m/>
  </r>
  <r>
    <s v="Alexandria"/>
    <s v="Member"/>
    <s v="Male"/>
    <s v="Health and beauty"/>
    <n v="15.8"/>
    <n v="3"/>
    <s v="3/25/2019"/>
    <d v="1899-12-30T18:02:00"/>
    <x v="1"/>
    <n v="47.4"/>
    <n v="2.37"/>
    <n v="49.769999999999996"/>
    <n v="4.0999999999999996"/>
    <m/>
    <m/>
    <m/>
    <m/>
    <m/>
  </r>
  <r>
    <s v="Ismailia"/>
    <s v="Normal"/>
    <s v="Male"/>
    <s v="Food and beverages"/>
    <n v="34.49"/>
    <n v="5"/>
    <s v="3/11/2019"/>
    <d v="1899-12-30T19:44:00"/>
    <x v="2"/>
    <n v="172.45"/>
    <n v="8.6225000000000005"/>
    <n v="181.07249999999999"/>
    <n v="4.8"/>
    <m/>
    <m/>
    <m/>
    <m/>
    <m/>
  </r>
  <r>
    <s v="Cairo"/>
    <s v="Normal"/>
    <s v="Male"/>
    <s v="Fashion accessories"/>
    <n v="84.63"/>
    <n v="10"/>
    <s v="1/1/2019"/>
    <d v="1899-12-30T11:36:00"/>
    <x v="2"/>
    <n v="846.3"/>
    <n v="42.314999999999998"/>
    <n v="888.61500000000001"/>
    <n v="7.1"/>
    <m/>
    <m/>
    <m/>
    <m/>
    <m/>
  </r>
  <r>
    <s v="Cairo"/>
    <s v="Member"/>
    <s v="Male"/>
    <s v="Food and beverages"/>
    <n v="36.909999999999997"/>
    <n v="7"/>
    <s v="2/10/2019"/>
    <d v="1899-12-30T13:51:00"/>
    <x v="0"/>
    <n v="258.37"/>
    <n v="12.9185"/>
    <n v="271.2885"/>
    <n v="5.0999999999999996"/>
    <m/>
    <m/>
    <m/>
    <m/>
    <m/>
  </r>
  <r>
    <s v="Ismailia"/>
    <s v="Normal"/>
    <s v="Male"/>
    <s v="Electronic accessories"/>
    <n v="87.08"/>
    <n v="7"/>
    <s v="1/26/2019"/>
    <d v="1899-12-30T15:17:00"/>
    <x v="1"/>
    <n v="609.55999999999995"/>
    <n v="30.478000000000002"/>
    <n v="640.0379999999999"/>
    <n v="7.7"/>
    <m/>
    <m/>
    <m/>
    <m/>
    <m/>
  </r>
  <r>
    <s v="Ismailia"/>
    <s v="Normal"/>
    <s v="Female"/>
    <s v="Home and lifestyle"/>
    <n v="80.08"/>
    <n v="3"/>
    <s v="2/11/2019"/>
    <d v="1899-12-30T15:29:00"/>
    <x v="1"/>
    <n v="240.24"/>
    <n v="12.012"/>
    <n v="252.25200000000001"/>
    <n v="9.6"/>
    <m/>
    <m/>
    <m/>
    <m/>
    <m/>
  </r>
  <r>
    <s v="Ismailia"/>
    <s v="Normal"/>
    <s v="Female"/>
    <s v="Electronic accessories"/>
    <n v="86.13"/>
    <n v="2"/>
    <s v="2/7/2019"/>
    <d v="1899-12-30T17:59:00"/>
    <x v="1"/>
    <n v="172.26"/>
    <n v="8.6129999999999995"/>
    <n v="180.87299999999999"/>
    <n v="8.6999999999999993"/>
    <m/>
    <m/>
    <m/>
    <m/>
    <m/>
  </r>
  <r>
    <s v="Cairo"/>
    <s v="Member"/>
    <s v="Male"/>
    <s v="Fashion accessories"/>
    <n v="49.92"/>
    <n v="2"/>
    <s v="3/6/2019"/>
    <d v="1899-12-30T11:55:00"/>
    <x v="2"/>
    <n v="99.84"/>
    <n v="4.992"/>
    <n v="104.83200000000001"/>
    <n v="5.8"/>
    <m/>
    <m/>
    <m/>
    <m/>
    <m/>
  </r>
  <r>
    <s v="Alexandria"/>
    <s v="Member"/>
    <s v="Female"/>
    <s v="Fashion accessories"/>
    <n v="74.66"/>
    <n v="4"/>
    <s v="3/4/2019"/>
    <d v="1899-12-30T10:39:00"/>
    <x v="1"/>
    <n v="298.64"/>
    <n v="14.932"/>
    <n v="313.572"/>
    <n v="7.1"/>
    <m/>
    <m/>
    <m/>
    <m/>
    <m/>
  </r>
  <r>
    <s v="Cairo"/>
    <s v="Member"/>
    <s v="Female"/>
    <s v="Food and beverages"/>
    <n v="26.6"/>
    <n v="6"/>
    <s v="2/26/2019"/>
    <d v="1899-12-30T15:10:00"/>
    <x v="0"/>
    <n v="159.6"/>
    <n v="7.98"/>
    <n v="167.57999999999998"/>
    <n v="4.8"/>
    <m/>
    <m/>
    <m/>
    <m/>
    <m/>
  </r>
  <r>
    <s v="Cairo"/>
    <s v="Normal"/>
    <s v="Male"/>
    <s v="Health and beauty"/>
    <n v="25.45"/>
    <n v="1"/>
    <s v="3/10/2019"/>
    <d v="1899-12-30T18:10:00"/>
    <x v="2"/>
    <n v="25.45"/>
    <n v="1.2725"/>
    <n v="26.7225"/>
    <n v="5.6"/>
    <m/>
    <m/>
    <m/>
    <m/>
    <m/>
  </r>
  <r>
    <s v="Alexandria"/>
    <s v="Normal"/>
    <s v="Female"/>
    <s v="Health and beauty"/>
    <n v="67.77"/>
    <n v="1"/>
    <s v="2/4/2019"/>
    <d v="1899-12-30T20:43:00"/>
    <x v="2"/>
    <n v="67.77"/>
    <n v="3.3885000000000001"/>
    <n v="71.158499999999989"/>
    <n v="4.5"/>
    <m/>
    <m/>
    <m/>
    <m/>
    <m/>
  </r>
  <r>
    <s v="Cairo"/>
    <s v="Normal"/>
    <s v="Male"/>
    <s v="Food and beverages"/>
    <n v="59.59"/>
    <n v="4"/>
    <s v="1/19/2019"/>
    <d v="1899-12-30T12:46:00"/>
    <x v="1"/>
    <n v="238.36"/>
    <n v="11.917999999999999"/>
    <n v="250.27800000000002"/>
    <n v="8"/>
    <m/>
    <m/>
    <m/>
    <m/>
    <m/>
  </r>
  <r>
    <s v="Alexandria"/>
    <s v="Normal"/>
    <s v="Female"/>
    <s v="Food and beverages"/>
    <n v="58.15"/>
    <n v="4"/>
    <s v="1/23/2019"/>
    <d v="1899-12-30T17:44:00"/>
    <x v="1"/>
    <n v="232.6"/>
    <n v="11.63"/>
    <n v="244.23"/>
    <n v="7.2"/>
    <m/>
    <m/>
    <m/>
    <m/>
    <m/>
  </r>
  <r>
    <s v="Ismailia"/>
    <s v="Member"/>
    <s v="Female"/>
    <s v="Food and beverages"/>
    <n v="97.48"/>
    <n v="9"/>
    <s v="3/14/2019"/>
    <d v="1899-12-30T14:19:00"/>
    <x v="0"/>
    <n v="877.32"/>
    <n v="43.866"/>
    <n v="921.18600000000004"/>
    <n v="7"/>
    <m/>
    <m/>
    <m/>
    <m/>
    <m/>
  </r>
  <r>
    <s v="Cairo"/>
    <s v="Member"/>
    <s v="Male"/>
    <s v="Sports and travel"/>
    <n v="99.96"/>
    <n v="7"/>
    <s v="1/23/2019"/>
    <d v="1899-12-30T10:33:00"/>
    <x v="1"/>
    <n v="699.72"/>
    <n v="34.985999999999997"/>
    <n v="734.70600000000002"/>
    <n v="9.5"/>
    <m/>
    <m/>
    <m/>
    <m/>
    <m/>
  </r>
  <r>
    <s v="Cairo"/>
    <s v="Normal"/>
    <s v="Female"/>
    <s v="Sports and travel"/>
    <n v="96.37"/>
    <n v="7"/>
    <s v="1/9/2019"/>
    <d v="1899-12-30T11:40:00"/>
    <x v="1"/>
    <n v="674.59"/>
    <n v="33.729500000000002"/>
    <n v="708.31950000000006"/>
    <n v="7.3"/>
    <m/>
    <m/>
    <m/>
    <m/>
    <m/>
  </r>
  <r>
    <s v="Alexandria"/>
    <s v="Normal"/>
    <s v="Male"/>
    <s v="Fashion accessories"/>
    <n v="63.71"/>
    <n v="5"/>
    <s v="2/7/2019"/>
    <d v="1899-12-30T19:30:00"/>
    <x v="0"/>
    <n v="318.55"/>
    <n v="15.9275"/>
    <n v="334.47750000000002"/>
    <n v="4"/>
    <m/>
    <m/>
    <m/>
    <m/>
    <m/>
  </r>
  <r>
    <s v="Cairo"/>
    <s v="Member"/>
    <s v="Female"/>
    <s v="Food and beverages"/>
    <n v="14.76"/>
    <n v="2"/>
    <s v="2/18/2019"/>
    <d v="1899-12-30T14:42:00"/>
    <x v="0"/>
    <n v="29.52"/>
    <n v="1.476"/>
    <n v="30.995999999999999"/>
    <n v="4.5"/>
    <m/>
    <m/>
    <m/>
    <m/>
    <m/>
  </r>
  <r>
    <s v="Cairo"/>
    <s v="Normal"/>
    <s v="Male"/>
    <s v="Sports and travel"/>
    <n v="62"/>
    <n v="8"/>
    <s v="1/3/2019"/>
    <d v="1899-12-30T19:08:00"/>
    <x v="2"/>
    <n v="496"/>
    <n v="24.8"/>
    <n v="520.79999999999995"/>
    <n v="7.7"/>
    <m/>
    <m/>
    <m/>
    <m/>
    <m/>
  </r>
  <r>
    <s v="Alexandria"/>
    <s v="Normal"/>
    <s v="Female"/>
    <s v="Health and beauty"/>
    <n v="82.34"/>
    <n v="10"/>
    <s v="3/29/2019"/>
    <d v="1899-12-30T19:12:00"/>
    <x v="0"/>
    <n v="823.4"/>
    <n v="41.17"/>
    <n v="864.56999999999994"/>
    <n v="5.5"/>
    <m/>
    <m/>
    <m/>
    <m/>
    <m/>
  </r>
  <r>
    <s v="Alexandria"/>
    <s v="Member"/>
    <s v="Male"/>
    <s v="Home and lifestyle"/>
    <n v="75.37"/>
    <n v="8"/>
    <s v="1/28/2019"/>
    <d v="1899-12-30T15:46:00"/>
    <x v="2"/>
    <n v="602.96"/>
    <n v="30.148"/>
    <n v="633.10800000000006"/>
    <n v="6.6"/>
    <m/>
    <m/>
    <m/>
    <m/>
    <m/>
  </r>
  <r>
    <s v="Cairo"/>
    <s v="Normal"/>
    <s v="Female"/>
    <s v="Sports and travel"/>
    <n v="56.56"/>
    <n v="5"/>
    <s v="3/22/2019"/>
    <d v="1899-12-30T19:06:00"/>
    <x v="2"/>
    <n v="282.8"/>
    <n v="14.14"/>
    <n v="296.94"/>
    <n v="5.9"/>
    <m/>
    <m/>
    <m/>
    <m/>
    <m/>
  </r>
  <r>
    <s v="Alexandria"/>
    <s v="Member"/>
    <s v="Female"/>
    <s v="Sports and travel"/>
    <n v="76.599999999999994"/>
    <n v="10"/>
    <s v="1/24/2019"/>
    <d v="1899-12-30T18:10:00"/>
    <x v="0"/>
    <n v="766"/>
    <n v="38.299999999999997"/>
    <n v="804.3"/>
    <n v="7.8"/>
    <m/>
    <m/>
    <m/>
    <m/>
    <m/>
  </r>
  <r>
    <s v="Ismailia"/>
    <s v="Member"/>
    <s v="Male"/>
    <s v="Health and beauty"/>
    <n v="58.03"/>
    <n v="2"/>
    <s v="3/10/2019"/>
    <d v="1899-12-30T20:46:00"/>
    <x v="0"/>
    <n v="116.06"/>
    <n v="5.8029999999999999"/>
    <n v="121.863"/>
    <n v="6.7"/>
    <m/>
    <m/>
    <m/>
    <m/>
    <m/>
  </r>
  <r>
    <s v="Ismailia"/>
    <s v="Normal"/>
    <s v="Male"/>
    <s v="Health and beauty"/>
    <n v="17.489999999999998"/>
    <n v="10"/>
    <s v="2/22/2019"/>
    <d v="1899-12-30T18:35:00"/>
    <x v="0"/>
    <n v="174.9"/>
    <n v="8.7449999999999992"/>
    <n v="183.64500000000001"/>
    <n v="6.5"/>
    <m/>
    <m/>
    <m/>
    <m/>
    <m/>
  </r>
  <r>
    <s v="Cairo"/>
    <s v="Normal"/>
    <s v="Female"/>
    <s v="Electronic accessories"/>
    <n v="60.95"/>
    <n v="1"/>
    <s v="2/18/2019"/>
    <d v="1899-12-30T11:40:00"/>
    <x v="2"/>
    <n v="60.95"/>
    <n v="3.0474999999999999"/>
    <n v="63.997500000000002"/>
    <n v="6.2"/>
    <m/>
    <m/>
    <m/>
    <m/>
    <m/>
  </r>
  <r>
    <s v="Alexandria"/>
    <s v="Normal"/>
    <s v="Male"/>
    <s v="Health and beauty"/>
    <n v="40.35"/>
    <n v="1"/>
    <s v="1/29/2019"/>
    <d v="1899-12-30T13:46:00"/>
    <x v="0"/>
    <n v="40.35"/>
    <n v="2.0175000000000001"/>
    <n v="42.3675"/>
    <n v="8.3000000000000007"/>
    <m/>
    <m/>
    <m/>
    <m/>
    <m/>
  </r>
  <r>
    <s v="Ismailia"/>
    <s v="Normal"/>
    <s v="Female"/>
    <s v="Electronic accessories"/>
    <n v="97.38"/>
    <n v="10"/>
    <s v="3/2/2019"/>
    <d v="1899-12-30T17:16:00"/>
    <x v="0"/>
    <n v="973.8"/>
    <n v="48.69"/>
    <n v="1022.49"/>
    <n v="4.2"/>
    <m/>
    <m/>
    <m/>
    <m/>
    <m/>
  </r>
  <r>
    <s v="Alexandria"/>
    <s v="Normal"/>
    <s v="Male"/>
    <s v="Food and beverages"/>
    <n v="31.84"/>
    <n v="1"/>
    <s v="2/9/2019"/>
    <d v="1899-12-30T13:22:00"/>
    <x v="1"/>
    <n v="31.84"/>
    <n v="1.5920000000000001"/>
    <n v="33.432000000000002"/>
    <n v="8"/>
    <m/>
    <m/>
    <m/>
    <m/>
    <m/>
  </r>
  <r>
    <s v="Cairo"/>
    <s v="Normal"/>
    <s v="Male"/>
    <s v="Home and lifestyle"/>
    <n v="65.819999999999993"/>
    <n v="1"/>
    <s v="2/22/2019"/>
    <d v="1899-12-30T15:33:00"/>
    <x v="1"/>
    <n v="65.819999999999993"/>
    <n v="3.2909999999999999"/>
    <n v="69.11099999999999"/>
    <n v="5.9"/>
    <m/>
    <m/>
    <m/>
    <m/>
    <m/>
  </r>
  <r>
    <s v="Cairo"/>
    <s v="Member"/>
    <s v="Female"/>
    <s v="Fashion accessories"/>
    <n v="88.34"/>
    <n v="7"/>
    <s v="2/18/2019"/>
    <d v="1899-12-30T13:28:00"/>
    <x v="2"/>
    <n v="618.38"/>
    <n v="30.919"/>
    <n v="649.29899999999998"/>
    <n v="7.5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airo"/>
    <s v="Member"/>
    <s v="Female"/>
    <x v="0"/>
    <n v="74.69"/>
    <n v="7"/>
    <s v="1/5/2019"/>
    <d v="1899-12-30T13:08:00"/>
    <s v="Ewallet"/>
    <n v="522.83000000000004"/>
    <n v="26.141500000000001"/>
    <n v="548.97149999999999"/>
    <n v="7"/>
    <n v="118.4975"/>
    <n v="448.90500000000003"/>
    <n v="330.40750000000003"/>
    <n v="944.51625000000013"/>
    <n v="-377.11375000000004"/>
  </r>
  <r>
    <s v="Alexandria"/>
    <s v="Normal"/>
    <s v="Female"/>
    <x v="1"/>
    <n v="15.28"/>
    <n v="5"/>
    <s v="3/8/2019"/>
    <d v="1899-12-30T10:29:00"/>
    <s v="Cash"/>
    <n v="76.400000000000006"/>
    <n v="3.82"/>
    <n v="80.22"/>
    <n v="4.9000000000000004"/>
    <m/>
    <m/>
    <m/>
    <m/>
    <m/>
  </r>
  <r>
    <s v="Alexandria"/>
    <s v="Normal"/>
    <s v="Male"/>
    <x v="2"/>
    <n v="46.33"/>
    <n v="7"/>
    <s v="3/3/2019"/>
    <d v="1899-12-30T13:23:00"/>
    <s v="Credit card"/>
    <n v="324.31"/>
    <n v="16.215499999999999"/>
    <n v="340.52550000000002"/>
    <n v="6.1"/>
    <s v="Q1"/>
    <s v="Q3"/>
    <s v="IQR"/>
    <s v="Upper Bound"/>
    <s v="Lower Bound"/>
  </r>
  <r>
    <s v="Alexandria"/>
    <s v="Member"/>
    <s v="Male"/>
    <x v="0"/>
    <n v="58.22"/>
    <n v="8"/>
    <s v="1/27/2019"/>
    <d v="1899-12-30T20:33:00"/>
    <s v="Ewallet"/>
    <n v="465.76"/>
    <n v="23.288"/>
    <n v="489.048"/>
    <n v="4.2"/>
    <n v="5.5"/>
    <n v="8.5"/>
    <n v="3"/>
    <n v="13"/>
    <n v="1"/>
  </r>
  <r>
    <s v="Cairo"/>
    <s v="Normal"/>
    <s v="Male"/>
    <x v="3"/>
    <n v="86.31"/>
    <n v="7"/>
    <s v="2/8/2019"/>
    <d v="1899-12-30T10:37:00"/>
    <s v="Ewallet"/>
    <n v="604.16999999999996"/>
    <n v="30.208500000000001"/>
    <n v="634.37849999999992"/>
    <n v="6.6"/>
    <m/>
    <m/>
    <m/>
    <m/>
    <m/>
  </r>
  <r>
    <s v="Cairo"/>
    <s v="Normal"/>
    <s v="Male"/>
    <x v="1"/>
    <n v="85.39"/>
    <n v="7"/>
    <s v="3/25/2019"/>
    <d v="1899-12-30T18:30:00"/>
    <s v="Ewallet"/>
    <n v="597.73"/>
    <n v="29.886500000000002"/>
    <n v="627.61649999999997"/>
    <n v="8.5"/>
    <m/>
    <m/>
    <m/>
    <m/>
    <m/>
  </r>
  <r>
    <s v="Cairo"/>
    <s v="Member"/>
    <s v="Female"/>
    <x v="1"/>
    <n v="68.84"/>
    <n v="6"/>
    <s v="2/25/2019"/>
    <d v="1899-12-30T14:36:00"/>
    <s v="Ewallet"/>
    <n v="413.04"/>
    <n v="20.652000000000001"/>
    <n v="433.69200000000001"/>
    <n v="5.8"/>
    <m/>
    <m/>
    <m/>
    <m/>
    <m/>
  </r>
  <r>
    <s v="Ismailia"/>
    <s v="Normal"/>
    <s v="Female"/>
    <x v="2"/>
    <n v="73.56"/>
    <n v="10"/>
    <s v="2/24/2019"/>
    <d v="1899-12-30T11:38:00"/>
    <s v="Ewallet"/>
    <n v="735.6"/>
    <n v="36.78"/>
    <n v="772.38"/>
    <n v="9.9"/>
    <m/>
    <m/>
    <m/>
    <m/>
    <m/>
  </r>
  <r>
    <s v="Ismailia"/>
    <s v="Member"/>
    <s v="Female"/>
    <x v="0"/>
    <n v="36.26"/>
    <n v="2"/>
    <s v="1/10/2019"/>
    <d v="1899-12-30T17:15:00"/>
    <s v="Credit card"/>
    <n v="72.52"/>
    <n v="3.6259999999999999"/>
    <n v="76.146000000000001"/>
    <n v="4.5"/>
    <m/>
    <m/>
    <m/>
    <m/>
    <m/>
  </r>
  <r>
    <s v="Alexandria"/>
    <s v="Member"/>
    <s v="Female"/>
    <x v="4"/>
    <n v="54.84"/>
    <n v="3"/>
    <s v="2/20/2019"/>
    <d v="1899-12-30T13:27:00"/>
    <s v="Credit card"/>
    <n v="164.52"/>
    <n v="8.2260000000000009"/>
    <n v="172.74600000000001"/>
    <n v="9.4"/>
    <m/>
    <m/>
    <m/>
    <m/>
    <m/>
  </r>
  <r>
    <s v="Ismailia"/>
    <s v="Member"/>
    <s v="Female"/>
    <x v="5"/>
    <n v="14.48"/>
    <n v="4"/>
    <s v="2/6/2019"/>
    <d v="1899-12-30T18:07:00"/>
    <s v="Ewallet"/>
    <n v="57.92"/>
    <n v="2.8959999999999999"/>
    <n v="60.816000000000003"/>
    <n v="9"/>
    <m/>
    <m/>
    <m/>
    <m/>
    <m/>
  </r>
  <r>
    <s v="Ismailia"/>
    <s v="Member"/>
    <s v="Male"/>
    <x v="1"/>
    <n v="25.51"/>
    <n v="4"/>
    <s v="3/9/2019"/>
    <d v="1899-12-30T17:03:00"/>
    <s v="Cash"/>
    <n v="102.04"/>
    <n v="5.1020000000000003"/>
    <n v="107.14200000000001"/>
    <n v="8.1"/>
    <m/>
    <m/>
    <m/>
    <m/>
    <m/>
  </r>
  <r>
    <s v="Alexandria"/>
    <s v="Normal"/>
    <s v="Female"/>
    <x v="1"/>
    <n v="46.95"/>
    <n v="5"/>
    <s v="2/12/2019"/>
    <d v="1899-12-30T10:25:00"/>
    <s v="Ewallet"/>
    <n v="234.75"/>
    <n v="11.737500000000001"/>
    <n v="246.48750000000001"/>
    <n v="9.5"/>
    <m/>
    <m/>
    <m/>
    <m/>
    <m/>
  </r>
  <r>
    <s v="Ismailia"/>
    <s v="Normal"/>
    <s v="Male"/>
    <x v="4"/>
    <n v="43.19"/>
    <n v="10"/>
    <s v="2/7/2019"/>
    <d v="1899-12-30T16:48:00"/>
    <s v="Ewallet"/>
    <n v="431.9"/>
    <n v="21.594999999999999"/>
    <n v="453.495"/>
    <n v="8.5"/>
    <m/>
    <m/>
    <m/>
    <m/>
    <m/>
  </r>
  <r>
    <s v="Alexandria"/>
    <s v="Normal"/>
    <s v="Female"/>
    <x v="0"/>
    <n v="71.38"/>
    <n v="10"/>
    <s v="3/29/2019"/>
    <d v="1899-12-30T19:21:00"/>
    <s v="Cash"/>
    <n v="713.8"/>
    <n v="35.69"/>
    <n v="749.49"/>
    <n v="7.9"/>
    <m/>
    <m/>
    <m/>
    <m/>
    <m/>
  </r>
  <r>
    <s v="Alexandria"/>
    <s v="Member"/>
    <s v="Female"/>
    <x v="3"/>
    <n v="93.72"/>
    <n v="6"/>
    <s v="1/15/2019"/>
    <d v="1899-12-30T16:19:00"/>
    <s v="Cash"/>
    <n v="562.32000000000005"/>
    <n v="28.116"/>
    <n v="590.43600000000004"/>
    <n v="9.3000000000000007"/>
    <m/>
    <m/>
    <m/>
    <m/>
    <m/>
  </r>
  <r>
    <s v="Ismailia"/>
    <s v="Member"/>
    <s v="Female"/>
    <x v="0"/>
    <n v="68.930000000000007"/>
    <n v="7"/>
    <s v="3/11/2019"/>
    <d v="1899-12-30T11:03:00"/>
    <s v="Credit card"/>
    <n v="482.51"/>
    <n v="24.125499999999999"/>
    <n v="506.63549999999998"/>
    <n v="8"/>
    <m/>
    <m/>
    <m/>
    <m/>
    <m/>
  </r>
  <r>
    <s v="Alexandria"/>
    <s v="Normal"/>
    <s v="Male"/>
    <x v="3"/>
    <n v="72.61"/>
    <n v="6"/>
    <s v="1/1/2019"/>
    <d v="1899-12-30T10:39:00"/>
    <s v="Credit card"/>
    <n v="435.66"/>
    <n v="21.783000000000001"/>
    <n v="457.44300000000004"/>
    <n v="5.6"/>
    <m/>
    <m/>
    <m/>
    <m/>
    <m/>
  </r>
  <r>
    <s v="Cairo"/>
    <s v="Normal"/>
    <s v="Male"/>
    <x v="4"/>
    <n v="54.67"/>
    <n v="3"/>
    <s v="1/21/2019"/>
    <d v="1899-12-30T18:00:00"/>
    <s v="Credit card"/>
    <n v="164.01"/>
    <n v="8.2004999999999999"/>
    <n v="172.2105"/>
    <n v="8.4"/>
    <m/>
    <m/>
    <m/>
    <m/>
    <m/>
  </r>
  <r>
    <s v="Alexandria"/>
    <s v="Normal"/>
    <s v="Female"/>
    <x v="2"/>
    <n v="40.299999999999997"/>
    <n v="2"/>
    <s v="3/11/2019"/>
    <d v="1899-12-30T15:30:00"/>
    <s v="Ewallet"/>
    <n v="80.599999999999994"/>
    <n v="4.03"/>
    <n v="84.63"/>
    <n v="5.3"/>
    <m/>
    <m/>
    <m/>
    <m/>
    <m/>
  </r>
  <r>
    <s v="Cairo"/>
    <s v="Member"/>
    <s v="Male"/>
    <x v="1"/>
    <n v="86.04"/>
    <n v="5"/>
    <s v="2/25/2019"/>
    <d v="1899-12-30T11:24:00"/>
    <s v="Ewallet"/>
    <n v="430.2"/>
    <n v="21.51"/>
    <n v="451.71"/>
    <n v="6.6"/>
    <m/>
    <m/>
    <m/>
    <m/>
    <m/>
  </r>
  <r>
    <s v="Cairo"/>
    <s v="Normal"/>
    <s v="Male"/>
    <x v="0"/>
    <n v="87.98"/>
    <n v="3"/>
    <s v="3/5/2019"/>
    <d v="1899-12-30T10:40:00"/>
    <s v="Ewallet"/>
    <n v="263.94"/>
    <n v="13.196999999999999"/>
    <n v="277.137"/>
    <n v="4.2"/>
    <m/>
    <m/>
    <m/>
    <m/>
    <m/>
  </r>
  <r>
    <s v="Cairo"/>
    <s v="Normal"/>
    <s v="Male"/>
    <x v="2"/>
    <n v="33.200000000000003"/>
    <n v="2"/>
    <s v="3/15/2019"/>
    <d v="1899-12-30T12:20:00"/>
    <s v="Credit card"/>
    <n v="66.400000000000006"/>
    <n v="3.32"/>
    <n v="69.72"/>
    <n v="8.8000000000000007"/>
    <m/>
    <m/>
    <m/>
    <m/>
    <m/>
  </r>
  <r>
    <s v="Cairo"/>
    <s v="Normal"/>
    <s v="Male"/>
    <x v="1"/>
    <n v="34.56"/>
    <n v="5"/>
    <s v="2/17/2019"/>
    <d v="1899-12-30T11:15:00"/>
    <s v="Ewallet"/>
    <n v="172.8"/>
    <n v="8.64"/>
    <n v="181.44"/>
    <n v="9.8000000000000007"/>
    <m/>
    <m/>
    <m/>
    <m/>
    <m/>
  </r>
  <r>
    <s v="Cairo"/>
    <s v="Member"/>
    <s v="Male"/>
    <x v="3"/>
    <n v="88.63"/>
    <n v="3"/>
    <s v="3/2/2019"/>
    <d v="1899-12-30T17:36:00"/>
    <s v="Ewallet"/>
    <n v="265.89"/>
    <n v="13.294499999999999"/>
    <n v="279.18449999999996"/>
    <n v="7"/>
    <m/>
    <m/>
    <m/>
    <m/>
    <m/>
  </r>
  <r>
    <s v="Cairo"/>
    <s v="Member"/>
    <s v="Female"/>
    <x v="2"/>
    <n v="52.59"/>
    <n v="8"/>
    <s v="3/22/2019"/>
    <d v="1899-12-30T19:20:00"/>
    <s v="Credit card"/>
    <n v="420.72"/>
    <n v="21.036000000000001"/>
    <n v="441.75600000000003"/>
    <n v="9.4"/>
    <m/>
    <m/>
    <m/>
    <m/>
    <m/>
  </r>
  <r>
    <s v="Alexandria"/>
    <s v="Normal"/>
    <s v="Male"/>
    <x v="5"/>
    <n v="33.520000000000003"/>
    <n v="1"/>
    <s v="2/8/2019"/>
    <d v="1899-12-30T15:31:00"/>
    <s v="Cash"/>
    <n v="33.520000000000003"/>
    <n v="1.6759999999999999"/>
    <n v="35.196000000000005"/>
    <n v="5.7"/>
    <m/>
    <m/>
    <m/>
    <m/>
    <m/>
  </r>
  <r>
    <s v="Alexandria"/>
    <s v="Normal"/>
    <s v="Female"/>
    <x v="5"/>
    <n v="87.67"/>
    <n v="2"/>
    <s v="3/10/2019"/>
    <d v="1899-12-30T12:17:00"/>
    <s v="Credit card"/>
    <n v="175.34"/>
    <n v="8.7669999999999995"/>
    <n v="184.107"/>
    <n v="4"/>
    <m/>
    <m/>
    <m/>
    <m/>
    <m/>
  </r>
  <r>
    <s v="Cairo"/>
    <s v="Normal"/>
    <s v="Female"/>
    <x v="4"/>
    <n v="88.36"/>
    <n v="5"/>
    <s v="1/25/2019"/>
    <d v="1899-12-30T19:48:00"/>
    <s v="Cash"/>
    <n v="441.8"/>
    <n v="22.09"/>
    <n v="463.89"/>
    <n v="4.2"/>
    <m/>
    <m/>
    <m/>
    <m/>
    <m/>
  </r>
  <r>
    <s v="Cairo"/>
    <s v="Normal"/>
    <s v="Male"/>
    <x v="0"/>
    <n v="24.89"/>
    <n v="9"/>
    <s v="3/15/2019"/>
    <d v="1899-12-30T15:36:00"/>
    <s v="Cash"/>
    <n v="224.01"/>
    <n v="11.2005"/>
    <n v="235.2105"/>
    <n v="7.8"/>
    <m/>
    <m/>
    <m/>
    <m/>
    <m/>
  </r>
  <r>
    <s v="Ismailia"/>
    <s v="Normal"/>
    <s v="Male"/>
    <x v="5"/>
    <n v="94.13"/>
    <n v="5"/>
    <s v="2/25/2019"/>
    <d v="1899-12-30T19:39:00"/>
    <s v="Credit card"/>
    <n v="470.65"/>
    <n v="23.532499999999999"/>
    <n v="494.1825"/>
    <n v="9.5"/>
    <m/>
    <m/>
    <m/>
    <m/>
    <m/>
  </r>
  <r>
    <s v="Alexandria"/>
    <s v="Member"/>
    <s v="Male"/>
    <x v="3"/>
    <n v="78.069999999999993"/>
    <n v="9"/>
    <s v="1/28/2019"/>
    <d v="1899-12-30T12:43:00"/>
    <s v="Cash"/>
    <n v="702.63"/>
    <n v="35.131500000000003"/>
    <n v="737.76149999999996"/>
    <n v="5"/>
    <m/>
    <m/>
    <m/>
    <m/>
    <m/>
  </r>
  <r>
    <s v="Ismailia"/>
    <s v="Normal"/>
    <s v="Male"/>
    <x v="3"/>
    <n v="83.78"/>
    <n v="8"/>
    <s v="1/10/2019"/>
    <d v="1899-12-30T14:49:00"/>
    <s v="Cash"/>
    <n v="670.24"/>
    <n v="33.512"/>
    <n v="703.75199999999995"/>
    <n v="9.4"/>
    <m/>
    <m/>
    <m/>
    <m/>
    <m/>
  </r>
  <r>
    <s v="Ismailia"/>
    <s v="Normal"/>
    <s v="Male"/>
    <x v="0"/>
    <n v="96.58"/>
    <n v="2"/>
    <s v="3/15/2019"/>
    <d v="1899-12-30T10:12:00"/>
    <s v="Credit card"/>
    <n v="193.16"/>
    <n v="9.6579999999999995"/>
    <n v="202.81799999999998"/>
    <n v="5.7"/>
    <m/>
    <m/>
    <m/>
    <m/>
    <m/>
  </r>
  <r>
    <s v="Cairo"/>
    <s v="Member"/>
    <s v="Female"/>
    <x v="4"/>
    <n v="99.42"/>
    <n v="4"/>
    <s v="2/6/2019"/>
    <d v="1899-12-30T10:42:00"/>
    <s v="Ewallet"/>
    <n v="397.68"/>
    <n v="19.884"/>
    <n v="417.56400000000002"/>
    <n v="6.9"/>
    <m/>
    <m/>
    <m/>
    <m/>
    <m/>
  </r>
  <r>
    <s v="Ismailia"/>
    <s v="Member"/>
    <s v="Female"/>
    <x v="3"/>
    <n v="68.12"/>
    <n v="1"/>
    <s v="1/7/2019"/>
    <d v="1899-12-30T12:28:00"/>
    <s v="Ewallet"/>
    <n v="68.12"/>
    <n v="3.4060000000000001"/>
    <n v="71.52600000000001"/>
    <n v="9.1"/>
    <m/>
    <m/>
    <m/>
    <m/>
    <m/>
  </r>
  <r>
    <s v="Cairo"/>
    <s v="Member"/>
    <s v="Male"/>
    <x v="3"/>
    <n v="62.62"/>
    <n v="5"/>
    <s v="3/10/2019"/>
    <d v="1899-12-30T19:15:00"/>
    <s v="Ewallet"/>
    <n v="313.10000000000002"/>
    <n v="15.654999999999999"/>
    <n v="328.755"/>
    <n v="7.6"/>
    <m/>
    <m/>
    <m/>
    <m/>
    <m/>
  </r>
  <r>
    <s v="Cairo"/>
    <s v="Normal"/>
    <s v="Female"/>
    <x v="1"/>
    <n v="60.88"/>
    <n v="9"/>
    <s v="1/15/2019"/>
    <d v="1899-12-30T17:17:00"/>
    <s v="Ewallet"/>
    <n v="547.91999999999996"/>
    <n v="27.396000000000001"/>
    <n v="575.31599999999992"/>
    <n v="6.4"/>
    <m/>
    <m/>
    <m/>
    <m/>
    <m/>
  </r>
  <r>
    <s v="Alexandria"/>
    <s v="Normal"/>
    <s v="Female"/>
    <x v="0"/>
    <n v="54.92"/>
    <n v="8"/>
    <s v="3/23/2019"/>
    <d v="1899-12-30T13:24:00"/>
    <s v="Ewallet"/>
    <n v="439.36"/>
    <n v="21.968"/>
    <n v="461.32800000000003"/>
    <n v="9"/>
    <m/>
    <m/>
    <m/>
    <m/>
    <m/>
  </r>
  <r>
    <s v="Alexandria"/>
    <s v="Member"/>
    <s v="Male"/>
    <x v="2"/>
    <n v="30.12"/>
    <n v="8"/>
    <s v="3/3/2019"/>
    <d v="1899-12-30T13:01:00"/>
    <s v="Cash"/>
    <n v="240.96"/>
    <n v="12.048"/>
    <n v="253.00800000000001"/>
    <n v="6.8"/>
    <m/>
    <m/>
    <m/>
    <m/>
    <m/>
  </r>
  <r>
    <s v="Cairo"/>
    <s v="Member"/>
    <s v="Female"/>
    <x v="2"/>
    <n v="86.72"/>
    <n v="1"/>
    <s v="1/17/2019"/>
    <d v="1899-12-30T18:45:00"/>
    <s v="Ewallet"/>
    <n v="86.72"/>
    <n v="4.3360000000000003"/>
    <n v="91.055999999999997"/>
    <n v="6.5"/>
    <m/>
    <m/>
    <m/>
    <m/>
    <m/>
  </r>
  <r>
    <s v="Ismailia"/>
    <s v="Member"/>
    <s v="Male"/>
    <x v="2"/>
    <n v="56.11"/>
    <n v="2"/>
    <s v="2/2/2019"/>
    <d v="1899-12-30T10:11:00"/>
    <s v="Cash"/>
    <n v="112.22"/>
    <n v="5.6109999999999998"/>
    <n v="117.831"/>
    <n v="7"/>
    <m/>
    <m/>
    <m/>
    <m/>
    <m/>
  </r>
  <r>
    <s v="Cairo"/>
    <s v="Member"/>
    <s v="Female"/>
    <x v="3"/>
    <n v="69.12"/>
    <n v="6"/>
    <s v="2/8/2019"/>
    <d v="1899-12-30T13:03:00"/>
    <s v="Cash"/>
    <n v="414.72"/>
    <n v="20.736000000000001"/>
    <n v="435.45600000000002"/>
    <n v="7.4"/>
    <m/>
    <m/>
    <m/>
    <m/>
    <m/>
  </r>
  <r>
    <s v="Alexandria"/>
    <s v="Member"/>
    <s v="Female"/>
    <x v="4"/>
    <n v="98.7"/>
    <n v="8"/>
    <s v="3/4/2019"/>
    <d v="1899-12-30T20:39:00"/>
    <s v="Cash"/>
    <n v="789.6"/>
    <n v="39.479999999999997"/>
    <n v="829.08"/>
    <n v="4.8"/>
    <m/>
    <m/>
    <m/>
    <m/>
    <m/>
  </r>
  <r>
    <s v="Ismailia"/>
    <s v="Member"/>
    <s v="Male"/>
    <x v="0"/>
    <n v="15.37"/>
    <n v="2"/>
    <s v="3/16/2019"/>
    <d v="1899-12-30T19:47:00"/>
    <s v="Cash"/>
    <n v="30.74"/>
    <n v="1.5369999999999999"/>
    <n v="32.277000000000001"/>
    <n v="4.9000000000000004"/>
    <m/>
    <m/>
    <m/>
    <m/>
    <m/>
  </r>
  <r>
    <s v="Alexandria"/>
    <s v="Member"/>
    <s v="Female"/>
    <x v="1"/>
    <n v="93.96"/>
    <n v="4"/>
    <s v="3/9/2019"/>
    <d v="1899-12-30T18:00:00"/>
    <s v="Cash"/>
    <n v="375.84"/>
    <n v="18.792000000000002"/>
    <n v="394.63199999999995"/>
    <n v="6"/>
    <m/>
    <m/>
    <m/>
    <m/>
    <m/>
  </r>
  <r>
    <s v="Cairo"/>
    <s v="Member"/>
    <s v="Male"/>
    <x v="0"/>
    <n v="56.69"/>
    <n v="9"/>
    <s v="2/27/2019"/>
    <d v="1899-12-30T17:24:00"/>
    <s v="Credit card"/>
    <n v="510.21"/>
    <n v="25.5105"/>
    <n v="535.72050000000002"/>
    <n v="4.4000000000000004"/>
    <m/>
    <m/>
    <m/>
    <m/>
    <m/>
  </r>
  <r>
    <s v="Ismailia"/>
    <s v="Member"/>
    <s v="Female"/>
    <x v="4"/>
    <n v="20.010000000000002"/>
    <n v="9"/>
    <s v="2/6/2019"/>
    <d v="1899-12-30T15:47:00"/>
    <s v="Ewallet"/>
    <n v="180.09"/>
    <n v="9.0045000000000002"/>
    <n v="189.09450000000001"/>
    <n v="9.6"/>
    <m/>
    <m/>
    <m/>
    <m/>
    <m/>
  </r>
  <r>
    <s v="Cairo"/>
    <s v="Member"/>
    <s v="Male"/>
    <x v="1"/>
    <n v="18.93"/>
    <n v="6"/>
    <s v="2/10/2019"/>
    <d v="1899-12-30T12:45:00"/>
    <s v="Credit card"/>
    <n v="113.58"/>
    <n v="5.6790000000000003"/>
    <n v="119.259"/>
    <n v="4.5999999999999996"/>
    <m/>
    <m/>
    <m/>
    <m/>
    <m/>
  </r>
  <r>
    <s v="Alexandria"/>
    <s v="Member"/>
    <s v="Female"/>
    <x v="5"/>
    <n v="82.63"/>
    <n v="10"/>
    <s v="3/19/2019"/>
    <d v="1899-12-30T17:08:00"/>
    <s v="Ewallet"/>
    <n v="826.3"/>
    <n v="41.314999999999998"/>
    <n v="867.61500000000001"/>
    <n v="6.1"/>
    <m/>
    <m/>
    <m/>
    <m/>
    <m/>
  </r>
  <r>
    <s v="Alexandria"/>
    <s v="Member"/>
    <s v="Male"/>
    <x v="4"/>
    <n v="91.4"/>
    <n v="7"/>
    <s v="2/3/2019"/>
    <d v="1899-12-30T10:19:00"/>
    <s v="Cash"/>
    <n v="639.79999999999995"/>
    <n v="31.99"/>
    <n v="671.79"/>
    <n v="8.4"/>
    <m/>
    <m/>
    <m/>
    <m/>
    <m/>
  </r>
  <r>
    <s v="Alexandria"/>
    <s v="Member"/>
    <s v="Female"/>
    <x v="4"/>
    <n v="44.59"/>
    <n v="5"/>
    <s v="2/10/2019"/>
    <d v="1899-12-30T15:10:00"/>
    <s v="Cash"/>
    <n v="222.95"/>
    <n v="11.147500000000001"/>
    <n v="234.0975"/>
    <n v="6.6"/>
    <m/>
    <m/>
    <m/>
    <m/>
    <m/>
  </r>
  <r>
    <s v="Ismailia"/>
    <s v="Member"/>
    <s v="Female"/>
    <x v="5"/>
    <n v="17.87"/>
    <n v="4"/>
    <s v="3/22/2019"/>
    <d v="1899-12-30T14:42:00"/>
    <s v="Ewallet"/>
    <n v="71.48"/>
    <n v="3.5739999999999998"/>
    <n v="75.054000000000002"/>
    <n v="5.0999999999999996"/>
    <m/>
    <m/>
    <m/>
    <m/>
    <m/>
  </r>
  <r>
    <s v="Cairo"/>
    <s v="Member"/>
    <s v="Male"/>
    <x v="5"/>
    <n v="15.43"/>
    <n v="1"/>
    <s v="1/25/2019"/>
    <d v="1899-12-30T15:46:00"/>
    <s v="Credit card"/>
    <n v="15.43"/>
    <n v="0.77149999999999996"/>
    <n v="16.201499999999999"/>
    <n v="6.7"/>
    <m/>
    <m/>
    <m/>
    <m/>
    <m/>
  </r>
  <r>
    <s v="Ismailia"/>
    <s v="Normal"/>
    <s v="Male"/>
    <x v="2"/>
    <n v="16.16"/>
    <n v="2"/>
    <s v="3/7/2019"/>
    <d v="1899-12-30T11:49:00"/>
    <s v="Ewallet"/>
    <n v="32.32"/>
    <n v="1.6160000000000001"/>
    <n v="33.936"/>
    <n v="4.5"/>
    <m/>
    <m/>
    <m/>
    <m/>
    <m/>
  </r>
  <r>
    <s v="Cairo"/>
    <s v="Normal"/>
    <s v="Female"/>
    <x v="1"/>
    <n v="85.98"/>
    <n v="8"/>
    <s v="2/28/2019"/>
    <d v="1899-12-30T19:01:00"/>
    <s v="Cash"/>
    <n v="687.84"/>
    <n v="34.392000000000003"/>
    <n v="722.23200000000008"/>
    <n v="6.2"/>
    <m/>
    <m/>
    <m/>
    <m/>
    <m/>
  </r>
  <r>
    <s v="Cairo"/>
    <s v="Member"/>
    <s v="Male"/>
    <x v="2"/>
    <n v="44.34"/>
    <n v="2"/>
    <s v="3/27/2019"/>
    <d v="1899-12-30T11:26:00"/>
    <s v="Cash"/>
    <n v="88.68"/>
    <n v="4.4340000000000002"/>
    <n v="93.114000000000004"/>
    <n v="6.5"/>
    <m/>
    <m/>
    <m/>
    <m/>
    <m/>
  </r>
  <r>
    <s v="Alexandria"/>
    <s v="Normal"/>
    <s v="Male"/>
    <x v="0"/>
    <n v="89.6"/>
    <n v="8"/>
    <s v="2/7/2019"/>
    <d v="1899-12-30T11:28:00"/>
    <s v="Ewallet"/>
    <n v="716.8"/>
    <n v="35.840000000000003"/>
    <n v="752.64"/>
    <n v="8.6"/>
    <m/>
    <m/>
    <m/>
    <m/>
    <m/>
  </r>
  <r>
    <s v="Ismailia"/>
    <s v="Member"/>
    <s v="Female"/>
    <x v="2"/>
    <n v="72.349999999999994"/>
    <n v="10"/>
    <s v="1/20/2019"/>
    <d v="1899-12-30T15:55:00"/>
    <s v="Cash"/>
    <n v="723.5"/>
    <n v="36.174999999999997"/>
    <n v="759.67499999999995"/>
    <n v="6.5"/>
    <m/>
    <m/>
    <m/>
    <m/>
    <m/>
  </r>
  <r>
    <s v="Ismailia"/>
    <s v="Normal"/>
    <s v="Male"/>
    <x v="1"/>
    <n v="30.61"/>
    <n v="6"/>
    <s v="3/12/2019"/>
    <d v="1899-12-30T20:36:00"/>
    <s v="Cash"/>
    <n v="183.66"/>
    <n v="9.1829999999999998"/>
    <n v="192.84299999999999"/>
    <n v="4.3"/>
    <m/>
    <m/>
    <m/>
    <m/>
    <m/>
  </r>
  <r>
    <s v="Ismailia"/>
    <s v="Member"/>
    <s v="Female"/>
    <x v="3"/>
    <n v="24.74"/>
    <n v="3"/>
    <s v="2/15/2019"/>
    <d v="1899-12-30T17:47:00"/>
    <s v="Credit card"/>
    <n v="74.22"/>
    <n v="3.7109999999999999"/>
    <n v="77.930999999999997"/>
    <n v="8.6"/>
    <m/>
    <m/>
    <m/>
    <m/>
    <m/>
  </r>
  <r>
    <s v="Cairo"/>
    <s v="Normal"/>
    <s v="Male"/>
    <x v="2"/>
    <n v="55.73"/>
    <n v="6"/>
    <s v="2/24/2019"/>
    <d v="1899-12-30T10:55:00"/>
    <s v="Ewallet"/>
    <n v="334.38"/>
    <n v="16.719000000000001"/>
    <n v="351.09899999999999"/>
    <n v="9.5"/>
    <m/>
    <m/>
    <m/>
    <m/>
    <m/>
  </r>
  <r>
    <s v="Alexandria"/>
    <s v="Member"/>
    <s v="Female"/>
    <x v="3"/>
    <n v="55.07"/>
    <n v="9"/>
    <s v="2/3/2019"/>
    <d v="1899-12-30T13:40:00"/>
    <s v="Ewallet"/>
    <n v="495.63"/>
    <n v="24.781500000000001"/>
    <n v="520.41150000000005"/>
    <n v="4.2"/>
    <m/>
    <m/>
    <m/>
    <m/>
    <m/>
  </r>
  <r>
    <s v="Ismailia"/>
    <s v="Member"/>
    <s v="Male"/>
    <x v="3"/>
    <n v="15.81"/>
    <n v="10"/>
    <s v="3/6/2019"/>
    <d v="1899-12-30T12:27:00"/>
    <s v="Credit card"/>
    <n v="158.1"/>
    <n v="7.9050000000000002"/>
    <n v="166.005"/>
    <n v="7.9"/>
    <m/>
    <m/>
    <m/>
    <m/>
    <m/>
  </r>
  <r>
    <s v="Alexandria"/>
    <s v="Member"/>
    <s v="Male"/>
    <x v="0"/>
    <n v="75.739999999999995"/>
    <n v="4"/>
    <s v="2/14/2019"/>
    <d v="1899-12-30T14:35:00"/>
    <s v="Cash"/>
    <n v="302.95999999999998"/>
    <n v="15.148"/>
    <n v="318.108"/>
    <n v="6.3"/>
    <m/>
    <m/>
    <m/>
    <m/>
    <m/>
  </r>
  <r>
    <s v="Alexandria"/>
    <s v="Member"/>
    <s v="Male"/>
    <x v="0"/>
    <n v="15.87"/>
    <n v="10"/>
    <s v="3/13/2019"/>
    <d v="1899-12-30T16:40:00"/>
    <s v="Cash"/>
    <n v="158.69999999999999"/>
    <n v="7.9349999999999996"/>
    <n v="166.63499999999999"/>
    <n v="4.7"/>
    <m/>
    <m/>
    <m/>
    <m/>
    <m/>
  </r>
  <r>
    <s v="Ismailia"/>
    <s v="Normal"/>
    <s v="Female"/>
    <x v="0"/>
    <n v="33.47"/>
    <n v="2"/>
    <s v="2/10/2019"/>
    <d v="1899-12-30T15:43:00"/>
    <s v="Ewallet"/>
    <n v="66.94"/>
    <n v="3.347"/>
    <n v="70.286999999999992"/>
    <n v="5.0999999999999996"/>
    <m/>
    <m/>
    <m/>
    <m/>
    <m/>
  </r>
  <r>
    <s v="Cairo"/>
    <s v="Member"/>
    <s v="Female"/>
    <x v="5"/>
    <n v="97.61"/>
    <n v="6"/>
    <s v="1/7/2019"/>
    <d v="1899-12-30T15:01:00"/>
    <s v="Ewallet"/>
    <n v="585.66"/>
    <n v="29.283000000000001"/>
    <n v="614.94299999999998"/>
    <n v="8"/>
    <m/>
    <m/>
    <m/>
    <m/>
    <m/>
  </r>
  <r>
    <s v="Cairo"/>
    <s v="Normal"/>
    <s v="Male"/>
    <x v="3"/>
    <n v="78.77"/>
    <n v="10"/>
    <s v="1/24/2019"/>
    <d v="1899-12-30T10:04:00"/>
    <s v="Cash"/>
    <n v="787.7"/>
    <n v="39.384999999999998"/>
    <n v="827.08500000000004"/>
    <n v="6.5"/>
    <m/>
    <m/>
    <m/>
    <m/>
    <m/>
  </r>
  <r>
    <s v="Cairo"/>
    <s v="Member"/>
    <s v="Female"/>
    <x v="0"/>
    <n v="18.329999999999998"/>
    <n v="1"/>
    <s v="2/2/2019"/>
    <d v="1899-12-30T18:50:00"/>
    <s v="Cash"/>
    <n v="18.329999999999998"/>
    <n v="0.91649999999999998"/>
    <n v="19.246499999999997"/>
    <n v="8.8000000000000007"/>
    <m/>
    <m/>
    <m/>
    <m/>
    <m/>
  </r>
  <r>
    <s v="Cairo"/>
    <s v="Normal"/>
    <s v="Male"/>
    <x v="4"/>
    <n v="89.48"/>
    <n v="10"/>
    <s v="1/6/2019"/>
    <d v="1899-12-30T12:46:00"/>
    <s v="Credit card"/>
    <n v="894.8"/>
    <n v="44.74"/>
    <n v="939.54"/>
    <n v="8.5"/>
    <m/>
    <m/>
    <m/>
    <m/>
    <m/>
  </r>
  <r>
    <s v="Alexandria"/>
    <s v="Normal"/>
    <s v="Male"/>
    <x v="5"/>
    <n v="62.12"/>
    <n v="10"/>
    <s v="2/11/2019"/>
    <d v="1899-12-30T16:19:00"/>
    <s v="Cash"/>
    <n v="621.20000000000005"/>
    <n v="31.06"/>
    <n v="652.26"/>
    <n v="4.8"/>
    <m/>
    <m/>
    <m/>
    <m/>
    <m/>
  </r>
  <r>
    <s v="Alexandria"/>
    <s v="Member"/>
    <s v="Female"/>
    <x v="4"/>
    <n v="48.52"/>
    <n v="3"/>
    <s v="3/5/2019"/>
    <d v="1899-12-30T18:17:00"/>
    <s v="Ewallet"/>
    <n v="145.56"/>
    <n v="7.2779999999999996"/>
    <n v="152.83799999999999"/>
    <n v="4.0999999999999996"/>
    <m/>
    <m/>
    <m/>
    <m/>
    <m/>
  </r>
  <r>
    <s v="Cairo"/>
    <s v="Normal"/>
    <s v="Female"/>
    <x v="1"/>
    <n v="75.91"/>
    <n v="6"/>
    <s v="3/9/2019"/>
    <d v="1899-12-30T18:21:00"/>
    <s v="Cash"/>
    <n v="455.46"/>
    <n v="22.773"/>
    <n v="478.233"/>
    <n v="9.9"/>
    <m/>
    <m/>
    <m/>
    <m/>
    <m/>
  </r>
  <r>
    <s v="Cairo"/>
    <s v="Normal"/>
    <s v="Male"/>
    <x v="2"/>
    <n v="74.67"/>
    <n v="9"/>
    <s v="1/22/2019"/>
    <d v="1899-12-30T10:55:00"/>
    <s v="Ewallet"/>
    <n v="672.03"/>
    <n v="33.601500000000001"/>
    <n v="705.63149999999996"/>
    <n v="5.8"/>
    <m/>
    <m/>
    <m/>
    <m/>
    <m/>
  </r>
  <r>
    <s v="Ismailia"/>
    <s v="Normal"/>
    <s v="Female"/>
    <x v="1"/>
    <n v="41.65"/>
    <n v="10"/>
    <s v="1/13/2019"/>
    <d v="1899-12-30T17:04:00"/>
    <s v="Credit card"/>
    <n v="416.5"/>
    <n v="20.824999999999999"/>
    <n v="437.32499999999999"/>
    <n v="5.8"/>
    <m/>
    <m/>
    <m/>
    <m/>
    <m/>
  </r>
  <r>
    <s v="Ismailia"/>
    <s v="Member"/>
    <s v="Male"/>
    <x v="5"/>
    <n v="49.04"/>
    <n v="9"/>
    <s v="1/9/2019"/>
    <d v="1899-12-30T14:20:00"/>
    <s v="Credit card"/>
    <n v="441.36"/>
    <n v="22.068000000000001"/>
    <n v="463.428"/>
    <n v="5"/>
    <m/>
    <m/>
    <m/>
    <m/>
    <m/>
  </r>
  <r>
    <s v="Alexandria"/>
    <s v="Member"/>
    <s v="Female"/>
    <x v="5"/>
    <n v="20.010000000000002"/>
    <n v="9"/>
    <s v="1/12/2019"/>
    <d v="1899-12-30T15:48:00"/>
    <s v="Credit card"/>
    <n v="180.09"/>
    <n v="9.0045000000000002"/>
    <n v="189.09450000000001"/>
    <n v="6.1"/>
    <m/>
    <m/>
    <m/>
    <m/>
    <m/>
  </r>
  <r>
    <s v="Ismailia"/>
    <s v="Member"/>
    <s v="Female"/>
    <x v="4"/>
    <n v="78.31"/>
    <n v="10"/>
    <s v="3/5/2019"/>
    <d v="1899-12-30T16:24:00"/>
    <s v="Ewallet"/>
    <n v="783.1"/>
    <n v="39.155000000000001"/>
    <n v="822.255"/>
    <n v="9.6999999999999993"/>
    <m/>
    <m/>
    <m/>
    <m/>
    <m/>
  </r>
  <r>
    <s v="Alexandria"/>
    <s v="Normal"/>
    <s v="Female"/>
    <x v="0"/>
    <n v="20.38"/>
    <n v="5"/>
    <s v="1/22/2019"/>
    <d v="1899-12-30T18:56:00"/>
    <s v="Cash"/>
    <n v="101.9"/>
    <n v="5.0949999999999998"/>
    <n v="106.995"/>
    <n v="5.2"/>
    <m/>
    <m/>
    <m/>
    <m/>
    <m/>
  </r>
  <r>
    <s v="Ismailia"/>
    <s v="Normal"/>
    <s v="Female"/>
    <x v="0"/>
    <n v="99.19"/>
    <n v="6"/>
    <s v="1/21/2019"/>
    <d v="1899-12-30T14:42:00"/>
    <s v="Credit card"/>
    <n v="595.14"/>
    <n v="29.757000000000001"/>
    <n v="624.89699999999993"/>
    <n v="8.9"/>
    <m/>
    <m/>
    <m/>
    <m/>
    <m/>
  </r>
  <r>
    <s v="Ismailia"/>
    <s v="Normal"/>
    <s v="Female"/>
    <x v="4"/>
    <n v="96.68"/>
    <n v="3"/>
    <s v="1/26/2019"/>
    <d v="1899-12-30T19:56:00"/>
    <s v="Ewallet"/>
    <n v="290.04000000000002"/>
    <n v="14.502000000000001"/>
    <n v="304.54200000000003"/>
    <n v="7.3"/>
    <m/>
    <m/>
    <m/>
    <m/>
    <m/>
  </r>
  <r>
    <s v="Cairo"/>
    <s v="Normal"/>
    <s v="Male"/>
    <x v="4"/>
    <n v="19.25"/>
    <n v="8"/>
    <s v="1/23/2019"/>
    <d v="1899-12-30T18:37:00"/>
    <s v="Ewallet"/>
    <n v="154"/>
    <n v="7.7"/>
    <n v="161.69999999999999"/>
    <n v="9.6"/>
    <m/>
    <m/>
    <m/>
    <m/>
    <m/>
  </r>
  <r>
    <s v="Ismailia"/>
    <s v="Member"/>
    <s v="Female"/>
    <x v="4"/>
    <n v="80.36"/>
    <n v="4"/>
    <s v="2/23/2019"/>
    <d v="1899-12-30T18:45:00"/>
    <s v="Credit card"/>
    <n v="321.44"/>
    <n v="16.071999999999999"/>
    <n v="337.512"/>
    <n v="4.3"/>
    <m/>
    <m/>
    <m/>
    <m/>
    <m/>
  </r>
  <r>
    <s v="Alexandria"/>
    <s v="Member"/>
    <s v="Male"/>
    <x v="3"/>
    <n v="48.91"/>
    <n v="5"/>
    <s v="3/9/2019"/>
    <d v="1899-12-30T10:17:00"/>
    <s v="Cash"/>
    <n v="244.55"/>
    <n v="12.227499999999999"/>
    <n v="256.77750000000003"/>
    <n v="7.3"/>
    <m/>
    <m/>
    <m/>
    <m/>
    <m/>
  </r>
  <r>
    <s v="Ismailia"/>
    <s v="Normal"/>
    <s v="Female"/>
    <x v="3"/>
    <n v="83.06"/>
    <n v="7"/>
    <s v="3/5/2019"/>
    <d v="1899-12-30T14:31:00"/>
    <s v="Ewallet"/>
    <n v="581.41999999999996"/>
    <n v="29.071000000000002"/>
    <n v="610.49099999999999"/>
    <n v="7"/>
    <m/>
    <m/>
    <m/>
    <m/>
    <m/>
  </r>
  <r>
    <s v="Alexandria"/>
    <s v="Normal"/>
    <s v="Male"/>
    <x v="5"/>
    <n v="76.52"/>
    <n v="5"/>
    <s v="3/25/2019"/>
    <d v="1899-12-30T10:23:00"/>
    <s v="Cash"/>
    <n v="382.6"/>
    <n v="19.13"/>
    <n v="401.73"/>
    <n v="9.6999999999999993"/>
    <m/>
    <m/>
    <m/>
    <m/>
    <m/>
  </r>
  <r>
    <s v="Cairo"/>
    <s v="Member"/>
    <s v="Male"/>
    <x v="4"/>
    <n v="49.38"/>
    <n v="7"/>
    <s v="3/27/2019"/>
    <d v="1899-12-30T20:35:00"/>
    <s v="Credit card"/>
    <n v="345.66"/>
    <n v="17.283000000000001"/>
    <n v="362.94300000000004"/>
    <n v="6.9"/>
    <m/>
    <m/>
    <m/>
    <m/>
    <m/>
  </r>
  <r>
    <s v="Ismailia"/>
    <s v="Normal"/>
    <s v="Male"/>
    <x v="3"/>
    <n v="42.47"/>
    <n v="1"/>
    <s v="1/2/2019"/>
    <d v="1899-12-30T16:57:00"/>
    <s v="Cash"/>
    <n v="42.47"/>
    <n v="2.1234999999999999"/>
    <n v="44.593499999999999"/>
    <n v="4"/>
    <m/>
    <m/>
    <m/>
    <m/>
    <m/>
  </r>
  <r>
    <s v="Ismailia"/>
    <s v="Normal"/>
    <s v="Female"/>
    <x v="0"/>
    <n v="76.989999999999995"/>
    <n v="6"/>
    <s v="2/27/2019"/>
    <d v="1899-12-30T17:55:00"/>
    <s v="Cash"/>
    <n v="461.94"/>
    <n v="23.097000000000001"/>
    <n v="485.03699999999998"/>
    <n v="5"/>
    <m/>
    <m/>
    <m/>
    <m/>
    <m/>
  </r>
  <r>
    <s v="Alexandria"/>
    <s v="Member"/>
    <s v="Female"/>
    <x v="2"/>
    <n v="47.38"/>
    <n v="4"/>
    <s v="1/23/2019"/>
    <d v="1899-12-30T10:25:00"/>
    <s v="Cash"/>
    <n v="189.52"/>
    <n v="9.4760000000000009"/>
    <n v="198.99600000000001"/>
    <n v="7.2"/>
    <m/>
    <m/>
    <m/>
    <m/>
    <m/>
  </r>
  <r>
    <s v="Alexandria"/>
    <s v="Normal"/>
    <s v="Female"/>
    <x v="3"/>
    <n v="44.86"/>
    <n v="10"/>
    <s v="1/26/2019"/>
    <d v="1899-12-30T19:54:00"/>
    <s v="Ewallet"/>
    <n v="448.6"/>
    <n v="22.43"/>
    <n v="471.03000000000003"/>
    <n v="7.5"/>
    <m/>
    <m/>
    <m/>
    <m/>
    <m/>
  </r>
  <r>
    <s v="Alexandria"/>
    <s v="Member"/>
    <s v="Female"/>
    <x v="3"/>
    <n v="21.98"/>
    <n v="7"/>
    <s v="1/10/2019"/>
    <d v="1899-12-30T16:42:00"/>
    <s v="Ewallet"/>
    <n v="153.86000000000001"/>
    <n v="7.6929999999999996"/>
    <n v="161.55300000000003"/>
    <n v="9.1999999999999993"/>
    <m/>
    <m/>
    <m/>
    <m/>
    <m/>
  </r>
  <r>
    <s v="Cairo"/>
    <s v="Member"/>
    <s v="Male"/>
    <x v="0"/>
    <n v="64.36"/>
    <n v="9"/>
    <s v="3/12/2019"/>
    <d v="1899-12-30T12:09:00"/>
    <s v="Credit card"/>
    <n v="579.24"/>
    <n v="28.962"/>
    <n v="608.202"/>
    <n v="4.0999999999999996"/>
    <m/>
    <m/>
    <m/>
    <m/>
    <m/>
  </r>
  <r>
    <s v="Cairo"/>
    <s v="Normal"/>
    <s v="Male"/>
    <x v="0"/>
    <n v="89.75"/>
    <n v="1"/>
    <s v="2/6/2019"/>
    <d v="1899-12-30T20:05:00"/>
    <s v="Credit card"/>
    <n v="89.75"/>
    <n v="4.4874999999999998"/>
    <n v="94.237499999999997"/>
    <n v="6.2"/>
    <m/>
    <m/>
    <m/>
    <m/>
    <m/>
  </r>
  <r>
    <s v="Ismailia"/>
    <s v="Normal"/>
    <s v="Male"/>
    <x v="1"/>
    <n v="97.16"/>
    <n v="1"/>
    <s v="3/8/2019"/>
    <d v="1899-12-30T20:38:00"/>
    <s v="Ewallet"/>
    <n v="97.16"/>
    <n v="4.8579999999999997"/>
    <n v="102.018"/>
    <n v="8.9"/>
    <m/>
    <m/>
    <m/>
    <m/>
    <m/>
  </r>
  <r>
    <s v="Cairo"/>
    <s v="Normal"/>
    <s v="Male"/>
    <x v="0"/>
    <n v="87.87"/>
    <n v="10"/>
    <s v="3/29/2019"/>
    <d v="1899-12-30T10:25:00"/>
    <s v="Ewallet"/>
    <n v="878.7"/>
    <n v="43.935000000000002"/>
    <n v="922.63499999999999"/>
    <n v="4.7"/>
    <m/>
    <m/>
    <m/>
    <m/>
    <m/>
  </r>
  <r>
    <s v="Ismailia"/>
    <s v="Normal"/>
    <s v="Female"/>
    <x v="1"/>
    <n v="12.45"/>
    <n v="6"/>
    <s v="2/9/2019"/>
    <d v="1899-12-30T13:11:00"/>
    <s v="Cash"/>
    <n v="74.7"/>
    <n v="3.7349999999999999"/>
    <n v="78.435000000000002"/>
    <n v="5"/>
    <m/>
    <m/>
    <m/>
    <m/>
    <m/>
  </r>
  <r>
    <s v="Alexandria"/>
    <s v="Normal"/>
    <s v="Male"/>
    <x v="4"/>
    <n v="52.75"/>
    <n v="3"/>
    <s v="3/23/2019"/>
    <d v="1899-12-30T10:16:00"/>
    <s v="Ewallet"/>
    <n v="158.25"/>
    <n v="7.9124999999999996"/>
    <n v="166.16249999999999"/>
    <n v="5.9"/>
    <m/>
    <m/>
    <m/>
    <m/>
    <m/>
  </r>
  <r>
    <s v="Cairo"/>
    <s v="Normal"/>
    <s v="Male"/>
    <x v="2"/>
    <n v="82.7"/>
    <n v="6"/>
    <s v="3/5/2019"/>
    <d v="1899-12-30T18:14:00"/>
    <s v="Credit card"/>
    <n v="496.2"/>
    <n v="24.81"/>
    <n v="521.01"/>
    <n v="7.7"/>
    <m/>
    <m/>
    <m/>
    <m/>
    <m/>
  </r>
  <r>
    <s v="Alexandria"/>
    <s v="Member"/>
    <s v="Male"/>
    <x v="5"/>
    <n v="48.71"/>
    <n v="1"/>
    <s v="3/26/2019"/>
    <d v="1899-12-30T19:20:00"/>
    <s v="Cash"/>
    <n v="48.71"/>
    <n v="2.4355000000000002"/>
    <n v="51.145499999999998"/>
    <n v="6"/>
    <m/>
    <m/>
    <m/>
    <m/>
    <m/>
  </r>
  <r>
    <s v="Cairo"/>
    <s v="Normal"/>
    <s v="Male"/>
    <x v="5"/>
    <n v="78.55"/>
    <n v="9"/>
    <s v="3/1/2019"/>
    <d v="1899-12-30T13:22:00"/>
    <s v="Ewallet"/>
    <n v="706.95"/>
    <n v="35.347499999999997"/>
    <n v="742.29750000000001"/>
    <n v="7.6"/>
    <m/>
    <m/>
    <m/>
    <m/>
    <m/>
  </r>
  <r>
    <s v="Alexandria"/>
    <s v="Normal"/>
    <s v="Female"/>
    <x v="1"/>
    <n v="23.07"/>
    <n v="9"/>
    <s v="2/1/2019"/>
    <d v="1899-12-30T11:27:00"/>
    <s v="Credit card"/>
    <n v="207.63"/>
    <n v="10.381500000000001"/>
    <n v="218.01149999999998"/>
    <n v="6"/>
    <m/>
    <m/>
    <m/>
    <m/>
    <m/>
  </r>
  <r>
    <s v="Alexandria"/>
    <s v="Normal"/>
    <s v="Male"/>
    <x v="4"/>
    <n v="58.26"/>
    <n v="6"/>
    <s v="3/28/2019"/>
    <d v="1899-12-30T16:44:00"/>
    <s v="Credit card"/>
    <n v="349.56"/>
    <n v="17.478000000000002"/>
    <n v="367.03800000000001"/>
    <n v="7.2"/>
    <m/>
    <m/>
    <m/>
    <m/>
    <m/>
  </r>
  <r>
    <s v="Ismailia"/>
    <s v="Normal"/>
    <s v="Male"/>
    <x v="0"/>
    <n v="30.35"/>
    <n v="7"/>
    <s v="3/19/2019"/>
    <d v="1899-12-30T18:19:00"/>
    <s v="Ewallet"/>
    <n v="212.45"/>
    <n v="10.6225"/>
    <n v="223.07249999999999"/>
    <n v="6.4"/>
    <m/>
    <m/>
    <m/>
    <m/>
    <m/>
  </r>
  <r>
    <s v="Ismailia"/>
    <s v="Member"/>
    <s v="Male"/>
    <x v="1"/>
    <n v="88.67"/>
    <n v="10"/>
    <s v="1/12/2019"/>
    <d v="1899-12-30T14:50:00"/>
    <s v="Ewallet"/>
    <n v="886.7"/>
    <n v="44.335000000000001"/>
    <n v="931.03500000000008"/>
    <n v="6"/>
    <m/>
    <m/>
    <m/>
    <m/>
    <m/>
  </r>
  <r>
    <s v="Ismailia"/>
    <s v="Normal"/>
    <s v="Male"/>
    <x v="5"/>
    <n v="27.38"/>
    <n v="6"/>
    <s v="1/5/2019"/>
    <d v="1899-12-30T20:54:00"/>
    <s v="Credit card"/>
    <n v="164.28"/>
    <n v="8.2140000000000004"/>
    <n v="172.494"/>
    <n v="7.5"/>
    <m/>
    <m/>
    <m/>
    <m/>
    <m/>
  </r>
  <r>
    <s v="Ismailia"/>
    <s v="Normal"/>
    <s v="Male"/>
    <x v="3"/>
    <n v="62.13"/>
    <n v="6"/>
    <s v="3/22/2019"/>
    <d v="1899-12-30T20:19:00"/>
    <s v="Cash"/>
    <n v="372.78"/>
    <n v="18.638999999999999"/>
    <n v="391.41899999999998"/>
    <n v="5"/>
    <m/>
    <m/>
    <m/>
    <m/>
    <m/>
  </r>
  <r>
    <s v="Alexandria"/>
    <s v="Member"/>
    <s v="Female"/>
    <x v="4"/>
    <n v="33.979999999999997"/>
    <n v="9"/>
    <s v="3/24/2019"/>
    <d v="1899-12-30T10:43:00"/>
    <s v="Cash"/>
    <n v="305.82"/>
    <n v="15.291"/>
    <n v="321.11099999999999"/>
    <n v="9.5"/>
    <m/>
    <m/>
    <m/>
    <m/>
    <m/>
  </r>
  <r>
    <s v="Cairo"/>
    <s v="Member"/>
    <s v="Male"/>
    <x v="1"/>
    <n v="81.97"/>
    <n v="10"/>
    <s v="3/3/2019"/>
    <d v="1899-12-30T14:30:00"/>
    <s v="Cash"/>
    <n v="819.7"/>
    <n v="40.984999999999999"/>
    <n v="860.68500000000006"/>
    <n v="9.3000000000000007"/>
    <m/>
    <m/>
    <m/>
    <m/>
    <m/>
  </r>
  <r>
    <s v="Alexandria"/>
    <s v="Member"/>
    <s v="Female"/>
    <x v="3"/>
    <n v="16.489999999999998"/>
    <n v="2"/>
    <s v="2/5/2019"/>
    <d v="1899-12-30T11:32:00"/>
    <s v="Ewallet"/>
    <n v="32.979999999999997"/>
    <n v="1.649"/>
    <n v="34.628999999999998"/>
    <n v="9.5"/>
    <m/>
    <m/>
    <m/>
    <m/>
    <m/>
  </r>
  <r>
    <s v="Ismailia"/>
    <s v="Member"/>
    <s v="Female"/>
    <x v="0"/>
    <n v="98.21"/>
    <n v="3"/>
    <s v="2/5/2019"/>
    <d v="1899-12-30T10:41:00"/>
    <s v="Credit card"/>
    <n v="294.63"/>
    <n v="14.7315"/>
    <n v="309.36149999999998"/>
    <n v="6"/>
    <m/>
    <m/>
    <m/>
    <m/>
    <m/>
  </r>
  <r>
    <s v="Ismailia"/>
    <s v="Normal"/>
    <s v="Female"/>
    <x v="5"/>
    <n v="72.84"/>
    <n v="7"/>
    <s v="2/15/2019"/>
    <d v="1899-12-30T12:44:00"/>
    <s v="Cash"/>
    <n v="509.88"/>
    <n v="25.494"/>
    <n v="535.37400000000002"/>
    <n v="9.5"/>
    <m/>
    <m/>
    <m/>
    <m/>
    <m/>
  </r>
  <r>
    <s v="Ismailia"/>
    <s v="Member"/>
    <s v="Male"/>
    <x v="2"/>
    <n v="58.07"/>
    <n v="9"/>
    <s v="1/19/2019"/>
    <d v="1899-12-30T20:07:00"/>
    <s v="Ewallet"/>
    <n v="522.63"/>
    <n v="26.131499999999999"/>
    <n v="548.76149999999996"/>
    <n v="7"/>
    <m/>
    <m/>
    <m/>
    <m/>
    <m/>
  </r>
  <r>
    <s v="Cairo"/>
    <s v="Member"/>
    <s v="Female"/>
    <x v="2"/>
    <n v="80.790000000000006"/>
    <n v="9"/>
    <s v="2/1/2019"/>
    <d v="1899-12-30T20:31:00"/>
    <s v="Credit card"/>
    <n v="727.11"/>
    <n v="36.355499999999999"/>
    <n v="763.46550000000002"/>
    <n v="8.6"/>
    <m/>
    <m/>
    <m/>
    <m/>
    <m/>
  </r>
  <r>
    <s v="Alexandria"/>
    <s v="Normal"/>
    <s v="Female"/>
    <x v="5"/>
    <n v="27.02"/>
    <n v="3"/>
    <s v="3/2/2019"/>
    <d v="1899-12-30T13:01:00"/>
    <s v="Credit card"/>
    <n v="81.06"/>
    <n v="4.0529999999999999"/>
    <n v="85.113"/>
    <n v="6"/>
    <m/>
    <m/>
    <m/>
    <m/>
    <m/>
  </r>
  <r>
    <s v="Ismailia"/>
    <s v="Member"/>
    <s v="Male"/>
    <x v="5"/>
    <n v="21.94"/>
    <n v="5"/>
    <s v="3/5/2019"/>
    <d v="1899-12-30T12:29:00"/>
    <s v="Ewallet"/>
    <n v="109.7"/>
    <n v="5.4850000000000003"/>
    <n v="115.185"/>
    <n v="5.7"/>
    <m/>
    <m/>
    <m/>
    <m/>
    <m/>
  </r>
  <r>
    <s v="Alexandria"/>
    <s v="Normal"/>
    <s v="Male"/>
    <x v="5"/>
    <n v="51.36"/>
    <n v="1"/>
    <s v="1/16/2019"/>
    <d v="1899-12-30T15:26:00"/>
    <s v="Ewallet"/>
    <n v="51.36"/>
    <n v="2.5680000000000001"/>
    <n v="53.927999999999997"/>
    <n v="5.7"/>
    <m/>
    <m/>
    <m/>
    <m/>
    <m/>
  </r>
  <r>
    <s v="Ismailia"/>
    <s v="Normal"/>
    <s v="Female"/>
    <x v="4"/>
    <n v="10.96"/>
    <n v="10"/>
    <s v="2/2/2019"/>
    <d v="1899-12-30T20:48:00"/>
    <s v="Ewallet"/>
    <n v="109.6"/>
    <n v="5.48"/>
    <n v="115.08"/>
    <n v="9.9"/>
    <m/>
    <m/>
    <m/>
    <m/>
    <m/>
  </r>
  <r>
    <s v="Ismailia"/>
    <s v="Normal"/>
    <s v="Male"/>
    <x v="2"/>
    <n v="53.44"/>
    <n v="2"/>
    <s v="1/20/2019"/>
    <d v="1899-12-30T20:38:00"/>
    <s v="Ewallet"/>
    <n v="106.88"/>
    <n v="5.3440000000000003"/>
    <n v="112.22399999999999"/>
    <n v="8.1"/>
    <m/>
    <m/>
    <m/>
    <m/>
    <m/>
  </r>
  <r>
    <s v="Cairo"/>
    <s v="Member"/>
    <s v="Female"/>
    <x v="1"/>
    <n v="99.56"/>
    <n v="8"/>
    <s v="2/14/2019"/>
    <d v="1899-12-30T17:03:00"/>
    <s v="Ewallet"/>
    <n v="796.48"/>
    <n v="39.823999999999998"/>
    <n v="836.30399999999997"/>
    <n v="6.1"/>
    <m/>
    <m/>
    <m/>
    <m/>
    <m/>
  </r>
  <r>
    <s v="Ismailia"/>
    <s v="Member"/>
    <s v="Male"/>
    <x v="3"/>
    <n v="57.12"/>
    <n v="7"/>
    <s v="1/12/2019"/>
    <d v="1899-12-30T12:02:00"/>
    <s v="Ewallet"/>
    <n v="399.84"/>
    <n v="19.992000000000001"/>
    <n v="419.83199999999999"/>
    <n v="4.0999999999999996"/>
    <m/>
    <m/>
    <m/>
    <m/>
    <m/>
  </r>
  <r>
    <s v="Ismailia"/>
    <s v="Member"/>
    <s v="Male"/>
    <x v="3"/>
    <n v="99.96"/>
    <n v="9"/>
    <s v="3/9/2019"/>
    <d v="1899-12-30T17:26:00"/>
    <s v="Credit card"/>
    <n v="899.64"/>
    <n v="44.981999999999999"/>
    <n v="944.62199999999996"/>
    <n v="9.6999999999999993"/>
    <m/>
    <m/>
    <m/>
    <m/>
    <m/>
  </r>
  <r>
    <s v="Alexandria"/>
    <s v="Normal"/>
    <s v="Male"/>
    <x v="2"/>
    <n v="63.91"/>
    <n v="8"/>
    <s v="3/13/2019"/>
    <d v="1899-12-30T19:52:00"/>
    <s v="Credit card"/>
    <n v="511.28"/>
    <n v="25.564"/>
    <n v="536.84399999999994"/>
    <n v="7.8"/>
    <m/>
    <m/>
    <m/>
    <m/>
    <m/>
  </r>
  <r>
    <s v="Alexandria"/>
    <s v="Normal"/>
    <s v="Female"/>
    <x v="5"/>
    <n v="56.47"/>
    <n v="8"/>
    <s v="3/9/2019"/>
    <d v="1899-12-30T14:57:00"/>
    <s v="Ewallet"/>
    <n v="451.76"/>
    <n v="22.588000000000001"/>
    <n v="474.34800000000001"/>
    <n v="6.8"/>
    <m/>
    <m/>
    <m/>
    <m/>
    <m/>
  </r>
  <r>
    <s v="Alexandria"/>
    <s v="Member"/>
    <s v="Female"/>
    <x v="2"/>
    <n v="93.69"/>
    <n v="7"/>
    <s v="3/10/2019"/>
    <d v="1899-12-30T18:44:00"/>
    <s v="Ewallet"/>
    <n v="655.83"/>
    <n v="32.791499999999999"/>
    <n v="688.62150000000008"/>
    <n v="7.5"/>
    <m/>
    <m/>
    <m/>
    <m/>
    <m/>
  </r>
  <r>
    <s v="Alexandria"/>
    <s v="Normal"/>
    <s v="Female"/>
    <x v="3"/>
    <n v="32.25"/>
    <n v="5"/>
    <s v="1/27/2019"/>
    <d v="1899-12-30T13:26:00"/>
    <s v="Cash"/>
    <n v="161.25"/>
    <n v="8.0625"/>
    <n v="169.3125"/>
    <n v="4.9000000000000004"/>
    <m/>
    <m/>
    <m/>
    <m/>
    <m/>
  </r>
  <r>
    <s v="Cairo"/>
    <s v="Normal"/>
    <s v="Female"/>
    <x v="5"/>
    <n v="31.73"/>
    <n v="9"/>
    <s v="1/8/2019"/>
    <d v="1899-12-30T16:17:00"/>
    <s v="Ewallet"/>
    <n v="285.57"/>
    <n v="14.278499999999999"/>
    <n v="299.8485"/>
    <n v="9.9"/>
    <m/>
    <m/>
    <m/>
    <m/>
    <m/>
  </r>
  <r>
    <s v="Cairo"/>
    <s v="Member"/>
    <s v="Female"/>
    <x v="4"/>
    <n v="68.540000000000006"/>
    <n v="8"/>
    <s v="1/8/2019"/>
    <d v="1899-12-30T15:57:00"/>
    <s v="Credit card"/>
    <n v="548.32000000000005"/>
    <n v="27.416"/>
    <n v="575.7360000000001"/>
    <n v="7.3"/>
    <m/>
    <m/>
    <m/>
    <m/>
    <m/>
  </r>
  <r>
    <s v="Cairo"/>
    <s v="Member"/>
    <s v="Female"/>
    <x v="3"/>
    <n v="90.28"/>
    <n v="9"/>
    <s v="2/8/2019"/>
    <d v="1899-12-30T11:15:00"/>
    <s v="Ewallet"/>
    <n v="812.52"/>
    <n v="40.625999999999998"/>
    <n v="853.14599999999996"/>
    <n v="6.2"/>
    <m/>
    <m/>
    <m/>
    <m/>
    <m/>
  </r>
  <r>
    <s v="Alexandria"/>
    <s v="Normal"/>
    <s v="Female"/>
    <x v="5"/>
    <n v="39.619999999999997"/>
    <n v="7"/>
    <s v="1/25/2019"/>
    <d v="1899-12-30T13:18:00"/>
    <s v="Cash"/>
    <n v="277.33999999999997"/>
    <n v="13.867000000000001"/>
    <n v="291.20699999999999"/>
    <n v="9.9"/>
    <m/>
    <m/>
    <m/>
    <m/>
    <m/>
  </r>
  <r>
    <s v="Ismailia"/>
    <s v="Normal"/>
    <s v="Female"/>
    <x v="3"/>
    <n v="92.13"/>
    <n v="6"/>
    <s v="3/6/2019"/>
    <d v="1899-12-30T20:34:00"/>
    <s v="Cash"/>
    <n v="552.78"/>
    <n v="27.638999999999999"/>
    <n v="580.41899999999998"/>
    <n v="9"/>
    <m/>
    <m/>
    <m/>
    <m/>
    <m/>
  </r>
  <r>
    <s v="Cairo"/>
    <s v="Member"/>
    <s v="Female"/>
    <x v="3"/>
    <n v="34.840000000000003"/>
    <n v="4"/>
    <s v="2/10/2019"/>
    <d v="1899-12-30T18:36:00"/>
    <s v="Cash"/>
    <n v="139.36000000000001"/>
    <n v="6.968"/>
    <n v="146.328"/>
    <n v="4.2"/>
    <m/>
    <m/>
    <m/>
    <m/>
    <m/>
  </r>
  <r>
    <s v="Cairo"/>
    <s v="Normal"/>
    <s v="Male"/>
    <x v="1"/>
    <n v="87.45"/>
    <n v="6"/>
    <s v="2/17/2019"/>
    <d v="1899-12-30T14:40:00"/>
    <s v="Credit card"/>
    <n v="524.70000000000005"/>
    <n v="26.234999999999999"/>
    <n v="550.93500000000006"/>
    <n v="8.1999999999999993"/>
    <m/>
    <m/>
    <m/>
    <m/>
    <m/>
  </r>
  <r>
    <s v="Ismailia"/>
    <s v="Member"/>
    <s v="Female"/>
    <x v="0"/>
    <n v="81.3"/>
    <n v="6"/>
    <s v="3/8/2019"/>
    <d v="1899-12-30T16:43:00"/>
    <s v="Ewallet"/>
    <n v="487.8"/>
    <n v="24.39"/>
    <n v="512.19000000000005"/>
    <n v="4.2"/>
    <m/>
    <m/>
    <m/>
    <m/>
    <m/>
  </r>
  <r>
    <s v="Alexandria"/>
    <s v="Member"/>
    <s v="Male"/>
    <x v="5"/>
    <n v="90.22"/>
    <n v="3"/>
    <s v="2/18/2019"/>
    <d v="1899-12-30T19:39:00"/>
    <s v="Cash"/>
    <n v="270.66000000000003"/>
    <n v="13.532999999999999"/>
    <n v="284.19300000000004"/>
    <n v="6.4"/>
    <m/>
    <m/>
    <m/>
    <m/>
    <m/>
  </r>
  <r>
    <s v="Cairo"/>
    <s v="Normal"/>
    <s v="Female"/>
    <x v="1"/>
    <n v="26.31"/>
    <n v="5"/>
    <s v="1/18/2019"/>
    <d v="1899-12-30T20:59:00"/>
    <s v="Credit card"/>
    <n v="131.55000000000001"/>
    <n v="6.5774999999999997"/>
    <n v="138.1275"/>
    <n v="9.6999999999999993"/>
    <m/>
    <m/>
    <m/>
    <m/>
    <m/>
  </r>
  <r>
    <s v="Cairo"/>
    <s v="Member"/>
    <s v="Female"/>
    <x v="2"/>
    <n v="34.42"/>
    <n v="6"/>
    <s v="2/18/2019"/>
    <d v="1899-12-30T15:39:00"/>
    <s v="Cash"/>
    <n v="206.52"/>
    <n v="10.326000000000001"/>
    <n v="216.846"/>
    <n v="4.2"/>
    <m/>
    <m/>
    <m/>
    <m/>
    <m/>
  </r>
  <r>
    <s v="Cairo"/>
    <s v="Normal"/>
    <s v="Male"/>
    <x v="3"/>
    <n v="51.91"/>
    <n v="10"/>
    <s v="2/16/2019"/>
    <d v="1899-12-30T12:21:00"/>
    <s v="Cash"/>
    <n v="519.1"/>
    <n v="25.954999999999998"/>
    <n v="545.05500000000006"/>
    <n v="8.5"/>
    <m/>
    <m/>
    <m/>
    <m/>
    <m/>
  </r>
  <r>
    <s v="Ismailia"/>
    <s v="Member"/>
    <s v="Male"/>
    <x v="3"/>
    <n v="72.5"/>
    <n v="8"/>
    <s v="3/16/2019"/>
    <d v="1899-12-30T19:25:00"/>
    <s v="Ewallet"/>
    <n v="580"/>
    <n v="29"/>
    <n v="609"/>
    <n v="7.7"/>
    <m/>
    <m/>
    <m/>
    <m/>
    <m/>
  </r>
  <r>
    <s v="Alexandria"/>
    <s v="Normal"/>
    <s v="Female"/>
    <x v="3"/>
    <n v="89.8"/>
    <n v="10"/>
    <s v="1/23/2019"/>
    <d v="1899-12-30T13:00:00"/>
    <s v="Credit card"/>
    <n v="898"/>
    <n v="44.9"/>
    <n v="942.9"/>
    <n v="8.1999999999999993"/>
    <m/>
    <m/>
    <m/>
    <m/>
    <m/>
  </r>
  <r>
    <s v="Alexandria"/>
    <s v="Member"/>
    <s v="Male"/>
    <x v="0"/>
    <n v="90.5"/>
    <n v="10"/>
    <s v="1/25/2019"/>
    <d v="1899-12-30T13:48:00"/>
    <s v="Cash"/>
    <n v="905"/>
    <n v="45.25"/>
    <n v="950.25"/>
    <n v="7.1"/>
    <m/>
    <m/>
    <m/>
    <m/>
    <m/>
  </r>
  <r>
    <s v="Alexandria"/>
    <s v="Member"/>
    <s v="Female"/>
    <x v="0"/>
    <n v="68.599999999999994"/>
    <n v="10"/>
    <s v="2/5/2019"/>
    <d v="1899-12-30T19:57:00"/>
    <s v="Cash"/>
    <n v="686"/>
    <n v="34.299999999999997"/>
    <n v="720.3"/>
    <n v="9.6"/>
    <m/>
    <m/>
    <m/>
    <m/>
    <m/>
  </r>
  <r>
    <s v="Ismailia"/>
    <s v="Member"/>
    <s v="Female"/>
    <x v="4"/>
    <n v="30.41"/>
    <n v="1"/>
    <s v="2/22/2019"/>
    <d v="1899-12-30T10:36:00"/>
    <s v="Credit card"/>
    <n v="30.41"/>
    <n v="1.5205"/>
    <n v="31.930499999999999"/>
    <n v="9"/>
    <m/>
    <m/>
    <m/>
    <m/>
    <m/>
  </r>
  <r>
    <s v="Alexandria"/>
    <s v="Member"/>
    <s v="Female"/>
    <x v="2"/>
    <n v="77.95"/>
    <n v="6"/>
    <s v="1/21/2019"/>
    <d v="1899-12-30T16:37:00"/>
    <s v="Ewallet"/>
    <n v="467.7"/>
    <n v="23.385000000000002"/>
    <n v="491.08499999999998"/>
    <n v="9.5"/>
    <m/>
    <m/>
    <m/>
    <m/>
    <m/>
  </r>
  <r>
    <s v="Cairo"/>
    <s v="Normal"/>
    <s v="Female"/>
    <x v="0"/>
    <n v="46.26"/>
    <n v="6"/>
    <s v="3/8/2019"/>
    <d v="1899-12-30T17:11:00"/>
    <s v="Credit card"/>
    <n v="277.56"/>
    <n v="13.878"/>
    <n v="291.43799999999999"/>
    <n v="8.5"/>
    <m/>
    <m/>
    <m/>
    <m/>
    <m/>
  </r>
  <r>
    <s v="Alexandria"/>
    <s v="Normal"/>
    <s v="Female"/>
    <x v="5"/>
    <n v="30.14"/>
    <n v="10"/>
    <s v="2/10/2019"/>
    <d v="1899-12-30T12:28:00"/>
    <s v="Ewallet"/>
    <n v="301.39999999999998"/>
    <n v="15.07"/>
    <n v="316.46999999999997"/>
    <n v="4.4000000000000004"/>
    <m/>
    <m/>
    <m/>
    <m/>
    <m/>
  </r>
  <r>
    <s v="Cairo"/>
    <s v="Member"/>
    <s v="Male"/>
    <x v="0"/>
    <n v="66.14"/>
    <n v="4"/>
    <s v="3/19/2019"/>
    <d v="1899-12-30T12:46:00"/>
    <s v="Credit card"/>
    <n v="264.56"/>
    <n v="13.228"/>
    <n v="277.78800000000001"/>
    <n v="4.4000000000000004"/>
    <m/>
    <m/>
    <m/>
    <m/>
    <m/>
  </r>
  <r>
    <s v="Ismailia"/>
    <s v="Member"/>
    <s v="Male"/>
    <x v="2"/>
    <n v="71.86"/>
    <n v="8"/>
    <s v="3/6/2019"/>
    <d v="1899-12-30T15:07:00"/>
    <s v="Credit card"/>
    <n v="574.88"/>
    <n v="28.744"/>
    <n v="603.62400000000002"/>
    <n v="8.4"/>
    <m/>
    <m/>
    <m/>
    <m/>
    <m/>
  </r>
  <r>
    <s v="Alexandria"/>
    <s v="Normal"/>
    <s v="Male"/>
    <x v="0"/>
    <n v="32.46"/>
    <n v="8"/>
    <s v="3/27/2019"/>
    <d v="1899-12-30T13:48:00"/>
    <s v="Credit card"/>
    <n v="259.68"/>
    <n v="12.984"/>
    <n v="272.66399999999999"/>
    <n v="7.6"/>
    <m/>
    <m/>
    <m/>
    <m/>
    <m/>
  </r>
  <r>
    <s v="Cairo"/>
    <s v="Member"/>
    <s v="Female"/>
    <x v="5"/>
    <n v="91.54"/>
    <n v="4"/>
    <s v="3/23/2019"/>
    <d v="1899-12-30T19:20:00"/>
    <s v="Credit card"/>
    <n v="366.16"/>
    <n v="18.308"/>
    <n v="384.46800000000002"/>
    <n v="6.4"/>
    <m/>
    <m/>
    <m/>
    <m/>
    <m/>
  </r>
  <r>
    <s v="Alexandria"/>
    <s v="Normal"/>
    <s v="Male"/>
    <x v="3"/>
    <n v="34.56"/>
    <n v="7"/>
    <s v="3/11/2019"/>
    <d v="1899-12-30T16:07:00"/>
    <s v="Credit card"/>
    <n v="241.92"/>
    <n v="12.096"/>
    <n v="254.01599999999999"/>
    <n v="6.8"/>
    <m/>
    <m/>
    <m/>
    <m/>
    <m/>
  </r>
  <r>
    <s v="Alexandria"/>
    <s v="Member"/>
    <s v="Male"/>
    <x v="5"/>
    <n v="83.24"/>
    <n v="9"/>
    <s v="1/29/2019"/>
    <d v="1899-12-30T11:56:00"/>
    <s v="Credit card"/>
    <n v="749.16"/>
    <n v="37.457999999999998"/>
    <n v="786.61799999999994"/>
    <n v="8.4"/>
    <m/>
    <m/>
    <m/>
    <m/>
    <m/>
  </r>
  <r>
    <s v="Alexandria"/>
    <s v="Member"/>
    <s v="Female"/>
    <x v="4"/>
    <n v="16.48"/>
    <n v="6"/>
    <s v="2/7/2019"/>
    <d v="1899-12-30T18:23:00"/>
    <s v="Ewallet"/>
    <n v="98.88"/>
    <n v="4.944"/>
    <n v="103.824"/>
    <n v="6.2"/>
    <m/>
    <m/>
    <m/>
    <m/>
    <m/>
  </r>
  <r>
    <s v="Ismailia"/>
    <s v="Member"/>
    <s v="Female"/>
    <x v="3"/>
    <n v="80.97"/>
    <n v="8"/>
    <s v="1/28/2019"/>
    <d v="1899-12-30T13:05:00"/>
    <s v="Cash"/>
    <n v="647.76"/>
    <n v="32.387999999999998"/>
    <n v="680.14800000000002"/>
    <n v="8.6999999999999993"/>
    <m/>
    <m/>
    <m/>
    <m/>
    <m/>
  </r>
  <r>
    <s v="Ismailia"/>
    <s v="Normal"/>
    <s v="Male"/>
    <x v="4"/>
    <n v="92.29"/>
    <n v="5"/>
    <s v="2/20/2019"/>
    <d v="1899-12-30T15:55:00"/>
    <s v="Credit card"/>
    <n v="461.45"/>
    <n v="23.072500000000002"/>
    <n v="484.52249999999998"/>
    <n v="5.0999999999999996"/>
    <m/>
    <m/>
    <m/>
    <m/>
    <m/>
  </r>
  <r>
    <s v="Alexandria"/>
    <s v="Member"/>
    <s v="Male"/>
    <x v="1"/>
    <n v="72.17"/>
    <n v="1"/>
    <s v="1/4/2019"/>
    <d v="1899-12-30T19:40:00"/>
    <s v="Cash"/>
    <n v="72.17"/>
    <n v="3.6084999999999998"/>
    <n v="75.778500000000008"/>
    <n v="4.8"/>
    <m/>
    <m/>
    <m/>
    <m/>
    <m/>
  </r>
  <r>
    <s v="Alexandria"/>
    <s v="Normal"/>
    <s v="Male"/>
    <x v="2"/>
    <n v="50.28"/>
    <n v="5"/>
    <s v="3/7/2019"/>
    <d v="1899-12-30T13:58:00"/>
    <s v="Ewallet"/>
    <n v="251.4"/>
    <n v="12.57"/>
    <n v="263.97000000000003"/>
    <n v="5.0999999999999996"/>
    <m/>
    <m/>
    <m/>
    <m/>
    <m/>
  </r>
  <r>
    <s v="Alexandria"/>
    <s v="Normal"/>
    <s v="Male"/>
    <x v="0"/>
    <n v="97.22"/>
    <n v="9"/>
    <s v="3/30/2019"/>
    <d v="1899-12-30T14:43:00"/>
    <s v="Ewallet"/>
    <n v="874.98"/>
    <n v="43.749000000000002"/>
    <n v="918.72900000000004"/>
    <n v="8.9"/>
    <m/>
    <m/>
    <m/>
    <m/>
    <m/>
  </r>
  <r>
    <s v="Alexandria"/>
    <s v="Normal"/>
    <s v="Male"/>
    <x v="3"/>
    <n v="93.39"/>
    <n v="6"/>
    <s v="3/27/2019"/>
    <d v="1899-12-30T19:18:00"/>
    <s v="Ewallet"/>
    <n v="560.34"/>
    <n v="28.016999999999999"/>
    <n v="588.35700000000008"/>
    <n v="8.4"/>
    <m/>
    <m/>
    <m/>
    <m/>
    <m/>
  </r>
  <r>
    <s v="Alexandria"/>
    <s v="Member"/>
    <s v="Female"/>
    <x v="4"/>
    <n v="43.18"/>
    <n v="8"/>
    <s v="1/19/2019"/>
    <d v="1899-12-30T19:39:00"/>
    <s v="Credit card"/>
    <n v="345.44"/>
    <n v="17.271999999999998"/>
    <n v="362.71199999999999"/>
    <n v="9.8000000000000007"/>
    <m/>
    <m/>
    <m/>
    <m/>
    <m/>
  </r>
  <r>
    <s v="Alexandria"/>
    <s v="Member"/>
    <s v="Male"/>
    <x v="3"/>
    <n v="63.69"/>
    <n v="1"/>
    <s v="2/25/2019"/>
    <d v="1899-12-30T16:21:00"/>
    <s v="Cash"/>
    <n v="63.69"/>
    <n v="3.1844999999999999"/>
    <n v="66.874499999999998"/>
    <n v="9.5"/>
    <m/>
    <m/>
    <m/>
    <m/>
    <m/>
  </r>
  <r>
    <s v="Cairo"/>
    <s v="Member"/>
    <s v="Male"/>
    <x v="4"/>
    <n v="45.79"/>
    <n v="7"/>
    <s v="3/13/2019"/>
    <d v="1899-12-30T19:44:00"/>
    <s v="Credit card"/>
    <n v="320.52999999999997"/>
    <n v="16.026499999999999"/>
    <n v="336.55649999999997"/>
    <n v="7.6"/>
    <m/>
    <m/>
    <m/>
    <m/>
    <m/>
  </r>
  <r>
    <s v="Ismailia"/>
    <s v="Member"/>
    <s v="Male"/>
    <x v="3"/>
    <n v="76.400000000000006"/>
    <n v="2"/>
    <s v="1/30/2019"/>
    <d v="1899-12-30T19:42:00"/>
    <s v="Ewallet"/>
    <n v="152.80000000000001"/>
    <n v="7.64"/>
    <n v="160.44"/>
    <n v="6.4"/>
    <m/>
    <m/>
    <m/>
    <m/>
    <m/>
  </r>
  <r>
    <s v="Cairo"/>
    <s v="Member"/>
    <s v="Male"/>
    <x v="4"/>
    <n v="39.9"/>
    <n v="10"/>
    <s v="2/20/2019"/>
    <d v="1899-12-30T15:24:00"/>
    <s v="Credit card"/>
    <n v="399"/>
    <n v="19.95"/>
    <n v="418.95"/>
    <n v="4.9000000000000004"/>
    <m/>
    <m/>
    <m/>
    <m/>
    <m/>
  </r>
  <r>
    <s v="Cairo"/>
    <s v="Member"/>
    <s v="Male"/>
    <x v="0"/>
    <n v="42.57"/>
    <n v="8"/>
    <s v="2/25/2019"/>
    <d v="1899-12-30T14:12:00"/>
    <s v="Ewallet"/>
    <n v="340.56"/>
    <n v="17.027999999999999"/>
    <n v="357.58800000000002"/>
    <n v="8"/>
    <m/>
    <m/>
    <m/>
    <m/>
    <m/>
  </r>
  <r>
    <s v="Ismailia"/>
    <s v="Member"/>
    <s v="Male"/>
    <x v="2"/>
    <n v="95.58"/>
    <n v="10"/>
    <s v="1/16/2019"/>
    <d v="1899-12-30T13:32:00"/>
    <s v="Cash"/>
    <n v="955.8"/>
    <n v="47.79"/>
    <n v="1003.5899999999999"/>
    <n v="6.1"/>
    <m/>
    <m/>
    <m/>
    <m/>
    <m/>
  </r>
  <r>
    <s v="Cairo"/>
    <s v="Member"/>
    <s v="Male"/>
    <x v="5"/>
    <n v="98.98"/>
    <n v="10"/>
    <s v="2/8/2019"/>
    <d v="1899-12-30T16:20:00"/>
    <s v="Credit card"/>
    <n v="989.8"/>
    <n v="49.49"/>
    <n v="1039.29"/>
    <n v="8.3000000000000007"/>
    <m/>
    <m/>
    <m/>
    <m/>
    <m/>
  </r>
  <r>
    <s v="Ismailia"/>
    <s v="Member"/>
    <s v="Male"/>
    <x v="4"/>
    <n v="51.28"/>
    <n v="6"/>
    <s v="1/19/2019"/>
    <d v="1899-12-30T16:31:00"/>
    <s v="Cash"/>
    <n v="307.68"/>
    <n v="15.384"/>
    <n v="323.06400000000002"/>
    <n v="5.5"/>
    <m/>
    <m/>
    <m/>
    <m/>
    <m/>
  </r>
  <r>
    <s v="Ismailia"/>
    <s v="Normal"/>
    <s v="Male"/>
    <x v="3"/>
    <n v="69.52"/>
    <n v="7"/>
    <s v="2/1/2019"/>
    <d v="1899-12-30T15:10:00"/>
    <s v="Credit card"/>
    <n v="486.64"/>
    <n v="24.332000000000001"/>
    <n v="510.97199999999998"/>
    <n v="8.1999999999999993"/>
    <m/>
    <m/>
    <m/>
    <m/>
    <m/>
  </r>
  <r>
    <s v="Ismailia"/>
    <s v="Member"/>
    <s v="Male"/>
    <x v="0"/>
    <n v="70.010000000000005"/>
    <n v="5"/>
    <s v="1/3/2019"/>
    <d v="1899-12-30T11:36:00"/>
    <s v="Ewallet"/>
    <n v="350.05"/>
    <n v="17.502500000000001"/>
    <n v="367.55250000000001"/>
    <n v="6.4"/>
    <m/>
    <m/>
    <m/>
    <m/>
    <m/>
  </r>
  <r>
    <s v="Ismailia"/>
    <s v="Normal"/>
    <s v="Male"/>
    <x v="4"/>
    <n v="80.05"/>
    <n v="5"/>
    <s v="1/26/2019"/>
    <d v="1899-12-30T12:45:00"/>
    <s v="Credit card"/>
    <n v="400.25"/>
    <n v="20.012499999999999"/>
    <n v="420.26249999999999"/>
    <n v="4.5999999999999996"/>
    <m/>
    <m/>
    <m/>
    <m/>
    <m/>
  </r>
  <r>
    <s v="Ismailia"/>
    <s v="Member"/>
    <s v="Male"/>
    <x v="1"/>
    <n v="20.85"/>
    <n v="8"/>
    <s v="3/3/2019"/>
    <d v="1899-12-30T19:17:00"/>
    <s v="Cash"/>
    <n v="166.8"/>
    <n v="8.34"/>
    <n v="175.14000000000001"/>
    <n v="6.5"/>
    <m/>
    <m/>
    <m/>
    <m/>
    <m/>
  </r>
  <r>
    <s v="Alexandria"/>
    <s v="Normal"/>
    <s v="Male"/>
    <x v="1"/>
    <n v="52.89"/>
    <n v="6"/>
    <s v="1/19/2019"/>
    <d v="1899-12-30T17:34:00"/>
    <s v="Credit card"/>
    <n v="317.33999999999997"/>
    <n v="15.867000000000001"/>
    <n v="333.20699999999999"/>
    <n v="5.5"/>
    <m/>
    <m/>
    <m/>
    <m/>
    <m/>
  </r>
  <r>
    <s v="Cairo"/>
    <s v="Member"/>
    <s v="Male"/>
    <x v="4"/>
    <n v="19.79"/>
    <n v="8"/>
    <s v="1/18/2019"/>
    <d v="1899-12-30T12:04:00"/>
    <s v="Ewallet"/>
    <n v="158.32"/>
    <n v="7.9160000000000004"/>
    <n v="166.23599999999999"/>
    <n v="5.0999999999999996"/>
    <m/>
    <m/>
    <m/>
    <m/>
    <m/>
  </r>
  <r>
    <s v="Ismailia"/>
    <s v="Normal"/>
    <s v="Male"/>
    <x v="2"/>
    <n v="33.840000000000003"/>
    <n v="9"/>
    <s v="3/21/2019"/>
    <d v="1899-12-30T16:21:00"/>
    <s v="Ewallet"/>
    <n v="304.56"/>
    <n v="15.228"/>
    <n v="319.78800000000001"/>
    <n v="5.0999999999999996"/>
    <m/>
    <m/>
    <m/>
    <m/>
    <m/>
  </r>
  <r>
    <s v="Alexandria"/>
    <s v="Member"/>
    <s v="Male"/>
    <x v="4"/>
    <n v="22.17"/>
    <n v="8"/>
    <s v="3/3/2019"/>
    <d v="1899-12-30T17:01:00"/>
    <s v="Credit card"/>
    <n v="177.36"/>
    <n v="8.8680000000000003"/>
    <n v="186.22800000000001"/>
    <n v="6.2"/>
    <m/>
    <m/>
    <m/>
    <m/>
    <m/>
  </r>
  <r>
    <s v="Alexandria"/>
    <s v="Normal"/>
    <s v="Female"/>
    <x v="5"/>
    <n v="22.51"/>
    <n v="7"/>
    <s v="2/13/2019"/>
    <d v="1899-12-30T10:50:00"/>
    <s v="Credit card"/>
    <n v="157.57"/>
    <n v="7.8784999999999998"/>
    <n v="165.4485"/>
    <n v="5.0999999999999996"/>
    <m/>
    <m/>
    <m/>
    <m/>
    <m/>
  </r>
  <r>
    <s v="Cairo"/>
    <s v="Member"/>
    <s v="Male"/>
    <x v="4"/>
    <n v="73.88"/>
    <n v="6"/>
    <s v="3/23/2019"/>
    <d v="1899-12-30T19:16:00"/>
    <s v="Ewallet"/>
    <n v="443.28"/>
    <n v="22.164000000000001"/>
    <n v="465.44399999999996"/>
    <n v="4.4000000000000004"/>
    <m/>
    <m/>
    <m/>
    <m/>
    <m/>
  </r>
  <r>
    <s v="Cairo"/>
    <s v="Normal"/>
    <s v="Male"/>
    <x v="0"/>
    <n v="86.8"/>
    <n v="3"/>
    <s v="1/28/2019"/>
    <d v="1899-12-30T16:47:00"/>
    <s v="Ewallet"/>
    <n v="260.39999999999998"/>
    <n v="13.02"/>
    <n v="273.41999999999996"/>
    <n v="5.5"/>
    <m/>
    <m/>
    <m/>
    <m/>
    <m/>
  </r>
  <r>
    <s v="Cairo"/>
    <s v="Member"/>
    <s v="Male"/>
    <x v="5"/>
    <n v="64.260000000000005"/>
    <n v="7"/>
    <s v="2/9/2019"/>
    <d v="1899-12-30T10:00:00"/>
    <s v="Cash"/>
    <n v="449.82"/>
    <n v="22.491"/>
    <n v="472.31099999999998"/>
    <n v="5.6"/>
    <m/>
    <m/>
    <m/>
    <m/>
    <m/>
  </r>
  <r>
    <s v="Alexandria"/>
    <s v="Member"/>
    <s v="Male"/>
    <x v="4"/>
    <n v="38.47"/>
    <n v="8"/>
    <s v="1/23/2019"/>
    <d v="1899-12-30T11:51:00"/>
    <s v="Cash"/>
    <n v="307.76"/>
    <n v="15.388"/>
    <n v="323.14799999999997"/>
    <n v="8"/>
    <m/>
    <m/>
    <m/>
    <m/>
    <m/>
  </r>
  <r>
    <s v="Cairo"/>
    <s v="Member"/>
    <s v="Male"/>
    <x v="3"/>
    <n v="15.5"/>
    <n v="10"/>
    <s v="3/23/2019"/>
    <d v="1899-12-30T10:55:00"/>
    <s v="Ewallet"/>
    <n v="155"/>
    <n v="7.75"/>
    <n v="162.75"/>
    <n v="8.1999999999999993"/>
    <m/>
    <m/>
    <m/>
    <m/>
    <m/>
  </r>
  <r>
    <s v="Cairo"/>
    <s v="Normal"/>
    <s v="Male"/>
    <x v="0"/>
    <n v="34.31"/>
    <n v="8"/>
    <s v="1/25/2019"/>
    <d v="1899-12-30T15:00:00"/>
    <s v="Ewallet"/>
    <n v="274.48"/>
    <n v="13.724"/>
    <n v="288.20400000000001"/>
    <n v="8.6999999999999993"/>
    <m/>
    <m/>
    <m/>
    <m/>
    <m/>
  </r>
  <r>
    <s v="Cairo"/>
    <s v="Normal"/>
    <s v="Female"/>
    <x v="3"/>
    <n v="12.34"/>
    <n v="7"/>
    <s v="3/4/2019"/>
    <d v="1899-12-30T11:19:00"/>
    <s v="Credit card"/>
    <n v="86.38"/>
    <n v="4.319"/>
    <n v="90.698999999999998"/>
    <n v="7.8"/>
    <m/>
    <m/>
    <m/>
    <m/>
    <m/>
  </r>
  <r>
    <s v="Cairo"/>
    <s v="Normal"/>
    <s v="Male"/>
    <x v="4"/>
    <n v="18.079999999999998"/>
    <n v="3"/>
    <s v="3/5/2019"/>
    <d v="1899-12-30T19:46:00"/>
    <s v="Ewallet"/>
    <n v="54.24"/>
    <n v="2.7120000000000002"/>
    <n v="56.952000000000005"/>
    <n v="5.5"/>
    <m/>
    <m/>
    <m/>
    <m/>
    <m/>
  </r>
  <r>
    <s v="Alexandria"/>
    <s v="Normal"/>
    <s v="Female"/>
    <x v="2"/>
    <n v="94.49"/>
    <n v="8"/>
    <s v="3/3/2019"/>
    <d v="1899-12-30T19:00:00"/>
    <s v="Ewallet"/>
    <n v="755.92"/>
    <n v="37.795999999999999"/>
    <n v="793.71600000000001"/>
    <n v="9.8000000000000007"/>
    <m/>
    <m/>
    <m/>
    <m/>
    <m/>
  </r>
  <r>
    <s v="Cairo"/>
    <s v="Normal"/>
    <s v="Male"/>
    <x v="2"/>
    <n v="46.47"/>
    <n v="4"/>
    <s v="2/8/2019"/>
    <d v="1899-12-30T10:53:00"/>
    <s v="Cash"/>
    <n v="185.88"/>
    <n v="9.2940000000000005"/>
    <n v="195.17400000000001"/>
    <n v="9"/>
    <m/>
    <m/>
    <m/>
    <m/>
    <m/>
  </r>
  <r>
    <s v="Alexandria"/>
    <s v="Member"/>
    <s v="Male"/>
    <x v="2"/>
    <n v="74.069999999999993"/>
    <n v="1"/>
    <s v="2/10/2019"/>
    <d v="1899-12-30T12:50:00"/>
    <s v="Ewallet"/>
    <n v="74.069999999999993"/>
    <n v="3.7035"/>
    <n v="77.773499999999999"/>
    <n v="9.6"/>
    <m/>
    <m/>
    <m/>
    <m/>
    <m/>
  </r>
  <r>
    <s v="Alexandria"/>
    <s v="Member"/>
    <s v="Female"/>
    <x v="2"/>
    <n v="69.81"/>
    <n v="4"/>
    <s v="1/28/2019"/>
    <d v="1899-12-30T20:50:00"/>
    <s v="Credit card"/>
    <n v="279.24"/>
    <n v="13.962"/>
    <n v="293.202"/>
    <n v="9.1999999999999993"/>
    <m/>
    <m/>
    <m/>
    <m/>
    <m/>
  </r>
  <r>
    <s v="Cairo"/>
    <s v="Member"/>
    <s v="Female"/>
    <x v="2"/>
    <n v="77.040000000000006"/>
    <n v="3"/>
    <s v="2/11/2019"/>
    <d v="1899-12-30T10:39:00"/>
    <s v="Credit card"/>
    <n v="231.12"/>
    <n v="11.555999999999999"/>
    <n v="242.67600000000002"/>
    <n v="6.6"/>
    <m/>
    <m/>
    <m/>
    <m/>
    <m/>
  </r>
  <r>
    <s v="Ismailia"/>
    <s v="Normal"/>
    <s v="Female"/>
    <x v="5"/>
    <n v="73.52"/>
    <n v="2"/>
    <s v="1/15/2019"/>
    <d v="1899-12-30T13:41:00"/>
    <s v="Ewallet"/>
    <n v="147.04"/>
    <n v="7.3520000000000003"/>
    <n v="154.392"/>
    <n v="4.9000000000000004"/>
    <m/>
    <m/>
    <m/>
    <m/>
    <m/>
  </r>
  <r>
    <s v="Ismailia"/>
    <s v="Member"/>
    <s v="Female"/>
    <x v="4"/>
    <n v="87.8"/>
    <n v="9"/>
    <s v="3/16/2019"/>
    <d v="1899-12-30T19:08:00"/>
    <s v="Cash"/>
    <n v="790.2"/>
    <n v="39.51"/>
    <n v="829.71"/>
    <n v="6.2"/>
    <m/>
    <m/>
    <m/>
    <m/>
    <m/>
  </r>
  <r>
    <s v="Alexandria"/>
    <s v="Normal"/>
    <s v="Male"/>
    <x v="2"/>
    <n v="25.55"/>
    <n v="4"/>
    <s v="1/26/2019"/>
    <d v="1899-12-30T20:23:00"/>
    <s v="Ewallet"/>
    <n v="102.2"/>
    <n v="5.1100000000000003"/>
    <n v="107.31"/>
    <n v="8.6"/>
    <m/>
    <m/>
    <m/>
    <m/>
    <m/>
  </r>
  <r>
    <s v="Cairo"/>
    <s v="Member"/>
    <s v="Male"/>
    <x v="1"/>
    <n v="32.71"/>
    <n v="5"/>
    <s v="3/19/2019"/>
    <d v="1899-12-30T11:30:00"/>
    <s v="Credit card"/>
    <n v="163.55000000000001"/>
    <n v="8.1775000000000002"/>
    <n v="171.72750000000002"/>
    <n v="9.3000000000000007"/>
    <m/>
    <m/>
    <m/>
    <m/>
    <m/>
  </r>
  <r>
    <s v="Alexandria"/>
    <s v="Normal"/>
    <s v="Female"/>
    <x v="5"/>
    <n v="74.290000000000006"/>
    <n v="1"/>
    <s v="1/13/2019"/>
    <d v="1899-12-30T19:30:00"/>
    <s v="Cash"/>
    <n v="74.290000000000006"/>
    <n v="3.7145000000000001"/>
    <n v="78.004500000000007"/>
    <n v="7.8"/>
    <m/>
    <m/>
    <m/>
    <m/>
    <m/>
  </r>
  <r>
    <s v="Alexandria"/>
    <s v="Member"/>
    <s v="Male"/>
    <x v="0"/>
    <n v="43.7"/>
    <n v="2"/>
    <s v="3/26/2019"/>
    <d v="1899-12-30T18:03:00"/>
    <s v="Cash"/>
    <n v="87.4"/>
    <n v="4.37"/>
    <n v="91.77000000000001"/>
    <n v="5.2"/>
    <m/>
    <m/>
    <m/>
    <m/>
    <m/>
  </r>
  <r>
    <s v="Alexandria"/>
    <s v="Member"/>
    <s v="Female"/>
    <x v="2"/>
    <n v="25.29"/>
    <n v="1"/>
    <s v="3/23/2019"/>
    <d v="1899-12-30T10:13:00"/>
    <s v="Ewallet"/>
    <n v="25.29"/>
    <n v="1.2645"/>
    <n v="26.554499999999997"/>
    <n v="7.5"/>
    <m/>
    <m/>
    <m/>
    <m/>
    <m/>
  </r>
  <r>
    <s v="Alexandria"/>
    <s v="Normal"/>
    <s v="Male"/>
    <x v="0"/>
    <n v="41.5"/>
    <n v="4"/>
    <s v="3/12/2019"/>
    <d v="1899-12-30T19:58:00"/>
    <s v="Credit card"/>
    <n v="166"/>
    <n v="8.3000000000000007"/>
    <n v="174.3"/>
    <n v="4.3"/>
    <m/>
    <m/>
    <m/>
    <m/>
    <m/>
  </r>
  <r>
    <s v="Ismailia"/>
    <s v="Normal"/>
    <s v="Female"/>
    <x v="4"/>
    <n v="71.39"/>
    <n v="5"/>
    <s v="2/17/2019"/>
    <d v="1899-12-30T19:57:00"/>
    <s v="Credit card"/>
    <n v="356.95"/>
    <n v="17.8475"/>
    <n v="374.79750000000001"/>
    <n v="7.8"/>
    <m/>
    <m/>
    <m/>
    <m/>
    <m/>
  </r>
  <r>
    <s v="Alexandria"/>
    <s v="Member"/>
    <s v="Female"/>
    <x v="3"/>
    <n v="19.149999999999999"/>
    <n v="6"/>
    <s v="1/29/2019"/>
    <d v="1899-12-30T10:01:00"/>
    <s v="Credit card"/>
    <n v="114.9"/>
    <n v="5.7450000000000001"/>
    <n v="120.64500000000001"/>
    <n v="6"/>
    <m/>
    <m/>
    <m/>
    <m/>
    <m/>
  </r>
  <r>
    <s v="Ismailia"/>
    <s v="Normal"/>
    <s v="Female"/>
    <x v="1"/>
    <n v="57.49"/>
    <n v="4"/>
    <s v="3/15/2019"/>
    <d v="1899-12-30T11:57:00"/>
    <s v="Cash"/>
    <n v="229.96"/>
    <n v="11.497999999999999"/>
    <n v="241.458"/>
    <n v="7.3"/>
    <m/>
    <m/>
    <m/>
    <m/>
    <m/>
  </r>
  <r>
    <s v="Ismailia"/>
    <s v="Normal"/>
    <s v="Male"/>
    <x v="1"/>
    <n v="61.41"/>
    <n v="7"/>
    <s v="1/14/2019"/>
    <d v="1899-12-30T10:02:00"/>
    <s v="Cash"/>
    <n v="429.87"/>
    <n v="21.493500000000001"/>
    <n v="451.36349999999999"/>
    <n v="6.7"/>
    <m/>
    <m/>
    <m/>
    <m/>
    <m/>
  </r>
  <r>
    <s v="Cairo"/>
    <s v="Member"/>
    <s v="Male"/>
    <x v="0"/>
    <n v="25.9"/>
    <n v="10"/>
    <s v="2/6/2019"/>
    <d v="1899-12-30T14:51:00"/>
    <s v="Ewallet"/>
    <n v="259"/>
    <n v="12.95"/>
    <n v="271.95"/>
    <n v="8.9"/>
    <m/>
    <m/>
    <m/>
    <m/>
    <m/>
  </r>
  <r>
    <s v="Alexandria"/>
    <s v="Member"/>
    <s v="Male"/>
    <x v="2"/>
    <n v="17.77"/>
    <n v="5"/>
    <s v="2/15/2019"/>
    <d v="1899-12-30T12:42:00"/>
    <s v="Credit card"/>
    <n v="88.85"/>
    <n v="4.4424999999999999"/>
    <n v="93.29249999999999"/>
    <n v="5"/>
    <m/>
    <m/>
    <m/>
    <m/>
    <m/>
  </r>
  <r>
    <s v="Alexandria"/>
    <s v="Normal"/>
    <s v="Female"/>
    <x v="0"/>
    <n v="23.03"/>
    <n v="9"/>
    <s v="1/3/2019"/>
    <d v="1899-12-30T12:02:00"/>
    <s v="Ewallet"/>
    <n v="207.27"/>
    <n v="10.3635"/>
    <n v="217.6335"/>
    <n v="8.6999999999999993"/>
    <m/>
    <m/>
    <m/>
    <m/>
    <m/>
  </r>
  <r>
    <s v="Alexandria"/>
    <s v="Member"/>
    <s v="Female"/>
    <x v="1"/>
    <n v="66.650000000000006"/>
    <n v="9"/>
    <s v="1/4/2019"/>
    <d v="1899-12-30T18:19:00"/>
    <s v="Credit card"/>
    <n v="599.85"/>
    <n v="29.9925"/>
    <n v="629.84249999999997"/>
    <n v="7.1"/>
    <m/>
    <m/>
    <m/>
    <m/>
    <m/>
  </r>
  <r>
    <s v="Cairo"/>
    <s v="Member"/>
    <s v="Female"/>
    <x v="2"/>
    <n v="28.53"/>
    <n v="10"/>
    <s v="3/18/2019"/>
    <d v="1899-12-30T17:38:00"/>
    <s v="Ewallet"/>
    <n v="285.3"/>
    <n v="14.265000000000001"/>
    <n v="299.565"/>
    <n v="4.7"/>
    <m/>
    <m/>
    <m/>
    <m/>
    <m/>
  </r>
  <r>
    <s v="Ismailia"/>
    <s v="Normal"/>
    <s v="Female"/>
    <x v="5"/>
    <n v="30.37"/>
    <n v="3"/>
    <s v="3/28/2019"/>
    <d v="1899-12-30T13:41:00"/>
    <s v="Ewallet"/>
    <n v="91.11"/>
    <n v="4.5555000000000003"/>
    <n v="95.665499999999994"/>
    <n v="4.4000000000000004"/>
    <m/>
    <m/>
    <m/>
    <m/>
    <m/>
  </r>
  <r>
    <s v="Alexandria"/>
    <s v="Normal"/>
    <s v="Female"/>
    <x v="1"/>
    <n v="99.73"/>
    <n v="9"/>
    <s v="3/2/2019"/>
    <d v="1899-12-30T19:42:00"/>
    <s v="Credit card"/>
    <n v="897.57"/>
    <n v="44.878500000000003"/>
    <n v="942.44850000000008"/>
    <n v="5.5"/>
    <m/>
    <m/>
    <m/>
    <m/>
    <m/>
  </r>
  <r>
    <s v="Cairo"/>
    <s v="Normal"/>
    <s v="Male"/>
    <x v="1"/>
    <n v="26.23"/>
    <n v="9"/>
    <s v="1/25/2019"/>
    <d v="1899-12-30T20:24:00"/>
    <s v="Ewallet"/>
    <n v="236.07"/>
    <n v="11.8035"/>
    <n v="247.87349999999998"/>
    <n v="6"/>
    <m/>
    <m/>
    <m/>
    <m/>
    <m/>
  </r>
  <r>
    <s v="Cairo"/>
    <s v="Normal"/>
    <s v="Female"/>
    <x v="4"/>
    <n v="93.26"/>
    <n v="9"/>
    <s v="1/16/2019"/>
    <d v="1899-12-30T18:08:00"/>
    <s v="Cash"/>
    <n v="839.34"/>
    <n v="41.966999999999999"/>
    <n v="881.30700000000002"/>
    <n v="6"/>
    <m/>
    <m/>
    <m/>
    <m/>
    <m/>
  </r>
  <r>
    <s v="Ismailia"/>
    <s v="Normal"/>
    <s v="Male"/>
    <x v="2"/>
    <n v="92.36"/>
    <n v="5"/>
    <s v="3/20/2019"/>
    <d v="1899-12-30T19:17:00"/>
    <s v="Ewallet"/>
    <n v="461.8"/>
    <n v="23.09"/>
    <n v="484.89"/>
    <n v="6.4"/>
    <m/>
    <m/>
    <m/>
    <m/>
    <m/>
  </r>
  <r>
    <s v="Cairo"/>
    <s v="Normal"/>
    <s v="Male"/>
    <x v="3"/>
    <n v="46.42"/>
    <n v="3"/>
    <s v="1/4/2019"/>
    <d v="1899-12-30T13:24:00"/>
    <s v="Credit card"/>
    <n v="139.26"/>
    <n v="6.9630000000000001"/>
    <n v="146.22299999999998"/>
    <n v="8.6999999999999993"/>
    <m/>
    <m/>
    <m/>
    <m/>
    <m/>
  </r>
  <r>
    <s v="Alexandria"/>
    <s v="Member"/>
    <s v="Female"/>
    <x v="3"/>
    <n v="29.61"/>
    <n v="7"/>
    <s v="3/11/2019"/>
    <d v="1899-12-30T15:53:00"/>
    <s v="Cash"/>
    <n v="207.27"/>
    <n v="10.3635"/>
    <n v="217.6335"/>
    <n v="6.7"/>
    <m/>
    <m/>
    <m/>
    <m/>
    <m/>
  </r>
  <r>
    <s v="Ismailia"/>
    <s v="Normal"/>
    <s v="Male"/>
    <x v="2"/>
    <n v="18.28"/>
    <n v="1"/>
    <s v="3/22/2019"/>
    <d v="1899-12-30T15:05:00"/>
    <s v="Credit card"/>
    <n v="18.28"/>
    <n v="0.91400000000000003"/>
    <n v="19.194000000000003"/>
    <n v="5.4"/>
    <m/>
    <m/>
    <m/>
    <m/>
    <m/>
  </r>
  <r>
    <s v="Cairo"/>
    <s v="Normal"/>
    <s v="Female"/>
    <x v="3"/>
    <n v="24.77"/>
    <n v="5"/>
    <s v="3/24/2019"/>
    <d v="1899-12-30T18:27:00"/>
    <s v="Cash"/>
    <n v="123.85"/>
    <n v="6.1924999999999999"/>
    <n v="130.04249999999999"/>
    <n v="9.1999999999999993"/>
    <m/>
    <m/>
    <m/>
    <m/>
    <m/>
  </r>
  <r>
    <s v="Cairo"/>
    <s v="Member"/>
    <s v="Female"/>
    <x v="1"/>
    <n v="94.64"/>
    <n v="3"/>
    <s v="2/21/2019"/>
    <d v="1899-12-30T16:55:00"/>
    <s v="Cash"/>
    <n v="283.92"/>
    <n v="14.196"/>
    <n v="298.11600000000004"/>
    <n v="4.7"/>
    <m/>
    <m/>
    <m/>
    <m/>
    <m/>
  </r>
  <r>
    <s v="Alexandria"/>
    <s v="Normal"/>
    <s v="Male"/>
    <x v="5"/>
    <n v="94.87"/>
    <n v="8"/>
    <s v="2/12/2019"/>
    <d v="1899-12-30T12:58:00"/>
    <s v="Ewallet"/>
    <n v="758.96"/>
    <n v="37.948"/>
    <n v="796.90800000000002"/>
    <n v="8.1999999999999993"/>
    <m/>
    <m/>
    <m/>
    <m/>
    <m/>
  </r>
  <r>
    <s v="Ismailia"/>
    <s v="Normal"/>
    <s v="Female"/>
    <x v="4"/>
    <n v="57.34"/>
    <n v="3"/>
    <s v="3/10/2019"/>
    <d v="1899-12-30T18:59:00"/>
    <s v="Credit card"/>
    <n v="172.02"/>
    <n v="8.6010000000000009"/>
    <n v="180.62100000000001"/>
    <n v="6.1"/>
    <m/>
    <m/>
    <m/>
    <m/>
    <m/>
  </r>
  <r>
    <s v="Alexandria"/>
    <s v="Normal"/>
    <s v="Male"/>
    <x v="1"/>
    <n v="45.35"/>
    <n v="6"/>
    <s v="1/31/2019"/>
    <d v="1899-12-30T13:44:00"/>
    <s v="Ewallet"/>
    <n v="272.10000000000002"/>
    <n v="13.605"/>
    <n v="285.70500000000004"/>
    <n v="8.1"/>
    <m/>
    <m/>
    <m/>
    <m/>
    <m/>
  </r>
  <r>
    <s v="Ismailia"/>
    <s v="Normal"/>
    <s v="Male"/>
    <x v="4"/>
    <n v="62.08"/>
    <n v="7"/>
    <s v="3/6/2019"/>
    <d v="1899-12-30T13:46:00"/>
    <s v="Ewallet"/>
    <n v="434.56"/>
    <n v="21.728000000000002"/>
    <n v="456.28800000000001"/>
    <n v="7.9"/>
    <m/>
    <m/>
    <m/>
    <m/>
    <m/>
  </r>
  <r>
    <s v="Ismailia"/>
    <s v="Normal"/>
    <s v="Male"/>
    <x v="1"/>
    <n v="11.81"/>
    <n v="5"/>
    <s v="2/17/2019"/>
    <d v="1899-12-30T18:06:00"/>
    <s v="Cash"/>
    <n v="59.05"/>
    <n v="2.9525000000000001"/>
    <n v="62.002499999999998"/>
    <n v="6.3"/>
    <m/>
    <m/>
    <m/>
    <m/>
    <m/>
  </r>
  <r>
    <s v="Alexandria"/>
    <s v="Member"/>
    <s v="Female"/>
    <x v="5"/>
    <n v="12.54"/>
    <n v="1"/>
    <s v="2/21/2019"/>
    <d v="1899-12-30T12:38:00"/>
    <s v="Cash"/>
    <n v="12.54"/>
    <n v="0.627"/>
    <n v="13.167"/>
    <n v="4.5"/>
    <m/>
    <m/>
    <m/>
    <m/>
    <m/>
  </r>
  <r>
    <s v="Ismailia"/>
    <s v="Normal"/>
    <s v="Male"/>
    <x v="4"/>
    <n v="43.25"/>
    <n v="2"/>
    <s v="3/20/2019"/>
    <d v="1899-12-30T15:56:00"/>
    <s v="Cash"/>
    <n v="86.5"/>
    <n v="4.3250000000000002"/>
    <n v="90.825000000000003"/>
    <n v="5.2"/>
    <m/>
    <m/>
    <m/>
    <m/>
    <m/>
  </r>
  <r>
    <s v="Ismailia"/>
    <s v="Member"/>
    <s v="Female"/>
    <x v="3"/>
    <n v="87.16"/>
    <n v="2"/>
    <s v="1/11/2019"/>
    <d v="1899-12-30T14:29:00"/>
    <s v="Credit card"/>
    <n v="174.32"/>
    <n v="8.7159999999999993"/>
    <n v="183.036"/>
    <n v="7.2"/>
    <m/>
    <m/>
    <m/>
    <m/>
    <m/>
  </r>
  <r>
    <s v="Alexandria"/>
    <s v="Member"/>
    <s v="Male"/>
    <x v="0"/>
    <n v="69.37"/>
    <n v="9"/>
    <s v="1/26/2019"/>
    <d v="1899-12-30T19:14:00"/>
    <s v="Ewallet"/>
    <n v="624.33000000000004"/>
    <n v="31.2165"/>
    <n v="655.54650000000004"/>
    <n v="9"/>
    <m/>
    <m/>
    <m/>
    <m/>
    <m/>
  </r>
  <r>
    <s v="Alexandria"/>
    <s v="Member"/>
    <s v="Male"/>
    <x v="1"/>
    <n v="37.06"/>
    <n v="4"/>
    <s v="1/31/2019"/>
    <d v="1899-12-30T16:24:00"/>
    <s v="Ewallet"/>
    <n v="148.24"/>
    <n v="7.4119999999999999"/>
    <n v="155.65200000000002"/>
    <n v="10"/>
    <m/>
    <m/>
    <m/>
    <m/>
    <m/>
  </r>
  <r>
    <s v="Cairo"/>
    <s v="Member"/>
    <s v="Female"/>
    <x v="1"/>
    <n v="90.7"/>
    <n v="6"/>
    <s v="2/26/2019"/>
    <d v="1899-12-30T10:52:00"/>
    <s v="Cash"/>
    <n v="544.20000000000005"/>
    <n v="27.21"/>
    <n v="571.41000000000008"/>
    <n v="9.6"/>
    <m/>
    <m/>
    <m/>
    <m/>
    <m/>
  </r>
  <r>
    <s v="Alexandria"/>
    <s v="Normal"/>
    <s v="Female"/>
    <x v="2"/>
    <n v="63.42"/>
    <n v="8"/>
    <s v="3/11/2019"/>
    <d v="1899-12-30T12:55:00"/>
    <s v="Ewallet"/>
    <n v="507.36"/>
    <n v="25.367999999999999"/>
    <n v="532.72800000000007"/>
    <n v="9.1999999999999993"/>
    <m/>
    <m/>
    <m/>
    <m/>
    <m/>
  </r>
  <r>
    <s v="Ismailia"/>
    <s v="Normal"/>
    <s v="Female"/>
    <x v="5"/>
    <n v="81.37"/>
    <n v="2"/>
    <s v="1/26/2019"/>
    <d v="1899-12-30T19:28:00"/>
    <s v="Cash"/>
    <n v="162.74"/>
    <n v="8.1370000000000005"/>
    <n v="170.87700000000001"/>
    <n v="9"/>
    <m/>
    <m/>
    <m/>
    <m/>
    <m/>
  </r>
  <r>
    <s v="Ismailia"/>
    <s v="Member"/>
    <s v="Female"/>
    <x v="1"/>
    <n v="10.59"/>
    <n v="3"/>
    <s v="3/12/2019"/>
    <d v="1899-12-30T13:52:00"/>
    <s v="Credit card"/>
    <n v="31.77"/>
    <n v="1.5885"/>
    <n v="33.358499999999999"/>
    <n v="6.9"/>
    <m/>
    <m/>
    <m/>
    <m/>
    <m/>
  </r>
  <r>
    <s v="Cairo"/>
    <s v="Member"/>
    <s v="Female"/>
    <x v="0"/>
    <n v="84.09"/>
    <n v="9"/>
    <s v="2/11/2019"/>
    <d v="1899-12-30T10:54:00"/>
    <s v="Cash"/>
    <n v="756.81"/>
    <n v="37.840499999999999"/>
    <n v="794.65049999999997"/>
    <n v="9.4"/>
    <m/>
    <m/>
    <m/>
    <m/>
    <m/>
  </r>
  <r>
    <s v="Cairo"/>
    <s v="Member"/>
    <s v="Male"/>
    <x v="5"/>
    <n v="73.819999999999993"/>
    <n v="4"/>
    <s v="2/21/2019"/>
    <d v="1899-12-30T18:31:00"/>
    <s v="Cash"/>
    <n v="295.27999999999997"/>
    <n v="14.763999999999999"/>
    <n v="310.04399999999998"/>
    <n v="7"/>
    <m/>
    <m/>
    <m/>
    <m/>
    <m/>
  </r>
  <r>
    <s v="Alexandria"/>
    <s v="Member"/>
    <s v="Male"/>
    <x v="0"/>
    <n v="51.94"/>
    <n v="10"/>
    <s v="3/9/2019"/>
    <d v="1899-12-30T18:24:00"/>
    <s v="Ewallet"/>
    <n v="519.4"/>
    <n v="25.97"/>
    <n v="545.37"/>
    <n v="7.4"/>
    <m/>
    <m/>
    <m/>
    <m/>
    <m/>
  </r>
  <r>
    <s v="Cairo"/>
    <s v="Normal"/>
    <s v="Female"/>
    <x v="3"/>
    <n v="93.14"/>
    <n v="2"/>
    <s v="1/20/2019"/>
    <d v="1899-12-30T18:09:00"/>
    <s v="Ewallet"/>
    <n v="186.28"/>
    <n v="9.3140000000000001"/>
    <n v="195.59399999999999"/>
    <n v="5.6"/>
    <m/>
    <m/>
    <m/>
    <m/>
    <m/>
  </r>
  <r>
    <s v="Cairo"/>
    <s v="Normal"/>
    <s v="Male"/>
    <x v="0"/>
    <n v="17.41"/>
    <n v="5"/>
    <s v="1/28/2019"/>
    <d v="1899-12-30T15:16:00"/>
    <s v="Credit card"/>
    <n v="87.05"/>
    <n v="4.3525"/>
    <n v="91.402500000000003"/>
    <n v="7.5"/>
    <m/>
    <m/>
    <m/>
    <m/>
    <m/>
  </r>
  <r>
    <s v="Ismailia"/>
    <s v="Member"/>
    <s v="Female"/>
    <x v="5"/>
    <n v="44.22"/>
    <n v="5"/>
    <s v="3/5/2019"/>
    <d v="1899-12-30T17:07:00"/>
    <s v="Credit card"/>
    <n v="221.1"/>
    <n v="11.055"/>
    <n v="232.155"/>
    <n v="6.5"/>
    <m/>
    <m/>
    <m/>
    <m/>
    <m/>
  </r>
  <r>
    <s v="Cairo"/>
    <s v="Member"/>
    <s v="Female"/>
    <x v="1"/>
    <n v="13.22"/>
    <n v="5"/>
    <s v="3/2/2019"/>
    <d v="1899-12-30T19:26:00"/>
    <s v="Cash"/>
    <n v="66.099999999999994"/>
    <n v="3.3050000000000002"/>
    <n v="69.405000000000001"/>
    <n v="5.2"/>
    <m/>
    <m/>
    <m/>
    <m/>
    <m/>
  </r>
  <r>
    <s v="Ismailia"/>
    <s v="Normal"/>
    <s v="Male"/>
    <x v="5"/>
    <n v="89.69"/>
    <n v="1"/>
    <s v="1/11/2019"/>
    <d v="1899-12-30T11:20:00"/>
    <s v="Ewallet"/>
    <n v="89.69"/>
    <n v="4.4844999999999997"/>
    <n v="94.174499999999995"/>
    <n v="7"/>
    <m/>
    <m/>
    <m/>
    <m/>
    <m/>
  </r>
  <r>
    <s v="Ismailia"/>
    <s v="Normal"/>
    <s v="Male"/>
    <x v="4"/>
    <n v="24.94"/>
    <n v="9"/>
    <s v="1/11/2019"/>
    <d v="1899-12-30T16:49:00"/>
    <s v="Credit card"/>
    <n v="224.46"/>
    <n v="11.223000000000001"/>
    <n v="235.68300000000002"/>
    <n v="5.3"/>
    <m/>
    <m/>
    <m/>
    <m/>
    <m/>
  </r>
  <r>
    <s v="Cairo"/>
    <s v="Normal"/>
    <s v="Male"/>
    <x v="0"/>
    <n v="59.77"/>
    <n v="2"/>
    <s v="3/11/2019"/>
    <d v="1899-12-30T12:01:00"/>
    <s v="Credit card"/>
    <n v="119.54"/>
    <n v="5.9770000000000003"/>
    <n v="125.51700000000001"/>
    <n v="7.5"/>
    <m/>
    <m/>
    <m/>
    <m/>
    <m/>
  </r>
  <r>
    <s v="Ismailia"/>
    <s v="Member"/>
    <s v="Male"/>
    <x v="5"/>
    <n v="93.2"/>
    <n v="2"/>
    <s v="2/28/2019"/>
    <d v="1899-12-30T18:37:00"/>
    <s v="Credit card"/>
    <n v="186.4"/>
    <n v="9.32"/>
    <n v="195.72"/>
    <n v="6"/>
    <m/>
    <m/>
    <m/>
    <m/>
    <m/>
  </r>
  <r>
    <s v="Ismailia"/>
    <s v="Member"/>
    <s v="Male"/>
    <x v="2"/>
    <n v="62.65"/>
    <n v="4"/>
    <s v="1/5/2019"/>
    <d v="1899-12-30T11:25:00"/>
    <s v="Cash"/>
    <n v="250.6"/>
    <n v="12.53"/>
    <n v="263.13"/>
    <n v="5.3"/>
    <m/>
    <m/>
    <m/>
    <m/>
    <m/>
  </r>
  <r>
    <s v="Ismailia"/>
    <s v="Normal"/>
    <s v="Male"/>
    <x v="2"/>
    <n v="93.87"/>
    <n v="8"/>
    <s v="2/2/2019"/>
    <d v="1899-12-30T18:42:00"/>
    <s v="Credit card"/>
    <n v="750.96"/>
    <n v="37.548000000000002"/>
    <n v="788.50800000000004"/>
    <n v="9.3000000000000007"/>
    <m/>
    <m/>
    <m/>
    <m/>
    <m/>
  </r>
  <r>
    <s v="Ismailia"/>
    <s v="Member"/>
    <s v="Male"/>
    <x v="2"/>
    <n v="47.59"/>
    <n v="8"/>
    <s v="1/1/2019"/>
    <d v="1899-12-30T14:47:00"/>
    <s v="Cash"/>
    <n v="380.72"/>
    <n v="19.036000000000001"/>
    <n v="399.75600000000003"/>
    <n v="4.5"/>
    <m/>
    <m/>
    <m/>
    <m/>
    <m/>
  </r>
  <r>
    <s v="Alexandria"/>
    <s v="Member"/>
    <s v="Female"/>
    <x v="1"/>
    <n v="81.400000000000006"/>
    <n v="3"/>
    <s v="2/9/2019"/>
    <d v="1899-12-30T19:43:00"/>
    <s v="Cash"/>
    <n v="244.2"/>
    <n v="12.21"/>
    <n v="256.40999999999997"/>
    <n v="4.8"/>
    <m/>
    <m/>
    <m/>
    <m/>
    <m/>
  </r>
  <r>
    <s v="Cairo"/>
    <s v="Member"/>
    <s v="Male"/>
    <x v="5"/>
    <n v="17.940000000000001"/>
    <n v="5"/>
    <s v="1/23/2019"/>
    <d v="1899-12-30T14:04:00"/>
    <s v="Ewallet"/>
    <n v="89.7"/>
    <n v="4.4850000000000003"/>
    <n v="94.185000000000002"/>
    <n v="9.6999999999999993"/>
    <m/>
    <m/>
    <m/>
    <m/>
    <m/>
  </r>
  <r>
    <s v="Ismailia"/>
    <s v="Member"/>
    <s v="Male"/>
    <x v="1"/>
    <n v="77.72"/>
    <n v="4"/>
    <s v="1/7/2019"/>
    <d v="1899-12-30T16:11:00"/>
    <s v="Credit card"/>
    <n v="310.88"/>
    <n v="15.544"/>
    <n v="326.42399999999998"/>
    <n v="6.7"/>
    <m/>
    <m/>
    <m/>
    <m/>
    <m/>
  </r>
  <r>
    <s v="Alexandria"/>
    <s v="Normal"/>
    <s v="Male"/>
    <x v="4"/>
    <n v="73.06"/>
    <n v="7"/>
    <s v="1/14/2019"/>
    <d v="1899-12-30T19:06:00"/>
    <s v="Credit card"/>
    <n v="511.42"/>
    <n v="25.571000000000002"/>
    <n v="536.99099999999999"/>
    <n v="4.3"/>
    <m/>
    <m/>
    <m/>
    <m/>
    <m/>
  </r>
  <r>
    <s v="Ismailia"/>
    <s v="Member"/>
    <s v="Male"/>
    <x v="4"/>
    <n v="46.55"/>
    <n v="9"/>
    <s v="2/2/2019"/>
    <d v="1899-12-30T15:34:00"/>
    <s v="Ewallet"/>
    <n v="418.95"/>
    <n v="20.947500000000002"/>
    <n v="439.89749999999998"/>
    <n v="4.4000000000000004"/>
    <m/>
    <m/>
    <m/>
    <m/>
    <m/>
  </r>
  <r>
    <s v="Cairo"/>
    <s v="Member"/>
    <s v="Male"/>
    <x v="5"/>
    <n v="35.19"/>
    <n v="10"/>
    <s v="3/17/2019"/>
    <d v="1899-12-30T19:06:00"/>
    <s v="Credit card"/>
    <n v="351.9"/>
    <n v="17.594999999999999"/>
    <n v="369.495"/>
    <n v="7.5"/>
    <m/>
    <m/>
    <m/>
    <m/>
    <m/>
  </r>
  <r>
    <s v="Ismailia"/>
    <s v="Normal"/>
    <s v="Female"/>
    <x v="3"/>
    <n v="14.39"/>
    <n v="2"/>
    <s v="3/2/2019"/>
    <d v="1899-12-30T19:44:00"/>
    <s v="Credit card"/>
    <n v="28.78"/>
    <n v="1.4390000000000001"/>
    <n v="30.219000000000001"/>
    <n v="7.5"/>
    <m/>
    <m/>
    <m/>
    <m/>
    <m/>
  </r>
  <r>
    <s v="Ismailia"/>
    <s v="Normal"/>
    <s v="Male"/>
    <x v="2"/>
    <n v="23.75"/>
    <n v="4"/>
    <s v="3/16/2019"/>
    <d v="1899-12-30T11:22:00"/>
    <s v="Cash"/>
    <n v="95"/>
    <n v="4.75"/>
    <n v="99.75"/>
    <n v="6"/>
    <m/>
    <m/>
    <m/>
    <m/>
    <m/>
  </r>
  <r>
    <s v="Ismailia"/>
    <s v="Member"/>
    <s v="Male"/>
    <x v="2"/>
    <n v="58.9"/>
    <n v="8"/>
    <s v="1/6/2019"/>
    <d v="1899-12-30T11:23:00"/>
    <s v="Cash"/>
    <n v="471.2"/>
    <n v="23.56"/>
    <n v="494.76"/>
    <n v="4.7"/>
    <m/>
    <m/>
    <m/>
    <m/>
    <m/>
  </r>
  <r>
    <s v="Cairo"/>
    <s v="Member"/>
    <s v="Male"/>
    <x v="5"/>
    <n v="32.619999999999997"/>
    <n v="4"/>
    <s v="1/29/2019"/>
    <d v="1899-12-30T14:12:00"/>
    <s v="Cash"/>
    <n v="130.47999999999999"/>
    <n v="6.524"/>
    <n v="137.00399999999999"/>
    <n v="4.0999999999999996"/>
    <m/>
    <m/>
    <m/>
    <m/>
    <m/>
  </r>
  <r>
    <s v="Cairo"/>
    <s v="Member"/>
    <s v="Male"/>
    <x v="1"/>
    <n v="66.349999999999994"/>
    <n v="1"/>
    <s v="1/31/2019"/>
    <d v="1899-12-30T10:46:00"/>
    <s v="Credit card"/>
    <n v="66.349999999999994"/>
    <n v="3.3174999999999999"/>
    <n v="69.66749999999999"/>
    <n v="4.5"/>
    <m/>
    <m/>
    <m/>
    <m/>
    <m/>
  </r>
  <r>
    <s v="Ismailia"/>
    <s v="Member"/>
    <s v="Male"/>
    <x v="2"/>
    <n v="25.91"/>
    <n v="6"/>
    <s v="2/5/2019"/>
    <d v="1899-12-30T10:16:00"/>
    <s v="Ewallet"/>
    <n v="155.46"/>
    <n v="7.7729999999999997"/>
    <n v="163.233"/>
    <n v="9.6999999999999993"/>
    <m/>
    <m/>
    <m/>
    <m/>
    <m/>
  </r>
  <r>
    <s v="Cairo"/>
    <s v="Member"/>
    <s v="Male"/>
    <x v="1"/>
    <n v="32.25"/>
    <n v="4"/>
    <s v="2/13/2019"/>
    <d v="1899-12-30T12:38:00"/>
    <s v="Ewallet"/>
    <n v="129"/>
    <n v="6.45"/>
    <n v="135.44999999999999"/>
    <n v="8.1999999999999993"/>
    <m/>
    <m/>
    <m/>
    <m/>
    <m/>
  </r>
  <r>
    <s v="Cairo"/>
    <s v="Member"/>
    <s v="Male"/>
    <x v="1"/>
    <n v="65.94"/>
    <n v="4"/>
    <s v="2/7/2019"/>
    <d v="1899-12-30T13:05:00"/>
    <s v="Credit card"/>
    <n v="263.76"/>
    <n v="13.188000000000001"/>
    <n v="276.94799999999998"/>
    <n v="6.2"/>
    <m/>
    <m/>
    <m/>
    <m/>
    <m/>
  </r>
  <r>
    <s v="Cairo"/>
    <s v="Normal"/>
    <s v="Female"/>
    <x v="1"/>
    <n v="75.06"/>
    <n v="9"/>
    <s v="3/19/2019"/>
    <d v="1899-12-30T13:25:00"/>
    <s v="Ewallet"/>
    <n v="675.54"/>
    <n v="33.777000000000001"/>
    <n v="709.31700000000001"/>
    <n v="4.9000000000000004"/>
    <m/>
    <m/>
    <m/>
    <m/>
    <m/>
  </r>
  <r>
    <s v="Ismailia"/>
    <s v="Normal"/>
    <s v="Female"/>
    <x v="5"/>
    <n v="16.45"/>
    <n v="4"/>
    <s v="3/7/2019"/>
    <d v="1899-12-30T14:53:00"/>
    <s v="Ewallet"/>
    <n v="65.8"/>
    <n v="3.29"/>
    <n v="69.09"/>
    <n v="9.9"/>
    <m/>
    <m/>
    <m/>
    <m/>
    <m/>
  </r>
  <r>
    <s v="Ismailia"/>
    <s v="Member"/>
    <s v="Female"/>
    <x v="5"/>
    <n v="38.299999999999997"/>
    <n v="4"/>
    <s v="3/13/2019"/>
    <d v="1899-12-30T19:22:00"/>
    <s v="Cash"/>
    <n v="153.19999999999999"/>
    <n v="7.66"/>
    <n v="160.85999999999999"/>
    <n v="7.3"/>
    <m/>
    <m/>
    <m/>
    <m/>
    <m/>
  </r>
  <r>
    <s v="Alexandria"/>
    <s v="Member"/>
    <s v="Female"/>
    <x v="3"/>
    <n v="22.24"/>
    <n v="10"/>
    <s v="2/9/2019"/>
    <d v="1899-12-30T11:00:00"/>
    <s v="Cash"/>
    <n v="222.4"/>
    <n v="11.12"/>
    <n v="233.52"/>
    <n v="9"/>
    <m/>
    <m/>
    <m/>
    <m/>
    <m/>
  </r>
  <r>
    <s v="Alexandria"/>
    <s v="Normal"/>
    <s v="Male"/>
    <x v="3"/>
    <n v="54.45"/>
    <n v="1"/>
    <s v="2/26/2019"/>
    <d v="1899-12-30T19:24:00"/>
    <s v="Ewallet"/>
    <n v="54.45"/>
    <n v="2.7225000000000001"/>
    <n v="57.172499999999999"/>
    <n v="8"/>
    <m/>
    <m/>
    <m/>
    <m/>
    <m/>
  </r>
  <r>
    <s v="Cairo"/>
    <s v="Member"/>
    <s v="Female"/>
    <x v="3"/>
    <n v="98.4"/>
    <n v="7"/>
    <s v="3/12/2019"/>
    <d v="1899-12-30T12:43:00"/>
    <s v="Credit card"/>
    <n v="688.8"/>
    <n v="34.44"/>
    <n v="723.24"/>
    <n v="4.5999999999999996"/>
    <m/>
    <m/>
    <m/>
    <m/>
    <m/>
  </r>
  <r>
    <s v="Ismailia"/>
    <s v="Normal"/>
    <s v="Male"/>
    <x v="2"/>
    <n v="35.47"/>
    <n v="4"/>
    <s v="3/14/2019"/>
    <d v="1899-12-30T17:22:00"/>
    <s v="Credit card"/>
    <n v="141.88"/>
    <n v="7.0940000000000003"/>
    <n v="148.97399999999999"/>
    <n v="9.4"/>
    <m/>
    <m/>
    <m/>
    <m/>
    <m/>
  </r>
  <r>
    <s v="Cairo"/>
    <s v="Member"/>
    <s v="Female"/>
    <x v="4"/>
    <n v="74.599999999999994"/>
    <n v="10"/>
    <s v="1/8/2019"/>
    <d v="1899-12-30T20:55:00"/>
    <s v="Cash"/>
    <n v="746"/>
    <n v="37.299999999999997"/>
    <n v="783.3"/>
    <n v="5"/>
    <m/>
    <m/>
    <m/>
    <m/>
    <m/>
  </r>
  <r>
    <s v="Cairo"/>
    <s v="Member"/>
    <s v="Male"/>
    <x v="2"/>
    <n v="70.739999999999995"/>
    <n v="4"/>
    <s v="1/5/2019"/>
    <d v="1899-12-30T16:05:00"/>
    <s v="Credit card"/>
    <n v="282.95999999999998"/>
    <n v="14.148"/>
    <n v="297.108"/>
    <n v="7.1"/>
    <m/>
    <m/>
    <m/>
    <m/>
    <m/>
  </r>
  <r>
    <s v="Cairo"/>
    <s v="Member"/>
    <s v="Female"/>
    <x v="2"/>
    <n v="35.54"/>
    <n v="10"/>
    <s v="1/4/2019"/>
    <d v="1899-12-30T13:34:00"/>
    <s v="Ewallet"/>
    <n v="355.4"/>
    <n v="17.77"/>
    <n v="373.16999999999996"/>
    <n v="5.2"/>
    <m/>
    <m/>
    <m/>
    <m/>
    <m/>
  </r>
  <r>
    <s v="Ismailia"/>
    <s v="Normal"/>
    <s v="Female"/>
    <x v="3"/>
    <n v="67.430000000000007"/>
    <n v="5"/>
    <s v="3/6/2019"/>
    <d v="1899-12-30T18:13:00"/>
    <s v="Ewallet"/>
    <n v="337.15"/>
    <n v="16.857500000000002"/>
    <n v="354.00749999999999"/>
    <n v="6.1"/>
    <m/>
    <m/>
    <m/>
    <m/>
    <m/>
  </r>
  <r>
    <s v="Alexandria"/>
    <s v="Member"/>
    <s v="Female"/>
    <x v="0"/>
    <n v="21.12"/>
    <n v="2"/>
    <s v="1/3/2019"/>
    <d v="1899-12-30T19:17:00"/>
    <s v="Cash"/>
    <n v="42.24"/>
    <n v="2.1120000000000001"/>
    <n v="44.352000000000004"/>
    <n v="6.3"/>
    <m/>
    <m/>
    <m/>
    <m/>
    <m/>
  </r>
  <r>
    <s v="Ismailia"/>
    <s v="Member"/>
    <s v="Female"/>
    <x v="2"/>
    <n v="21.54"/>
    <n v="9"/>
    <s v="1/7/2019"/>
    <d v="1899-12-30T11:44:00"/>
    <s v="Credit card"/>
    <n v="193.86"/>
    <n v="9.6929999999999996"/>
    <n v="203.55300000000003"/>
    <n v="4.4000000000000004"/>
    <m/>
    <m/>
    <m/>
    <m/>
    <m/>
  </r>
  <r>
    <s v="Cairo"/>
    <s v="Normal"/>
    <s v="Female"/>
    <x v="2"/>
    <n v="12.03"/>
    <n v="2"/>
    <s v="1/27/2019"/>
    <d v="1899-12-30T15:51:00"/>
    <s v="Cash"/>
    <n v="24.06"/>
    <n v="1.2030000000000001"/>
    <n v="25.262999999999998"/>
    <n v="5.5"/>
    <m/>
    <m/>
    <m/>
    <m/>
    <m/>
  </r>
  <r>
    <s v="Alexandria"/>
    <s v="Normal"/>
    <s v="Female"/>
    <x v="0"/>
    <n v="99.71"/>
    <n v="6"/>
    <s v="2/26/2019"/>
    <d v="1899-12-30T16:52:00"/>
    <s v="Ewallet"/>
    <n v="598.26"/>
    <n v="29.913"/>
    <n v="628.173"/>
    <n v="6.4"/>
    <m/>
    <m/>
    <m/>
    <m/>
    <m/>
  </r>
  <r>
    <s v="Alexandria"/>
    <s v="Normal"/>
    <s v="Male"/>
    <x v="5"/>
    <n v="47.97"/>
    <n v="7"/>
    <s v="1/7/2019"/>
    <d v="1899-12-30T20:52:00"/>
    <s v="Cash"/>
    <n v="335.79"/>
    <n v="16.7895"/>
    <n v="352.5795"/>
    <n v="8.4"/>
    <m/>
    <m/>
    <m/>
    <m/>
    <m/>
  </r>
  <r>
    <s v="Ismailia"/>
    <s v="Member"/>
    <s v="Female"/>
    <x v="2"/>
    <n v="21.82"/>
    <n v="10"/>
    <s v="1/7/2019"/>
    <d v="1899-12-30T17:36:00"/>
    <s v="Cash"/>
    <n v="218.2"/>
    <n v="10.91"/>
    <n v="229.10999999999999"/>
    <n v="7"/>
    <m/>
    <m/>
    <m/>
    <m/>
    <m/>
  </r>
  <r>
    <s v="Ismailia"/>
    <s v="Normal"/>
    <s v="Female"/>
    <x v="5"/>
    <n v="95.42"/>
    <n v="4"/>
    <s v="2/2/2019"/>
    <d v="1899-12-30T13:23:00"/>
    <s v="Ewallet"/>
    <n v="381.68"/>
    <n v="19.084"/>
    <n v="400.76400000000001"/>
    <n v="5.2"/>
    <m/>
    <m/>
    <m/>
    <m/>
    <m/>
  </r>
  <r>
    <s v="Ismailia"/>
    <s v="Member"/>
    <s v="Male"/>
    <x v="5"/>
    <n v="70.989999999999995"/>
    <n v="10"/>
    <s v="3/20/2019"/>
    <d v="1899-12-30T16:28:00"/>
    <s v="Cash"/>
    <n v="709.9"/>
    <n v="35.494999999999997"/>
    <n v="745.39499999999998"/>
    <n v="9.3000000000000007"/>
    <m/>
    <m/>
    <m/>
    <m/>
    <m/>
  </r>
  <r>
    <s v="Alexandria"/>
    <s v="Member"/>
    <s v="Male"/>
    <x v="3"/>
    <n v="44.02"/>
    <n v="10"/>
    <s v="3/20/2019"/>
    <d v="1899-12-30T19:57:00"/>
    <s v="Credit card"/>
    <n v="440.2"/>
    <n v="22.01"/>
    <n v="462.21"/>
    <n v="5.0999999999999996"/>
    <m/>
    <m/>
    <m/>
    <m/>
    <m/>
  </r>
  <r>
    <s v="Cairo"/>
    <s v="Normal"/>
    <s v="Female"/>
    <x v="2"/>
    <n v="69.959999999999994"/>
    <n v="8"/>
    <s v="2/15/2019"/>
    <d v="1899-12-30T17:01:00"/>
    <s v="Credit card"/>
    <n v="559.67999999999995"/>
    <n v="27.984000000000002"/>
    <n v="587.66399999999999"/>
    <n v="9.8000000000000007"/>
    <m/>
    <m/>
    <m/>
    <m/>
    <m/>
  </r>
  <r>
    <s v="Cairo"/>
    <s v="Normal"/>
    <s v="Male"/>
    <x v="2"/>
    <n v="37"/>
    <n v="1"/>
    <s v="3/6/2019"/>
    <d v="1899-12-30T13:29:00"/>
    <s v="Credit card"/>
    <n v="37"/>
    <n v="1.85"/>
    <n v="38.85"/>
    <n v="7.3"/>
    <m/>
    <m/>
    <m/>
    <m/>
    <m/>
  </r>
  <r>
    <s v="Cairo"/>
    <s v="Normal"/>
    <s v="Female"/>
    <x v="3"/>
    <n v="15.34"/>
    <n v="1"/>
    <s v="1/6/2019"/>
    <d v="1899-12-30T11:09:00"/>
    <s v="Cash"/>
    <n v="15.34"/>
    <n v="0.76700000000000002"/>
    <n v="16.106999999999999"/>
    <n v="6.7"/>
    <m/>
    <m/>
    <m/>
    <m/>
    <m/>
  </r>
  <r>
    <s v="Alexandria"/>
    <s v="Member"/>
    <s v="Male"/>
    <x v="0"/>
    <n v="99.83"/>
    <n v="6"/>
    <s v="3/4/2019"/>
    <d v="1899-12-30T15:02:00"/>
    <s v="Ewallet"/>
    <n v="598.98"/>
    <n v="29.949000000000002"/>
    <n v="628.92899999999997"/>
    <n v="7.6"/>
    <m/>
    <m/>
    <m/>
    <m/>
    <m/>
  </r>
  <r>
    <s v="Alexandria"/>
    <s v="Member"/>
    <s v="Female"/>
    <x v="0"/>
    <n v="47.67"/>
    <n v="4"/>
    <s v="3/12/2019"/>
    <d v="1899-12-30T14:21:00"/>
    <s v="Cash"/>
    <n v="190.68"/>
    <n v="9.5340000000000007"/>
    <n v="200.214"/>
    <n v="6.1"/>
    <m/>
    <m/>
    <m/>
    <m/>
    <m/>
  </r>
  <r>
    <s v="Alexandria"/>
    <s v="Normal"/>
    <s v="Male"/>
    <x v="0"/>
    <n v="66.680000000000007"/>
    <n v="5"/>
    <s v="2/20/2019"/>
    <d v="1899-12-30T18:01:00"/>
    <s v="Cash"/>
    <n v="333.4"/>
    <n v="16.670000000000002"/>
    <n v="350.07"/>
    <n v="9.5"/>
    <m/>
    <m/>
    <m/>
    <m/>
    <m/>
  </r>
  <r>
    <s v="Ismailia"/>
    <s v="Member"/>
    <s v="Male"/>
    <x v="2"/>
    <n v="74.86"/>
    <n v="1"/>
    <s v="3/24/2019"/>
    <d v="1899-12-30T14:49:00"/>
    <s v="Cash"/>
    <n v="74.86"/>
    <n v="3.7429999999999999"/>
    <n v="78.602999999999994"/>
    <n v="6.9"/>
    <m/>
    <m/>
    <m/>
    <m/>
    <m/>
  </r>
  <r>
    <s v="Cairo"/>
    <s v="Normal"/>
    <s v="Female"/>
    <x v="3"/>
    <n v="23.75"/>
    <n v="9"/>
    <s v="1/31/2019"/>
    <d v="1899-12-30T12:02:00"/>
    <s v="Cash"/>
    <n v="213.75"/>
    <n v="10.6875"/>
    <n v="224.4375"/>
    <n v="8.6"/>
    <m/>
    <m/>
    <m/>
    <m/>
    <m/>
  </r>
  <r>
    <s v="Cairo"/>
    <s v="Normal"/>
    <s v="Female"/>
    <x v="4"/>
    <n v="48.51"/>
    <n v="7"/>
    <s v="1/25/2019"/>
    <d v="1899-12-30T13:30:00"/>
    <s v="Credit card"/>
    <n v="339.57"/>
    <n v="16.9785"/>
    <n v="356.54849999999999"/>
    <n v="4.2"/>
    <m/>
    <m/>
    <m/>
    <m/>
    <m/>
  </r>
  <r>
    <s v="Alexandria"/>
    <s v="Member"/>
    <s v="Female"/>
    <x v="2"/>
    <n v="94.88"/>
    <n v="7"/>
    <s v="2/3/2019"/>
    <d v="1899-12-30T14:38:00"/>
    <s v="Cash"/>
    <n v="664.16"/>
    <n v="33.207999999999998"/>
    <n v="697.36799999999994"/>
    <n v="7.6"/>
    <m/>
    <m/>
    <m/>
    <m/>
    <m/>
  </r>
  <r>
    <s v="Cairo"/>
    <s v="Member"/>
    <s v="Male"/>
    <x v="1"/>
    <n v="40.299999999999997"/>
    <n v="10"/>
    <s v="1/24/2019"/>
    <d v="1899-12-30T17:37:00"/>
    <s v="Credit card"/>
    <n v="403"/>
    <n v="20.149999999999999"/>
    <n v="423.15"/>
    <n v="9.6"/>
    <m/>
    <m/>
    <m/>
    <m/>
    <m/>
  </r>
  <r>
    <s v="Alexandria"/>
    <s v="Normal"/>
    <s v="Male"/>
    <x v="1"/>
    <n v="27.85"/>
    <n v="7"/>
    <s v="3/14/2019"/>
    <d v="1899-12-30T17:20:00"/>
    <s v="Ewallet"/>
    <n v="194.95"/>
    <n v="9.7475000000000005"/>
    <n v="204.69749999999999"/>
    <n v="4.5999999999999996"/>
    <m/>
    <m/>
    <m/>
    <m/>
    <m/>
  </r>
  <r>
    <s v="Alexandria"/>
    <s v="Member"/>
    <s v="Female"/>
    <x v="1"/>
    <n v="62.48"/>
    <n v="1"/>
    <s v="2/18/2019"/>
    <d v="1899-12-30T20:29:00"/>
    <s v="Cash"/>
    <n v="62.48"/>
    <n v="3.1240000000000001"/>
    <n v="65.603999999999999"/>
    <n v="9.1"/>
    <m/>
    <m/>
    <m/>
    <m/>
    <m/>
  </r>
  <r>
    <s v="Ismailia"/>
    <s v="Member"/>
    <s v="Female"/>
    <x v="4"/>
    <n v="36.36"/>
    <n v="2"/>
    <s v="1/21/2019"/>
    <d v="1899-12-30T10:00:00"/>
    <s v="Cash"/>
    <n v="72.72"/>
    <n v="3.6360000000000001"/>
    <n v="76.355999999999995"/>
    <n v="5"/>
    <m/>
    <m/>
    <m/>
    <m/>
    <m/>
  </r>
  <r>
    <s v="Alexandria"/>
    <s v="Normal"/>
    <s v="Male"/>
    <x v="0"/>
    <n v="18.11"/>
    <n v="10"/>
    <s v="3/13/2019"/>
    <d v="1899-12-30T11:46:00"/>
    <s v="Ewallet"/>
    <n v="181.1"/>
    <n v="9.0549999999999997"/>
    <n v="190.155"/>
    <n v="8"/>
    <m/>
    <m/>
    <m/>
    <m/>
    <m/>
  </r>
  <r>
    <s v="Ismailia"/>
    <s v="Member"/>
    <s v="Female"/>
    <x v="1"/>
    <n v="51.92"/>
    <n v="5"/>
    <s v="3/3/2019"/>
    <d v="1899-12-30T13:42:00"/>
    <s v="Cash"/>
    <n v="259.60000000000002"/>
    <n v="12.98"/>
    <n v="272.58000000000004"/>
    <n v="6.7"/>
    <m/>
    <m/>
    <m/>
    <m/>
    <m/>
  </r>
  <r>
    <s v="Ismailia"/>
    <s v="Normal"/>
    <s v="Male"/>
    <x v="1"/>
    <n v="28.84"/>
    <n v="4"/>
    <s v="3/29/2019"/>
    <d v="1899-12-30T14:44:00"/>
    <s v="Cash"/>
    <n v="115.36"/>
    <n v="5.7679999999999998"/>
    <n v="121.128"/>
    <n v="6.3"/>
    <m/>
    <m/>
    <m/>
    <m/>
    <m/>
  </r>
  <r>
    <s v="Cairo"/>
    <s v="Member"/>
    <s v="Male"/>
    <x v="2"/>
    <n v="78.38"/>
    <n v="6"/>
    <s v="1/10/2019"/>
    <d v="1899-12-30T14:16:00"/>
    <s v="Ewallet"/>
    <n v="470.28"/>
    <n v="23.513999999999999"/>
    <n v="493.79399999999998"/>
    <n v="9.6999999999999993"/>
    <m/>
    <m/>
    <m/>
    <m/>
    <m/>
  </r>
  <r>
    <s v="Cairo"/>
    <s v="Member"/>
    <s v="Male"/>
    <x v="2"/>
    <n v="60.01"/>
    <n v="4"/>
    <s v="1/25/2019"/>
    <d v="1899-12-30T15:54:00"/>
    <s v="Cash"/>
    <n v="240.04"/>
    <n v="12.002000000000001"/>
    <n v="252.042"/>
    <n v="7.6"/>
    <m/>
    <m/>
    <m/>
    <m/>
    <m/>
  </r>
  <r>
    <s v="Alexandria"/>
    <s v="Member"/>
    <s v="Female"/>
    <x v="2"/>
    <n v="88.61"/>
    <n v="1"/>
    <s v="1/19/2019"/>
    <d v="1899-12-30T10:21:00"/>
    <s v="Cash"/>
    <n v="88.61"/>
    <n v="4.4305000000000003"/>
    <n v="93.040499999999994"/>
    <n v="9.9"/>
    <m/>
    <m/>
    <m/>
    <m/>
    <m/>
  </r>
  <r>
    <s v="Ismailia"/>
    <s v="Normal"/>
    <s v="Male"/>
    <x v="5"/>
    <n v="99.82"/>
    <n v="2"/>
    <s v="1/2/2019"/>
    <d v="1899-12-30T18:09:00"/>
    <s v="Credit card"/>
    <n v="199.64"/>
    <n v="9.9819999999999993"/>
    <n v="209.62199999999999"/>
    <n v="8.6"/>
    <m/>
    <m/>
    <m/>
    <m/>
    <m/>
  </r>
  <r>
    <s v="Ismailia"/>
    <s v="Member"/>
    <s v="Male"/>
    <x v="0"/>
    <n v="39.01"/>
    <n v="1"/>
    <s v="3/12/2019"/>
    <d v="1899-12-30T16:46:00"/>
    <s v="Credit card"/>
    <n v="39.01"/>
    <n v="1.9504999999999999"/>
    <n v="40.960499999999996"/>
    <n v="4.0999999999999996"/>
    <m/>
    <m/>
    <m/>
    <m/>
    <m/>
  </r>
  <r>
    <s v="Alexandria"/>
    <s v="Normal"/>
    <s v="Male"/>
    <x v="4"/>
    <n v="48.61"/>
    <n v="1"/>
    <s v="2/25/2019"/>
    <d v="1899-12-30T15:31:00"/>
    <s v="Cash"/>
    <n v="48.61"/>
    <n v="2.4304999999999999"/>
    <n v="51.040500000000002"/>
    <n v="7.1"/>
    <m/>
    <m/>
    <m/>
    <m/>
    <m/>
  </r>
  <r>
    <s v="Cairo"/>
    <s v="Normal"/>
    <s v="Female"/>
    <x v="1"/>
    <n v="51.19"/>
    <n v="4"/>
    <s v="3/18/2019"/>
    <d v="1899-12-30T17:15:00"/>
    <s v="Credit card"/>
    <n v="204.76"/>
    <n v="10.238"/>
    <n v="214.99799999999999"/>
    <n v="7.7"/>
    <m/>
    <m/>
    <m/>
    <m/>
    <m/>
  </r>
  <r>
    <s v="Alexandria"/>
    <s v="Normal"/>
    <s v="Female"/>
    <x v="1"/>
    <n v="14.96"/>
    <n v="8"/>
    <s v="2/23/2019"/>
    <d v="1899-12-30T12:29:00"/>
    <s v="Cash"/>
    <n v="119.68"/>
    <n v="5.984"/>
    <n v="125.664"/>
    <n v="5.6"/>
    <m/>
    <m/>
    <m/>
    <m/>
    <m/>
  </r>
  <r>
    <s v="Ismailia"/>
    <s v="Member"/>
    <s v="Male"/>
    <x v="1"/>
    <n v="72.2"/>
    <n v="7"/>
    <s v="3/26/2019"/>
    <d v="1899-12-30T20:14:00"/>
    <s v="Ewallet"/>
    <n v="505.4"/>
    <n v="25.27"/>
    <n v="530.66999999999996"/>
    <n v="8"/>
    <m/>
    <m/>
    <m/>
    <m/>
    <m/>
  </r>
  <r>
    <s v="Ismailia"/>
    <s v="Normal"/>
    <s v="Female"/>
    <x v="3"/>
    <n v="40.229999999999997"/>
    <n v="7"/>
    <s v="3/30/2019"/>
    <d v="1899-12-30T13:22:00"/>
    <s v="Cash"/>
    <n v="281.61"/>
    <n v="14.080500000000001"/>
    <n v="295.69050000000004"/>
    <n v="4.3"/>
    <m/>
    <m/>
    <m/>
    <m/>
    <m/>
  </r>
  <r>
    <s v="Ismailia"/>
    <s v="Member"/>
    <s v="Female"/>
    <x v="2"/>
    <n v="88.79"/>
    <n v="8"/>
    <s v="2/17/2019"/>
    <d v="1899-12-30T17:09:00"/>
    <s v="Cash"/>
    <n v="710.32"/>
    <n v="35.515999999999998"/>
    <n v="745.83600000000001"/>
    <n v="10"/>
    <m/>
    <m/>
    <m/>
    <m/>
    <m/>
  </r>
  <r>
    <s v="Cairo"/>
    <s v="Member"/>
    <s v="Female"/>
    <x v="1"/>
    <n v="26.48"/>
    <n v="3"/>
    <s v="3/21/2019"/>
    <d v="1899-12-30T10:40:00"/>
    <s v="Ewallet"/>
    <n v="79.44"/>
    <n v="3.972"/>
    <n v="83.411999999999992"/>
    <n v="4.0999999999999996"/>
    <m/>
    <m/>
    <m/>
    <m/>
    <m/>
  </r>
  <r>
    <s v="Ismailia"/>
    <s v="Normal"/>
    <s v="Female"/>
    <x v="5"/>
    <n v="81.91"/>
    <n v="2"/>
    <s v="3/5/2019"/>
    <d v="1899-12-30T17:43:00"/>
    <s v="Cash"/>
    <n v="163.82"/>
    <n v="8.1910000000000007"/>
    <n v="172.011"/>
    <n v="6.2"/>
    <m/>
    <m/>
    <m/>
    <m/>
    <m/>
  </r>
  <r>
    <s v="Ismailia"/>
    <s v="Member"/>
    <s v="Male"/>
    <x v="3"/>
    <n v="79.930000000000007"/>
    <n v="6"/>
    <s v="1/31/2019"/>
    <d v="1899-12-30T14:04:00"/>
    <s v="Cash"/>
    <n v="479.58"/>
    <n v="23.978999999999999"/>
    <n v="503.55899999999997"/>
    <n v="8.9"/>
    <m/>
    <m/>
    <m/>
    <m/>
    <m/>
  </r>
  <r>
    <s v="Ismailia"/>
    <s v="Member"/>
    <s v="Male"/>
    <x v="5"/>
    <n v="69.33"/>
    <n v="2"/>
    <s v="2/5/2019"/>
    <d v="1899-12-30T19:05:00"/>
    <s v="Ewallet"/>
    <n v="138.66"/>
    <n v="6.9329999999999998"/>
    <n v="145.59299999999999"/>
    <n v="4.5"/>
    <m/>
    <m/>
    <m/>
    <m/>
    <m/>
  </r>
  <r>
    <s v="Ismailia"/>
    <s v="Member"/>
    <s v="Female"/>
    <x v="4"/>
    <n v="14.23"/>
    <n v="5"/>
    <s v="2/1/2019"/>
    <d v="1899-12-30T10:08:00"/>
    <s v="Credit card"/>
    <n v="71.150000000000006"/>
    <n v="3.5575000000000001"/>
    <n v="74.70750000000001"/>
    <n v="5.6"/>
    <m/>
    <m/>
    <m/>
    <m/>
    <m/>
  </r>
  <r>
    <s v="Cairo"/>
    <s v="Member"/>
    <s v="Female"/>
    <x v="0"/>
    <n v="15.55"/>
    <n v="9"/>
    <s v="3/7/2019"/>
    <d v="1899-12-30T13:12:00"/>
    <s v="Cash"/>
    <n v="139.94999999999999"/>
    <n v="6.9974999999999996"/>
    <n v="146.94749999999999"/>
    <n v="9.8000000000000007"/>
    <m/>
    <m/>
    <m/>
    <m/>
    <m/>
  </r>
  <r>
    <s v="Ismailia"/>
    <s v="Member"/>
    <s v="Female"/>
    <x v="1"/>
    <n v="78.13"/>
    <n v="10"/>
    <s v="2/10/2019"/>
    <d v="1899-12-30T20:51:00"/>
    <s v="Cash"/>
    <n v="781.3"/>
    <n v="39.064999999999998"/>
    <n v="820.36500000000001"/>
    <n v="8.1"/>
    <m/>
    <m/>
    <m/>
    <m/>
    <m/>
  </r>
  <r>
    <s v="Cairo"/>
    <s v="Member"/>
    <s v="Male"/>
    <x v="4"/>
    <n v="99.37"/>
    <n v="2"/>
    <s v="2/14/2019"/>
    <d v="1899-12-30T17:29:00"/>
    <s v="Cash"/>
    <n v="198.74"/>
    <n v="9.9369999999999994"/>
    <n v="208.67700000000002"/>
    <n v="5.8"/>
    <m/>
    <m/>
    <m/>
    <m/>
    <m/>
  </r>
  <r>
    <s v="Alexandria"/>
    <s v="Member"/>
    <s v="Female"/>
    <x v="4"/>
    <n v="21.08"/>
    <n v="3"/>
    <s v="2/9/2019"/>
    <d v="1899-12-30T10:25:00"/>
    <s v="Cash"/>
    <n v="63.24"/>
    <n v="3.1619999999999999"/>
    <n v="66.402000000000001"/>
    <n v="7.7"/>
    <m/>
    <m/>
    <m/>
    <m/>
    <m/>
  </r>
  <r>
    <s v="Ismailia"/>
    <s v="Member"/>
    <s v="Male"/>
    <x v="1"/>
    <n v="74.790000000000006"/>
    <n v="5"/>
    <s v="1/10/2019"/>
    <d v="1899-12-30T11:34:00"/>
    <s v="Cash"/>
    <n v="373.95"/>
    <n v="18.697500000000002"/>
    <n v="392.64749999999998"/>
    <n v="5.0999999999999996"/>
    <m/>
    <m/>
    <m/>
    <m/>
    <m/>
  </r>
  <r>
    <s v="Cairo"/>
    <s v="Member"/>
    <s v="Female"/>
    <x v="0"/>
    <n v="29.67"/>
    <n v="7"/>
    <s v="3/11/2019"/>
    <d v="1899-12-30T18:58:00"/>
    <s v="Credit card"/>
    <n v="207.69"/>
    <n v="10.384499999999999"/>
    <n v="218.0745"/>
    <n v="9.5"/>
    <m/>
    <m/>
    <m/>
    <m/>
    <m/>
  </r>
  <r>
    <s v="Ismailia"/>
    <s v="Member"/>
    <s v="Male"/>
    <x v="0"/>
    <n v="44.07"/>
    <n v="4"/>
    <s v="2/18/2019"/>
    <d v="1899-12-30T16:28:00"/>
    <s v="Ewallet"/>
    <n v="176.28"/>
    <n v="8.8140000000000001"/>
    <n v="185.09399999999999"/>
    <n v="9.8000000000000007"/>
    <m/>
    <m/>
    <m/>
    <m/>
    <m/>
  </r>
  <r>
    <s v="Alexandria"/>
    <s v="Normal"/>
    <s v="Female"/>
    <x v="4"/>
    <n v="22.93"/>
    <n v="9"/>
    <s v="2/26/2019"/>
    <d v="1899-12-30T20:26:00"/>
    <s v="Cash"/>
    <n v="206.37"/>
    <n v="10.3185"/>
    <n v="216.6885"/>
    <n v="6.6"/>
    <m/>
    <m/>
    <m/>
    <m/>
    <m/>
  </r>
  <r>
    <s v="Cairo"/>
    <s v="Normal"/>
    <s v="Female"/>
    <x v="0"/>
    <n v="39.42"/>
    <n v="1"/>
    <s v="1/18/2019"/>
    <d v="1899-12-30T15:08:00"/>
    <s v="Cash"/>
    <n v="39.42"/>
    <n v="1.9710000000000001"/>
    <n v="41.391000000000005"/>
    <n v="6.5"/>
    <m/>
    <m/>
    <m/>
    <m/>
    <m/>
  </r>
  <r>
    <s v="Ismailia"/>
    <s v="Normal"/>
    <s v="Male"/>
    <x v="0"/>
    <n v="15.26"/>
    <n v="6"/>
    <s v="2/15/2019"/>
    <d v="1899-12-30T18:03:00"/>
    <s v="Ewallet"/>
    <n v="91.56"/>
    <n v="4.5780000000000003"/>
    <n v="96.138000000000005"/>
    <n v="7.4"/>
    <m/>
    <m/>
    <m/>
    <m/>
    <m/>
  </r>
  <r>
    <s v="Ismailia"/>
    <s v="Normal"/>
    <s v="Female"/>
    <x v="5"/>
    <n v="61.77"/>
    <n v="5"/>
    <s v="3/8/2019"/>
    <d v="1899-12-30T13:21:00"/>
    <s v="Cash"/>
    <n v="308.85000000000002"/>
    <n v="15.442500000000001"/>
    <n v="324.29250000000002"/>
    <n v="9.9"/>
    <m/>
    <m/>
    <m/>
    <m/>
    <m/>
  </r>
  <r>
    <s v="Alexandria"/>
    <s v="Normal"/>
    <s v="Male"/>
    <x v="2"/>
    <n v="21.52"/>
    <n v="6"/>
    <s v="1/17/2019"/>
    <d v="1899-12-30T12:48:00"/>
    <s v="Credit card"/>
    <n v="129.12"/>
    <n v="6.4560000000000004"/>
    <n v="135.57599999999999"/>
    <n v="8.5"/>
    <m/>
    <m/>
    <m/>
    <m/>
    <m/>
  </r>
  <r>
    <s v="Cairo"/>
    <s v="Normal"/>
    <s v="Male"/>
    <x v="3"/>
    <n v="97.74"/>
    <n v="4"/>
    <s v="3/12/2019"/>
    <d v="1899-12-30T19:53:00"/>
    <s v="Ewallet"/>
    <n v="390.96"/>
    <n v="19.547999999999998"/>
    <n v="410.50799999999998"/>
    <n v="6.7"/>
    <m/>
    <m/>
    <m/>
    <m/>
    <m/>
  </r>
  <r>
    <s v="Cairo"/>
    <s v="Member"/>
    <s v="Male"/>
    <x v="4"/>
    <n v="99.78"/>
    <n v="5"/>
    <s v="3/9/2019"/>
    <d v="1899-12-30T19:09:00"/>
    <s v="Cash"/>
    <n v="498.9"/>
    <n v="24.945"/>
    <n v="523.84500000000003"/>
    <n v="8.9"/>
    <m/>
    <m/>
    <m/>
    <m/>
    <m/>
  </r>
  <r>
    <s v="Ismailia"/>
    <s v="Member"/>
    <s v="Male"/>
    <x v="4"/>
    <n v="94.26"/>
    <n v="4"/>
    <s v="3/12/2019"/>
    <d v="1899-12-30T16:30:00"/>
    <s v="Cash"/>
    <n v="377.04"/>
    <n v="18.852"/>
    <n v="395.892"/>
    <n v="7.1"/>
    <m/>
    <m/>
    <m/>
    <m/>
    <m/>
  </r>
  <r>
    <s v="Alexandria"/>
    <s v="Member"/>
    <s v="Male"/>
    <x v="0"/>
    <n v="51.13"/>
    <n v="4"/>
    <s v="1/25/2019"/>
    <d v="1899-12-30T10:11:00"/>
    <s v="Credit card"/>
    <n v="204.52"/>
    <n v="10.226000000000001"/>
    <n v="214.74600000000001"/>
    <n v="6.7"/>
    <m/>
    <m/>
    <m/>
    <m/>
    <m/>
  </r>
  <r>
    <s v="Cairo"/>
    <s v="Member"/>
    <s v="Male"/>
    <x v="1"/>
    <n v="36.36"/>
    <n v="4"/>
    <s v="3/25/2019"/>
    <d v="1899-12-30T13:07:00"/>
    <s v="Cash"/>
    <n v="145.44"/>
    <n v="7.2720000000000002"/>
    <n v="152.71199999999999"/>
    <n v="9.6999999999999993"/>
    <m/>
    <m/>
    <m/>
    <m/>
    <m/>
  </r>
  <r>
    <s v="Alexandria"/>
    <s v="Normal"/>
    <s v="Male"/>
    <x v="2"/>
    <n v="22.02"/>
    <n v="9"/>
    <s v="2/7/2019"/>
    <d v="1899-12-30T18:48:00"/>
    <s v="Cash"/>
    <n v="198.18"/>
    <n v="9.9090000000000007"/>
    <n v="208.089"/>
    <n v="7.8"/>
    <m/>
    <m/>
    <m/>
    <m/>
    <m/>
  </r>
  <r>
    <s v="Cairo"/>
    <s v="Normal"/>
    <s v="Male"/>
    <x v="4"/>
    <n v="32.9"/>
    <n v="3"/>
    <s v="2/17/2019"/>
    <d v="1899-12-30T17:27:00"/>
    <s v="Credit card"/>
    <n v="98.7"/>
    <n v="4.9349999999999996"/>
    <n v="103.63500000000001"/>
    <n v="8.4"/>
    <m/>
    <m/>
    <m/>
    <m/>
    <m/>
  </r>
  <r>
    <s v="Ismailia"/>
    <s v="Normal"/>
    <s v="Male"/>
    <x v="5"/>
    <n v="77.02"/>
    <n v="5"/>
    <s v="2/3/2019"/>
    <d v="1899-12-30T15:59:00"/>
    <s v="Cash"/>
    <n v="385.1"/>
    <n v="19.254999999999999"/>
    <n v="404.35500000000002"/>
    <n v="7.1"/>
    <m/>
    <m/>
    <m/>
    <m/>
    <m/>
  </r>
  <r>
    <s v="Cairo"/>
    <s v="Member"/>
    <s v="Male"/>
    <x v="4"/>
    <n v="23.48"/>
    <n v="2"/>
    <s v="3/14/2019"/>
    <d v="1899-12-30T11:21:00"/>
    <s v="Credit card"/>
    <n v="46.96"/>
    <n v="2.3479999999999999"/>
    <n v="49.308"/>
    <n v="5.0999999999999996"/>
    <m/>
    <m/>
    <m/>
    <m/>
    <m/>
  </r>
  <r>
    <s v="Cairo"/>
    <s v="Member"/>
    <s v="Male"/>
    <x v="3"/>
    <n v="14.7"/>
    <n v="5"/>
    <s v="3/24/2019"/>
    <d v="1899-12-30T13:48:00"/>
    <s v="Ewallet"/>
    <n v="73.5"/>
    <n v="3.6749999999999998"/>
    <n v="77.174999999999997"/>
    <n v="5.4"/>
    <m/>
    <m/>
    <m/>
    <m/>
    <m/>
  </r>
  <r>
    <s v="Cairo"/>
    <s v="Member"/>
    <s v="Female"/>
    <x v="1"/>
    <n v="28.45"/>
    <n v="5"/>
    <s v="3/21/2019"/>
    <d v="1899-12-30T10:17:00"/>
    <s v="Credit card"/>
    <n v="142.25"/>
    <n v="7.1124999999999998"/>
    <n v="149.36250000000001"/>
    <n v="7.6"/>
    <m/>
    <m/>
    <m/>
    <m/>
    <m/>
  </r>
  <r>
    <s v="Alexandria"/>
    <s v="Normal"/>
    <s v="Male"/>
    <x v="5"/>
    <n v="76.400000000000006"/>
    <n v="9"/>
    <s v="3/19/2019"/>
    <d v="1899-12-30T15:49:00"/>
    <s v="Ewallet"/>
    <n v="687.6"/>
    <n v="34.380000000000003"/>
    <n v="721.98"/>
    <n v="9.8000000000000007"/>
    <m/>
    <m/>
    <m/>
    <m/>
    <m/>
  </r>
  <r>
    <s v="Cairo"/>
    <s v="Normal"/>
    <s v="Female"/>
    <x v="3"/>
    <n v="57.95"/>
    <n v="6"/>
    <s v="2/24/2019"/>
    <d v="1899-12-30T13:02:00"/>
    <s v="Cash"/>
    <n v="347.7"/>
    <n v="17.385000000000002"/>
    <n v="365.08499999999998"/>
    <n v="6.9"/>
    <m/>
    <m/>
    <m/>
    <m/>
    <m/>
  </r>
  <r>
    <s v="Ismailia"/>
    <s v="Normal"/>
    <s v="Female"/>
    <x v="5"/>
    <n v="47.65"/>
    <n v="3"/>
    <s v="3/28/2019"/>
    <d v="1899-12-30T12:58:00"/>
    <s v="Credit card"/>
    <n v="142.94999999999999"/>
    <n v="7.1475"/>
    <n v="150.0975"/>
    <n v="8.8000000000000007"/>
    <m/>
    <m/>
    <m/>
    <m/>
    <m/>
  </r>
  <r>
    <s v="Alexandria"/>
    <s v="Member"/>
    <s v="Female"/>
    <x v="5"/>
    <n v="42.82"/>
    <n v="9"/>
    <s v="2/5/2019"/>
    <d v="1899-12-30T15:26:00"/>
    <s v="Credit card"/>
    <n v="385.38"/>
    <n v="19.268999999999998"/>
    <n v="404.649"/>
    <n v="5.3"/>
    <m/>
    <m/>
    <m/>
    <m/>
    <m/>
  </r>
  <r>
    <s v="Alexandria"/>
    <s v="Member"/>
    <s v="Male"/>
    <x v="3"/>
    <n v="48.09"/>
    <n v="3"/>
    <s v="2/10/2019"/>
    <d v="1899-12-30T18:23:00"/>
    <s v="Credit card"/>
    <n v="144.27000000000001"/>
    <n v="7.2134999999999998"/>
    <n v="151.48350000000002"/>
    <n v="7.9"/>
    <m/>
    <m/>
    <m/>
    <m/>
    <m/>
  </r>
  <r>
    <s v="Ismailia"/>
    <s v="Member"/>
    <s v="Female"/>
    <x v="2"/>
    <n v="55.97"/>
    <n v="7"/>
    <s v="3/5/2019"/>
    <d v="1899-12-30T19:06:00"/>
    <s v="Ewallet"/>
    <n v="391.79"/>
    <n v="19.589500000000001"/>
    <n v="411.37950000000001"/>
    <n v="8.9"/>
    <m/>
    <m/>
    <m/>
    <m/>
    <m/>
  </r>
  <r>
    <s v="Alexandria"/>
    <s v="Member"/>
    <s v="Female"/>
    <x v="3"/>
    <n v="76.900000000000006"/>
    <n v="7"/>
    <s v="2/15/2019"/>
    <d v="1899-12-30T20:21:00"/>
    <s v="Cash"/>
    <n v="538.29999999999995"/>
    <n v="26.914999999999999"/>
    <n v="565.21499999999992"/>
    <n v="8.5"/>
    <m/>
    <m/>
    <m/>
    <m/>
    <m/>
  </r>
  <r>
    <s v="Alexandria"/>
    <s v="Normal"/>
    <s v="Female"/>
    <x v="2"/>
    <n v="97.03"/>
    <n v="5"/>
    <s v="1/30/2019"/>
    <d v="1899-12-30T16:24:00"/>
    <s v="Ewallet"/>
    <n v="485.15"/>
    <n v="24.2575"/>
    <n v="509.40749999999997"/>
    <n v="7"/>
    <m/>
    <m/>
    <m/>
    <m/>
    <m/>
  </r>
  <r>
    <s v="Cairo"/>
    <s v="Normal"/>
    <s v="Male"/>
    <x v="3"/>
    <n v="44.65"/>
    <n v="3"/>
    <s v="2/14/2019"/>
    <d v="1899-12-30T15:04:00"/>
    <s v="Cash"/>
    <n v="133.94999999999999"/>
    <n v="6.6974999999999998"/>
    <n v="140.64749999999998"/>
    <n v="8.3000000000000007"/>
    <m/>
    <m/>
    <m/>
    <m/>
    <m/>
  </r>
  <r>
    <s v="Alexandria"/>
    <s v="Normal"/>
    <s v="Female"/>
    <x v="4"/>
    <n v="77.930000000000007"/>
    <n v="9"/>
    <s v="2/27/2019"/>
    <d v="1899-12-30T16:10:00"/>
    <s v="Ewallet"/>
    <n v="701.37"/>
    <n v="35.0685"/>
    <n v="736.43849999999998"/>
    <n v="6.4"/>
    <m/>
    <m/>
    <m/>
    <m/>
    <m/>
  </r>
  <r>
    <s v="Cairo"/>
    <s v="Member"/>
    <s v="Male"/>
    <x v="3"/>
    <n v="71.95"/>
    <n v="1"/>
    <s v="2/4/2019"/>
    <d v="1899-12-30T12:14:00"/>
    <s v="Cash"/>
    <n v="71.95"/>
    <n v="3.5975000000000001"/>
    <n v="75.547499999999999"/>
    <n v="7.5"/>
    <m/>
    <m/>
    <m/>
    <m/>
    <m/>
  </r>
  <r>
    <s v="Alexandria"/>
    <s v="Member"/>
    <s v="Female"/>
    <x v="4"/>
    <n v="89.25"/>
    <n v="8"/>
    <s v="1/20/2019"/>
    <d v="1899-12-30T10:13:00"/>
    <s v="Cash"/>
    <n v="714"/>
    <n v="35.700000000000003"/>
    <n v="749.7"/>
    <n v="7.8"/>
    <m/>
    <m/>
    <m/>
    <m/>
    <m/>
  </r>
  <r>
    <s v="Alexandria"/>
    <s v="Normal"/>
    <s v="Male"/>
    <x v="0"/>
    <n v="26.02"/>
    <n v="7"/>
    <s v="3/28/2019"/>
    <d v="1899-12-30T17:38:00"/>
    <s v="Cash"/>
    <n v="182.14"/>
    <n v="9.1069999999999993"/>
    <n v="191.24699999999999"/>
    <n v="4.0999999999999996"/>
    <m/>
    <m/>
    <m/>
    <m/>
    <m/>
  </r>
  <r>
    <s v="Cairo"/>
    <s v="Normal"/>
    <s v="Female"/>
    <x v="5"/>
    <n v="13.5"/>
    <n v="10"/>
    <s v="2/27/2019"/>
    <d v="1899-12-30T11:06:00"/>
    <s v="Credit card"/>
    <n v="135"/>
    <n v="6.75"/>
    <n v="141.75"/>
    <n v="5.3"/>
    <m/>
    <m/>
    <m/>
    <m/>
    <m/>
  </r>
  <r>
    <s v="Ismailia"/>
    <s v="Member"/>
    <s v="Female"/>
    <x v="4"/>
    <n v="99.3"/>
    <n v="10"/>
    <s v="2/15/2019"/>
    <d v="1899-12-30T14:53:00"/>
    <s v="Credit card"/>
    <n v="993"/>
    <n v="49.65"/>
    <n v="1042.6500000000001"/>
    <n v="5"/>
    <m/>
    <m/>
    <m/>
    <m/>
    <m/>
  </r>
  <r>
    <s v="Cairo"/>
    <s v="Normal"/>
    <s v="Male"/>
    <x v="2"/>
    <n v="51.69"/>
    <n v="7"/>
    <s v="1/26/2019"/>
    <d v="1899-12-30T18:22:00"/>
    <s v="Cash"/>
    <n v="361.83"/>
    <n v="18.0915"/>
    <n v="379.92149999999998"/>
    <n v="6.9"/>
    <m/>
    <m/>
    <m/>
    <m/>
    <m/>
  </r>
  <r>
    <s v="Ismailia"/>
    <s v="Member"/>
    <s v="Female"/>
    <x v="3"/>
    <n v="54.73"/>
    <n v="7"/>
    <s v="3/14/2019"/>
    <d v="1899-12-30T19:02:00"/>
    <s v="Credit card"/>
    <n v="383.11"/>
    <n v="19.1555"/>
    <n v="402.26550000000003"/>
    <n v="5.7"/>
    <m/>
    <m/>
    <m/>
    <m/>
    <m/>
  </r>
  <r>
    <s v="Ismailia"/>
    <s v="Member"/>
    <s v="Male"/>
    <x v="2"/>
    <n v="27"/>
    <n v="9"/>
    <s v="3/2/2019"/>
    <d v="1899-12-30T14:16:00"/>
    <s v="Cash"/>
    <n v="243"/>
    <n v="12.15"/>
    <n v="255.15"/>
    <n v="4.3"/>
    <m/>
    <m/>
    <m/>
    <m/>
    <m/>
  </r>
  <r>
    <s v="Cairo"/>
    <s v="Normal"/>
    <s v="Female"/>
    <x v="1"/>
    <n v="30.24"/>
    <n v="1"/>
    <s v="3/4/2019"/>
    <d v="1899-12-30T15:44:00"/>
    <s v="Cash"/>
    <n v="30.24"/>
    <n v="1.512"/>
    <n v="31.751999999999999"/>
    <n v="8.9"/>
    <m/>
    <m/>
    <m/>
    <m/>
    <m/>
  </r>
  <r>
    <s v="Ismailia"/>
    <s v="Member"/>
    <s v="Female"/>
    <x v="2"/>
    <n v="89.14"/>
    <n v="4"/>
    <s v="1/7/2019"/>
    <d v="1899-12-30T12:20:00"/>
    <s v="Credit card"/>
    <n v="356.56"/>
    <n v="17.827999999999999"/>
    <n v="374.38799999999998"/>
    <n v="8.4"/>
    <m/>
    <m/>
    <m/>
    <m/>
    <m/>
  </r>
  <r>
    <s v="Alexandria"/>
    <s v="Normal"/>
    <s v="Female"/>
    <x v="5"/>
    <n v="37.549999999999997"/>
    <n v="10"/>
    <s v="3/8/2019"/>
    <d v="1899-12-30T20:01:00"/>
    <s v="Credit card"/>
    <n v="375.5"/>
    <n v="18.774999999999999"/>
    <n v="394.27499999999998"/>
    <n v="8.1"/>
    <m/>
    <m/>
    <m/>
    <m/>
    <m/>
  </r>
  <r>
    <s v="Ismailia"/>
    <s v="Normal"/>
    <s v="Female"/>
    <x v="4"/>
    <n v="95.44"/>
    <n v="10"/>
    <s v="1/9/2019"/>
    <d v="1899-12-30T13:45:00"/>
    <s v="Cash"/>
    <n v="954.4"/>
    <n v="47.72"/>
    <n v="1002.12"/>
    <n v="6.7"/>
    <m/>
    <m/>
    <m/>
    <m/>
    <m/>
  </r>
  <r>
    <s v="Ismailia"/>
    <s v="Normal"/>
    <s v="Male"/>
    <x v="5"/>
    <n v="27.5"/>
    <n v="3"/>
    <s v="3/1/2019"/>
    <d v="1899-12-30T15:40:00"/>
    <s v="Ewallet"/>
    <n v="82.5"/>
    <n v="4.125"/>
    <n v="86.625"/>
    <n v="6.3"/>
    <m/>
    <m/>
    <m/>
    <m/>
    <m/>
  </r>
  <r>
    <s v="Ismailia"/>
    <s v="Normal"/>
    <s v="Male"/>
    <x v="0"/>
    <n v="74.97"/>
    <n v="1"/>
    <s v="3/16/2019"/>
    <d v="1899-12-30T16:58:00"/>
    <s v="Cash"/>
    <n v="74.97"/>
    <n v="3.7484999999999999"/>
    <n v="78.718500000000006"/>
    <n v="9.4"/>
    <m/>
    <m/>
    <m/>
    <m/>
    <m/>
  </r>
  <r>
    <s v="Ismailia"/>
    <s v="Member"/>
    <s v="Male"/>
    <x v="2"/>
    <n v="80.959999999999994"/>
    <n v="8"/>
    <s v="2/17/2019"/>
    <d v="1899-12-30T11:12:00"/>
    <s v="Credit card"/>
    <n v="647.67999999999995"/>
    <n v="32.384"/>
    <n v="680.06399999999996"/>
    <n v="7.2"/>
    <m/>
    <m/>
    <m/>
    <m/>
    <m/>
  </r>
  <r>
    <s v="Ismailia"/>
    <s v="Normal"/>
    <s v="Female"/>
    <x v="0"/>
    <n v="94.47"/>
    <n v="8"/>
    <s v="2/27/2019"/>
    <d v="1899-12-30T15:12:00"/>
    <s v="Cash"/>
    <n v="755.76"/>
    <n v="37.787999999999997"/>
    <n v="793.548"/>
    <n v="8.6"/>
    <m/>
    <m/>
    <m/>
    <m/>
    <m/>
  </r>
  <r>
    <s v="Ismailia"/>
    <s v="Normal"/>
    <s v="Male"/>
    <x v="1"/>
    <n v="99.79"/>
    <n v="2"/>
    <s v="3/7/2019"/>
    <d v="1899-12-30T20:37:00"/>
    <s v="Ewallet"/>
    <n v="199.58"/>
    <n v="9.9789999999999992"/>
    <n v="209.55900000000003"/>
    <n v="7.3"/>
    <m/>
    <m/>
    <m/>
    <m/>
    <m/>
  </r>
  <r>
    <s v="Ismailia"/>
    <s v="Normal"/>
    <s v="Male"/>
    <x v="4"/>
    <n v="73.22"/>
    <n v="6"/>
    <s v="1/21/2019"/>
    <d v="1899-12-30T17:44:00"/>
    <s v="Cash"/>
    <n v="439.32"/>
    <n v="21.966000000000001"/>
    <n v="461.286"/>
    <n v="9.5"/>
    <m/>
    <m/>
    <m/>
    <m/>
    <m/>
  </r>
  <r>
    <s v="Cairo"/>
    <s v="Normal"/>
    <s v="Female"/>
    <x v="5"/>
    <n v="41.24"/>
    <n v="4"/>
    <s v="2/19/2019"/>
    <d v="1899-12-30T16:23:00"/>
    <s v="Cash"/>
    <n v="164.96"/>
    <n v="8.2479999999999993"/>
    <n v="173.208"/>
    <n v="9.6"/>
    <m/>
    <m/>
    <m/>
    <m/>
    <m/>
  </r>
  <r>
    <s v="Alexandria"/>
    <s v="Normal"/>
    <s v="Female"/>
    <x v="3"/>
    <n v="81.680000000000007"/>
    <n v="4"/>
    <s v="1/6/2019"/>
    <d v="1899-12-30T12:12:00"/>
    <s v="Cash"/>
    <n v="326.72000000000003"/>
    <n v="16.335999999999999"/>
    <n v="343.05600000000004"/>
    <n v="4.3"/>
    <m/>
    <m/>
    <m/>
    <m/>
    <m/>
  </r>
  <r>
    <s v="Alexandria"/>
    <s v="Normal"/>
    <s v="Female"/>
    <x v="4"/>
    <n v="51.32"/>
    <n v="9"/>
    <s v="3/14/2019"/>
    <d v="1899-12-30T19:33:00"/>
    <s v="Cash"/>
    <n v="461.88"/>
    <n v="23.094000000000001"/>
    <n v="484.97399999999999"/>
    <n v="9.5"/>
    <m/>
    <m/>
    <m/>
    <m/>
    <m/>
  </r>
  <r>
    <s v="Alexandria"/>
    <s v="Member"/>
    <s v="Male"/>
    <x v="2"/>
    <n v="65.94"/>
    <n v="4"/>
    <s v="3/24/2019"/>
    <d v="1899-12-30T10:29:00"/>
    <s v="Cash"/>
    <n v="263.76"/>
    <n v="13.188000000000001"/>
    <n v="276.94799999999998"/>
    <n v="5.4"/>
    <m/>
    <m/>
    <m/>
    <m/>
    <m/>
  </r>
  <r>
    <s v="Ismailia"/>
    <s v="Normal"/>
    <s v="Female"/>
    <x v="1"/>
    <n v="14.36"/>
    <n v="10"/>
    <s v="1/27/2019"/>
    <d v="1899-12-30T14:28:00"/>
    <s v="Cash"/>
    <n v="143.6"/>
    <n v="7.18"/>
    <n v="150.78"/>
    <n v="6.7"/>
    <m/>
    <m/>
    <m/>
    <m/>
    <m/>
  </r>
  <r>
    <s v="Alexandria"/>
    <s v="Member"/>
    <s v="Male"/>
    <x v="0"/>
    <n v="21.5"/>
    <n v="9"/>
    <s v="3/6/2019"/>
    <d v="1899-12-30T12:46:00"/>
    <s v="Credit card"/>
    <n v="193.5"/>
    <n v="9.6750000000000007"/>
    <n v="203.17500000000001"/>
    <n v="8.6"/>
    <m/>
    <m/>
    <m/>
    <m/>
    <m/>
  </r>
  <r>
    <s v="Cairo"/>
    <s v="Member"/>
    <s v="Female"/>
    <x v="5"/>
    <n v="26.26"/>
    <n v="7"/>
    <s v="2/2/2019"/>
    <d v="1899-12-30T19:40:00"/>
    <s v="Cash"/>
    <n v="183.82"/>
    <n v="9.1910000000000007"/>
    <n v="193.011"/>
    <n v="6.8"/>
    <m/>
    <m/>
    <m/>
    <m/>
    <m/>
  </r>
  <r>
    <s v="Ismailia"/>
    <s v="Normal"/>
    <s v="Female"/>
    <x v="0"/>
    <n v="60.96"/>
    <n v="2"/>
    <s v="1/25/2019"/>
    <d v="1899-12-30T19:39:00"/>
    <s v="Credit card"/>
    <n v="121.92"/>
    <n v="6.0960000000000001"/>
    <n v="128.01599999999999"/>
    <n v="8.1999999999999993"/>
    <m/>
    <m/>
    <m/>
    <m/>
    <m/>
  </r>
  <r>
    <s v="Alexandria"/>
    <s v="Normal"/>
    <s v="Female"/>
    <x v="5"/>
    <n v="70.11"/>
    <n v="6"/>
    <s v="3/14/2019"/>
    <d v="1899-12-30T17:54:00"/>
    <s v="Ewallet"/>
    <n v="420.66"/>
    <n v="21.033000000000001"/>
    <n v="441.69300000000004"/>
    <n v="8.6"/>
    <m/>
    <m/>
    <m/>
    <m/>
    <m/>
  </r>
  <r>
    <s v="Alexandria"/>
    <s v="Normal"/>
    <s v="Male"/>
    <x v="1"/>
    <n v="42.08"/>
    <n v="6"/>
    <s v="1/29/2019"/>
    <d v="1899-12-30T12:25:00"/>
    <s v="Cash"/>
    <n v="252.48"/>
    <n v="12.624000000000001"/>
    <n v="265.10399999999998"/>
    <n v="4.8"/>
    <m/>
    <m/>
    <m/>
    <m/>
    <m/>
  </r>
  <r>
    <s v="Ismailia"/>
    <s v="Normal"/>
    <s v="Female"/>
    <x v="5"/>
    <n v="67.09"/>
    <n v="5"/>
    <s v="1/3/2019"/>
    <d v="1899-12-30T16:47:00"/>
    <s v="Credit card"/>
    <n v="335.45"/>
    <n v="16.772500000000001"/>
    <n v="352.22249999999997"/>
    <n v="9.9"/>
    <m/>
    <m/>
    <m/>
    <m/>
    <m/>
  </r>
  <r>
    <s v="Ismailia"/>
    <s v="Member"/>
    <s v="Female"/>
    <x v="5"/>
    <n v="96.7"/>
    <n v="5"/>
    <s v="1/14/2019"/>
    <d v="1899-12-30T12:52:00"/>
    <s v="Ewallet"/>
    <n v="483.5"/>
    <n v="24.175000000000001"/>
    <n v="507.67500000000001"/>
    <n v="9.1999999999999993"/>
    <m/>
    <m/>
    <m/>
    <m/>
    <m/>
  </r>
  <r>
    <s v="Cairo"/>
    <s v="Member"/>
    <s v="Female"/>
    <x v="5"/>
    <n v="35.380000000000003"/>
    <n v="9"/>
    <s v="1/5/2019"/>
    <d v="1899-12-30T19:50:00"/>
    <s v="Credit card"/>
    <n v="318.42"/>
    <n v="15.920999999999999"/>
    <n v="334.34100000000001"/>
    <n v="9.3000000000000007"/>
    <m/>
    <m/>
    <m/>
    <m/>
    <m/>
  </r>
  <r>
    <s v="Alexandria"/>
    <s v="Normal"/>
    <s v="Male"/>
    <x v="3"/>
    <n v="95.49"/>
    <n v="7"/>
    <s v="2/22/2019"/>
    <d v="1899-12-30T18:17:00"/>
    <s v="Ewallet"/>
    <n v="668.43"/>
    <n v="33.421500000000002"/>
    <n v="701.85149999999999"/>
    <n v="9.4"/>
    <m/>
    <m/>
    <m/>
    <m/>
    <m/>
  </r>
  <r>
    <s v="Alexandria"/>
    <s v="Member"/>
    <s v="Male"/>
    <x v="5"/>
    <n v="96.98"/>
    <n v="4"/>
    <s v="2/6/2019"/>
    <d v="1899-12-30T17:20:00"/>
    <s v="Ewallet"/>
    <n v="387.92"/>
    <n v="19.396000000000001"/>
    <n v="407.31600000000003"/>
    <n v="8.9"/>
    <m/>
    <m/>
    <m/>
    <m/>
    <m/>
  </r>
  <r>
    <s v="Cairo"/>
    <s v="Normal"/>
    <s v="Female"/>
    <x v="1"/>
    <n v="23.65"/>
    <n v="4"/>
    <s v="1/30/2019"/>
    <d v="1899-12-30T13:32:00"/>
    <s v="Credit card"/>
    <n v="94.6"/>
    <n v="4.7300000000000004"/>
    <n v="99.33"/>
    <n v="9"/>
    <m/>
    <m/>
    <m/>
    <m/>
    <m/>
  </r>
  <r>
    <s v="Alexandria"/>
    <s v="Member"/>
    <s v="Male"/>
    <x v="3"/>
    <n v="82.33"/>
    <n v="4"/>
    <s v="1/11/2019"/>
    <d v="1899-12-30T10:37:00"/>
    <s v="Credit card"/>
    <n v="329.32"/>
    <n v="16.466000000000001"/>
    <n v="345.786"/>
    <n v="5.5"/>
    <m/>
    <m/>
    <m/>
    <m/>
    <m/>
  </r>
  <r>
    <s v="Cairo"/>
    <s v="Normal"/>
    <s v="Female"/>
    <x v="1"/>
    <n v="26.61"/>
    <n v="2"/>
    <s v="3/19/2019"/>
    <d v="1899-12-30T14:35:00"/>
    <s v="Cash"/>
    <n v="53.22"/>
    <n v="2.661"/>
    <n v="55.881"/>
    <n v="4.5"/>
    <m/>
    <m/>
    <m/>
    <m/>
    <m/>
  </r>
  <r>
    <s v="Ismailia"/>
    <s v="Normal"/>
    <s v="Female"/>
    <x v="4"/>
    <n v="99.69"/>
    <n v="5"/>
    <s v="1/14/2019"/>
    <d v="1899-12-30T12:09:00"/>
    <s v="Cash"/>
    <n v="498.45"/>
    <n v="24.922499999999999"/>
    <n v="523.37249999999995"/>
    <n v="4.4000000000000004"/>
    <m/>
    <m/>
    <m/>
    <m/>
    <m/>
  </r>
  <r>
    <s v="Ismailia"/>
    <s v="Member"/>
    <s v="Female"/>
    <x v="4"/>
    <n v="74.89"/>
    <n v="4"/>
    <s v="3/1/2019"/>
    <d v="1899-12-30T15:32:00"/>
    <s v="Ewallet"/>
    <n v="299.56"/>
    <n v="14.978"/>
    <n v="314.53800000000001"/>
    <n v="4.0999999999999996"/>
    <m/>
    <m/>
    <m/>
    <m/>
    <m/>
  </r>
  <r>
    <s v="Alexandria"/>
    <s v="Normal"/>
    <s v="Female"/>
    <x v="4"/>
    <n v="40.94"/>
    <n v="5"/>
    <s v="1/6/2019"/>
    <d v="1899-12-30T13:58:00"/>
    <s v="Ewallet"/>
    <n v="204.7"/>
    <n v="10.234999999999999"/>
    <n v="214.935"/>
    <n v="4.4000000000000004"/>
    <m/>
    <m/>
    <m/>
    <m/>
    <m/>
  </r>
  <r>
    <s v="Ismailia"/>
    <s v="Member"/>
    <s v="Male"/>
    <x v="3"/>
    <n v="75.819999999999993"/>
    <n v="1"/>
    <s v="1/31/2019"/>
    <d v="1899-12-30T13:19:00"/>
    <s v="Cash"/>
    <n v="75.819999999999993"/>
    <n v="3.7909999999999999"/>
    <n v="79.61099999999999"/>
    <n v="9.1999999999999993"/>
    <m/>
    <m/>
    <m/>
    <m/>
    <m/>
  </r>
  <r>
    <s v="Ismailia"/>
    <s v="Normal"/>
    <s v="Male"/>
    <x v="4"/>
    <n v="46.77"/>
    <n v="6"/>
    <s v="3/11/2019"/>
    <d v="1899-12-30T13:37:00"/>
    <s v="Cash"/>
    <n v="280.62"/>
    <n v="14.031000000000001"/>
    <n v="294.65100000000001"/>
    <n v="8.8000000000000007"/>
    <m/>
    <m/>
    <m/>
    <m/>
    <m/>
  </r>
  <r>
    <s v="Ismailia"/>
    <s v="Normal"/>
    <s v="Female"/>
    <x v="0"/>
    <n v="32.32"/>
    <n v="10"/>
    <s v="2/20/2019"/>
    <d v="1899-12-30T16:49:00"/>
    <s v="Credit card"/>
    <n v="323.2"/>
    <n v="16.16"/>
    <n v="339.36"/>
    <n v="9.9"/>
    <m/>
    <m/>
    <m/>
    <m/>
    <m/>
  </r>
  <r>
    <s v="Cairo"/>
    <s v="Member"/>
    <s v="Female"/>
    <x v="5"/>
    <n v="54.07"/>
    <n v="9"/>
    <s v="1/27/2019"/>
    <d v="1899-12-30T14:55:00"/>
    <s v="Ewallet"/>
    <n v="486.63"/>
    <n v="24.331499999999998"/>
    <n v="510.9615"/>
    <n v="4.3"/>
    <m/>
    <m/>
    <m/>
    <m/>
    <m/>
  </r>
  <r>
    <s v="Alexandria"/>
    <s v="Normal"/>
    <s v="Male"/>
    <x v="4"/>
    <n v="18.22"/>
    <n v="7"/>
    <s v="3/10/2019"/>
    <d v="1899-12-30T14:04:00"/>
    <s v="Credit card"/>
    <n v="127.54"/>
    <n v="6.3769999999999998"/>
    <n v="133.917"/>
    <n v="8.5"/>
    <m/>
    <m/>
    <m/>
    <m/>
    <m/>
  </r>
  <r>
    <s v="Cairo"/>
    <s v="Member"/>
    <s v="Female"/>
    <x v="5"/>
    <n v="80.48"/>
    <n v="3"/>
    <s v="2/15/2019"/>
    <d v="1899-12-30T12:31:00"/>
    <s v="Cash"/>
    <n v="241.44"/>
    <n v="12.071999999999999"/>
    <n v="253.512"/>
    <n v="8.6999999999999993"/>
    <m/>
    <m/>
    <m/>
    <m/>
    <m/>
  </r>
  <r>
    <s v="Cairo"/>
    <s v="Normal"/>
    <s v="Female"/>
    <x v="5"/>
    <n v="37.950000000000003"/>
    <n v="10"/>
    <s v="1/26/2019"/>
    <d v="1899-12-30T14:51:00"/>
    <s v="Cash"/>
    <n v="379.5"/>
    <n v="18.975000000000001"/>
    <n v="398.47500000000002"/>
    <n v="9.3000000000000007"/>
    <m/>
    <m/>
    <m/>
    <m/>
    <m/>
  </r>
  <r>
    <s v="Cairo"/>
    <s v="Member"/>
    <s v="Male"/>
    <x v="1"/>
    <n v="76.819999999999993"/>
    <n v="1"/>
    <s v="2/13/2019"/>
    <d v="1899-12-30T18:27:00"/>
    <s v="Ewallet"/>
    <n v="76.819999999999993"/>
    <n v="3.8410000000000002"/>
    <n v="80.660999999999987"/>
    <n v="4.3"/>
    <m/>
    <m/>
    <m/>
    <m/>
    <m/>
  </r>
  <r>
    <s v="Cairo"/>
    <s v="Member"/>
    <s v="Female"/>
    <x v="3"/>
    <n v="52.26"/>
    <n v="10"/>
    <s v="3/9/2019"/>
    <d v="1899-12-30T12:45:00"/>
    <s v="Credit card"/>
    <n v="522.6"/>
    <n v="26.13"/>
    <n v="548.73"/>
    <n v="8"/>
    <m/>
    <m/>
    <m/>
    <m/>
    <m/>
  </r>
  <r>
    <s v="Alexandria"/>
    <s v="Normal"/>
    <s v="Female"/>
    <x v="0"/>
    <n v="79.739999999999995"/>
    <n v="1"/>
    <s v="3/6/2019"/>
    <d v="1899-12-30T10:36:00"/>
    <s v="Ewallet"/>
    <n v="79.739999999999995"/>
    <n v="3.9870000000000001"/>
    <n v="83.72699999999999"/>
    <n v="7.1"/>
    <m/>
    <m/>
    <m/>
    <m/>
    <m/>
  </r>
  <r>
    <s v="Cairo"/>
    <s v="Normal"/>
    <s v="Female"/>
    <x v="0"/>
    <n v="77.5"/>
    <n v="5"/>
    <s v="1/24/2019"/>
    <d v="1899-12-30T20:36:00"/>
    <s v="Ewallet"/>
    <n v="387.5"/>
    <n v="19.375"/>
    <n v="406.875"/>
    <n v="4.7"/>
    <m/>
    <m/>
    <m/>
    <m/>
    <m/>
  </r>
  <r>
    <s v="Cairo"/>
    <s v="Normal"/>
    <s v="Female"/>
    <x v="4"/>
    <n v="54.27"/>
    <n v="5"/>
    <s v="3/13/2019"/>
    <d v="1899-12-30T14:16:00"/>
    <s v="Ewallet"/>
    <n v="271.35000000000002"/>
    <n v="13.567500000000001"/>
    <n v="284.91750000000002"/>
    <n v="5.5"/>
    <m/>
    <m/>
    <m/>
    <m/>
    <m/>
  </r>
  <r>
    <s v="Cairo"/>
    <s v="Normal"/>
    <s v="Male"/>
    <x v="2"/>
    <n v="13.59"/>
    <n v="9"/>
    <s v="3/15/2019"/>
    <d v="1899-12-30T10:26:00"/>
    <s v="Cash"/>
    <n v="122.31"/>
    <n v="6.1154999999999999"/>
    <n v="128.4255"/>
    <n v="9.6"/>
    <m/>
    <m/>
    <m/>
    <m/>
    <m/>
  </r>
  <r>
    <s v="Cairo"/>
    <s v="Member"/>
    <s v="Female"/>
    <x v="0"/>
    <n v="41.06"/>
    <n v="6"/>
    <s v="3/5/2019"/>
    <d v="1899-12-30T13:30:00"/>
    <s v="Credit card"/>
    <n v="246.36"/>
    <n v="12.318"/>
    <n v="258.678"/>
    <n v="9.1999999999999993"/>
    <m/>
    <m/>
    <m/>
    <m/>
    <m/>
  </r>
  <r>
    <s v="Cairo"/>
    <s v="Member"/>
    <s v="Male"/>
    <x v="1"/>
    <n v="19.239999999999998"/>
    <n v="9"/>
    <s v="3/4/2019"/>
    <d v="1899-12-30T16:28:00"/>
    <s v="Cash"/>
    <n v="173.16"/>
    <n v="8.6579999999999995"/>
    <n v="181.81799999999998"/>
    <n v="6.2"/>
    <m/>
    <m/>
    <m/>
    <m/>
    <m/>
  </r>
  <r>
    <s v="Cairo"/>
    <s v="Normal"/>
    <s v="Female"/>
    <x v="4"/>
    <n v="39.43"/>
    <n v="6"/>
    <s v="3/25/2019"/>
    <d v="1899-12-30T20:18:00"/>
    <s v="Credit card"/>
    <n v="236.58"/>
    <n v="11.829000000000001"/>
    <n v="248.40900000000002"/>
    <n v="9.1"/>
    <m/>
    <m/>
    <m/>
    <m/>
    <m/>
  </r>
  <r>
    <s v="Ismailia"/>
    <s v="Normal"/>
    <s v="Male"/>
    <x v="2"/>
    <n v="46.22"/>
    <n v="4"/>
    <s v="3/12/2019"/>
    <d v="1899-12-30T20:04:00"/>
    <s v="Credit card"/>
    <n v="184.88"/>
    <n v="9.2439999999999998"/>
    <n v="194.124"/>
    <n v="10"/>
    <m/>
    <m/>
    <m/>
    <m/>
    <m/>
  </r>
  <r>
    <s v="Cairo"/>
    <s v="Member"/>
    <s v="Male"/>
    <x v="2"/>
    <n v="13.98"/>
    <n v="1"/>
    <s v="2/4/2019"/>
    <d v="1899-12-30T13:38:00"/>
    <s v="Ewallet"/>
    <n v="13.98"/>
    <n v="0.69899999999999995"/>
    <n v="14.679"/>
    <n v="5"/>
    <m/>
    <m/>
    <m/>
    <m/>
    <m/>
  </r>
  <r>
    <s v="Alexandria"/>
    <s v="Normal"/>
    <s v="Female"/>
    <x v="5"/>
    <n v="39.75"/>
    <n v="5"/>
    <s v="2/22/2019"/>
    <d v="1899-12-30T10:43:00"/>
    <s v="Ewallet"/>
    <n v="198.75"/>
    <n v="9.9375"/>
    <n v="208.6875"/>
    <n v="6.5"/>
    <m/>
    <m/>
    <m/>
    <m/>
    <m/>
  </r>
  <r>
    <s v="Ismailia"/>
    <s v="Member"/>
    <s v="Female"/>
    <x v="5"/>
    <n v="97.79"/>
    <n v="7"/>
    <s v="2/16/2019"/>
    <d v="1899-12-30T17:30:00"/>
    <s v="Ewallet"/>
    <n v="684.53"/>
    <n v="34.226500000000001"/>
    <n v="718.75649999999996"/>
    <n v="9.8000000000000007"/>
    <m/>
    <m/>
    <m/>
    <m/>
    <m/>
  </r>
  <r>
    <s v="Alexandria"/>
    <s v="Member"/>
    <s v="Male"/>
    <x v="3"/>
    <n v="67.260000000000005"/>
    <n v="4"/>
    <s v="1/19/2019"/>
    <d v="1899-12-30T15:28:00"/>
    <s v="Credit card"/>
    <n v="269.04000000000002"/>
    <n v="13.452"/>
    <n v="282.49200000000002"/>
    <n v="9.8000000000000007"/>
    <m/>
    <m/>
    <m/>
    <m/>
    <m/>
  </r>
  <r>
    <s v="Ismailia"/>
    <s v="Normal"/>
    <s v="Male"/>
    <x v="4"/>
    <n v="13.79"/>
    <n v="5"/>
    <s v="1/11/2019"/>
    <d v="1899-12-30T19:07:00"/>
    <s v="Credit card"/>
    <n v="68.95"/>
    <n v="3.4474999999999998"/>
    <n v="72.397500000000008"/>
    <n v="5.4"/>
    <m/>
    <m/>
    <m/>
    <m/>
    <m/>
  </r>
  <r>
    <s v="Alexandria"/>
    <s v="Member"/>
    <s v="Female"/>
    <x v="5"/>
    <n v="68.709999999999994"/>
    <n v="4"/>
    <s v="1/4/2019"/>
    <d v="1899-12-30T19:01:00"/>
    <s v="Cash"/>
    <n v="274.83999999999997"/>
    <n v="13.742000000000001"/>
    <n v="288.58199999999999"/>
    <n v="7.3"/>
    <m/>
    <m/>
    <m/>
    <m/>
    <m/>
  </r>
  <r>
    <s v="Ismailia"/>
    <s v="Normal"/>
    <s v="Female"/>
    <x v="2"/>
    <n v="56.53"/>
    <n v="4"/>
    <s v="3/4/2019"/>
    <d v="1899-12-30T19:48:00"/>
    <s v="Ewallet"/>
    <n v="226.12"/>
    <n v="11.305999999999999"/>
    <n v="237.42600000000002"/>
    <n v="7.1"/>
    <m/>
    <m/>
    <m/>
    <m/>
    <m/>
  </r>
  <r>
    <s v="Ismailia"/>
    <s v="Normal"/>
    <s v="Female"/>
    <x v="5"/>
    <n v="23.82"/>
    <n v="5"/>
    <s v="1/28/2019"/>
    <d v="1899-12-30T19:24:00"/>
    <s v="Ewallet"/>
    <n v="119.1"/>
    <n v="5.9550000000000001"/>
    <n v="125.05499999999999"/>
    <n v="8.4"/>
    <m/>
    <m/>
    <m/>
    <m/>
    <m/>
  </r>
  <r>
    <s v="Cairo"/>
    <s v="Normal"/>
    <s v="Female"/>
    <x v="0"/>
    <n v="34.21"/>
    <n v="10"/>
    <s v="1/2/2019"/>
    <d v="1899-12-30T13:00:00"/>
    <s v="Cash"/>
    <n v="342.1"/>
    <n v="17.105"/>
    <n v="359.20500000000004"/>
    <n v="4.2"/>
    <m/>
    <m/>
    <m/>
    <m/>
    <m/>
  </r>
  <r>
    <s v="Ismailia"/>
    <s v="Normal"/>
    <s v="Male"/>
    <x v="3"/>
    <n v="21.87"/>
    <n v="2"/>
    <s v="1/25/2019"/>
    <d v="1899-12-30T14:29:00"/>
    <s v="Ewallet"/>
    <n v="43.74"/>
    <n v="2.1869999999999998"/>
    <n v="45.927"/>
    <n v="7.6"/>
    <m/>
    <m/>
    <m/>
    <m/>
    <m/>
  </r>
  <r>
    <s v="Alexandria"/>
    <s v="Member"/>
    <s v="Male"/>
    <x v="0"/>
    <n v="20.97"/>
    <n v="5"/>
    <s v="1/4/2019"/>
    <d v="1899-12-30T13:21:00"/>
    <s v="Cash"/>
    <n v="104.85"/>
    <n v="5.2424999999999997"/>
    <n v="110.0925"/>
    <n v="7.5"/>
    <m/>
    <m/>
    <m/>
    <m/>
    <m/>
  </r>
  <r>
    <s v="Ismailia"/>
    <s v="Normal"/>
    <s v="Male"/>
    <x v="3"/>
    <n v="25.84"/>
    <n v="3"/>
    <s v="3/10/2019"/>
    <d v="1899-12-30T18:55:00"/>
    <s v="Ewallet"/>
    <n v="77.52"/>
    <n v="3.8759999999999999"/>
    <n v="81.396000000000001"/>
    <n v="8.9"/>
    <m/>
    <m/>
    <m/>
    <m/>
    <m/>
  </r>
  <r>
    <s v="Ismailia"/>
    <s v="Normal"/>
    <s v="Male"/>
    <x v="2"/>
    <n v="50.93"/>
    <n v="8"/>
    <s v="3/22/2019"/>
    <d v="1899-12-30T19:36:00"/>
    <s v="Ewallet"/>
    <n v="407.44"/>
    <n v="20.372"/>
    <n v="427.81200000000001"/>
    <n v="7.4"/>
    <m/>
    <m/>
    <m/>
    <m/>
    <m/>
  </r>
  <r>
    <s v="Alexandria"/>
    <s v="Normal"/>
    <s v="Male"/>
    <x v="0"/>
    <n v="96.11"/>
    <n v="1"/>
    <s v="1/25/2019"/>
    <d v="1899-12-30T16:28:00"/>
    <s v="Ewallet"/>
    <n v="96.11"/>
    <n v="4.8055000000000003"/>
    <n v="100.91549999999999"/>
    <n v="7.7"/>
    <m/>
    <m/>
    <m/>
    <m/>
    <m/>
  </r>
  <r>
    <s v="Cairo"/>
    <s v="Normal"/>
    <s v="Female"/>
    <x v="2"/>
    <n v="45.38"/>
    <n v="4"/>
    <s v="1/8/2019"/>
    <d v="1899-12-30T13:48:00"/>
    <s v="Credit card"/>
    <n v="181.52"/>
    <n v="9.0760000000000005"/>
    <n v="190.596"/>
    <n v="7.2"/>
    <m/>
    <m/>
    <m/>
    <m/>
    <m/>
  </r>
  <r>
    <s v="Cairo"/>
    <s v="Member"/>
    <s v="Female"/>
    <x v="0"/>
    <n v="81.510000000000005"/>
    <n v="1"/>
    <s v="1/22/2019"/>
    <d v="1899-12-30T10:57:00"/>
    <s v="Ewallet"/>
    <n v="81.510000000000005"/>
    <n v="4.0754999999999999"/>
    <n v="85.58550000000001"/>
    <n v="9.8000000000000007"/>
    <m/>
    <m/>
    <m/>
    <m/>
    <m/>
  </r>
  <r>
    <s v="Ismailia"/>
    <s v="Normal"/>
    <s v="Female"/>
    <x v="0"/>
    <n v="57.22"/>
    <n v="2"/>
    <s v="1/12/2019"/>
    <d v="1899-12-30T17:13:00"/>
    <s v="Ewallet"/>
    <n v="114.44"/>
    <n v="5.7220000000000004"/>
    <n v="120.16199999999999"/>
    <n v="7.1"/>
    <m/>
    <m/>
    <m/>
    <m/>
    <m/>
  </r>
  <r>
    <s v="Ismailia"/>
    <s v="Member"/>
    <s v="Female"/>
    <x v="1"/>
    <n v="25.22"/>
    <n v="7"/>
    <s v="2/4/2019"/>
    <d v="1899-12-30T10:23:00"/>
    <s v="Ewallet"/>
    <n v="176.54"/>
    <n v="8.827"/>
    <n v="185.36699999999999"/>
    <n v="4.5999999999999996"/>
    <m/>
    <m/>
    <m/>
    <m/>
    <m/>
  </r>
  <r>
    <s v="Ismailia"/>
    <s v="Member"/>
    <s v="Female"/>
    <x v="4"/>
    <n v="38.6"/>
    <n v="3"/>
    <s v="3/28/2019"/>
    <d v="1899-12-30T13:57:00"/>
    <s v="Cash"/>
    <n v="115.8"/>
    <n v="5.79"/>
    <n v="121.59"/>
    <n v="6.6"/>
    <m/>
    <m/>
    <m/>
    <m/>
    <m/>
  </r>
  <r>
    <s v="Ismailia"/>
    <s v="Normal"/>
    <s v="Female"/>
    <x v="1"/>
    <n v="84.05"/>
    <n v="3"/>
    <s v="1/23/2019"/>
    <d v="1899-12-30T13:29:00"/>
    <s v="Credit card"/>
    <n v="252.15"/>
    <n v="12.6075"/>
    <n v="264.75749999999999"/>
    <n v="8.9"/>
    <m/>
    <m/>
    <m/>
    <m/>
    <m/>
  </r>
  <r>
    <s v="Cairo"/>
    <s v="Member"/>
    <s v="Female"/>
    <x v="5"/>
    <n v="97.21"/>
    <n v="10"/>
    <s v="2/8/2019"/>
    <d v="1899-12-30T13:00:00"/>
    <s v="Ewallet"/>
    <n v="972.1"/>
    <n v="48.604999999999997"/>
    <n v="1020.705"/>
    <n v="4.7"/>
    <m/>
    <m/>
    <m/>
    <m/>
    <m/>
  </r>
  <r>
    <s v="Alexandria"/>
    <s v="Member"/>
    <s v="Male"/>
    <x v="5"/>
    <n v="25.42"/>
    <n v="8"/>
    <s v="3/19/2019"/>
    <d v="1899-12-30T19:42:00"/>
    <s v="Ewallet"/>
    <n v="203.36"/>
    <n v="10.167999999999999"/>
    <n v="213.52800000000002"/>
    <n v="7.7"/>
    <m/>
    <m/>
    <m/>
    <m/>
    <m/>
  </r>
  <r>
    <s v="Cairo"/>
    <s v="Normal"/>
    <s v="Male"/>
    <x v="5"/>
    <n v="16.28"/>
    <n v="1"/>
    <s v="3/9/2019"/>
    <d v="1899-12-30T15:36:00"/>
    <s v="Ewallet"/>
    <n v="16.28"/>
    <n v="0.81399999999999995"/>
    <n v="17.094000000000001"/>
    <n v="7.3"/>
    <m/>
    <m/>
    <m/>
    <m/>
    <m/>
  </r>
  <r>
    <s v="Alexandria"/>
    <s v="Member"/>
    <s v="Male"/>
    <x v="5"/>
    <n v="40.61"/>
    <n v="9"/>
    <s v="1/2/2019"/>
    <d v="1899-12-30T13:40:00"/>
    <s v="Ewallet"/>
    <n v="365.49"/>
    <n v="18.2745"/>
    <n v="383.7645"/>
    <n v="5.9"/>
    <m/>
    <m/>
    <m/>
    <m/>
    <m/>
  </r>
  <r>
    <s v="Cairo"/>
    <s v="Member"/>
    <s v="Male"/>
    <x v="0"/>
    <n v="53.17"/>
    <n v="7"/>
    <s v="1/21/2019"/>
    <d v="1899-12-30T18:01:00"/>
    <s v="Ewallet"/>
    <n v="372.19"/>
    <n v="18.609500000000001"/>
    <n v="390.79950000000002"/>
    <n v="7.9"/>
    <m/>
    <m/>
    <m/>
    <m/>
    <m/>
  </r>
  <r>
    <s v="Cairo"/>
    <s v="Member"/>
    <s v="Female"/>
    <x v="4"/>
    <n v="20.87"/>
    <n v="3"/>
    <s v="3/20/2019"/>
    <d v="1899-12-30T13:53:00"/>
    <s v="Credit card"/>
    <n v="62.61"/>
    <n v="3.1305000000000001"/>
    <n v="65.740499999999997"/>
    <n v="4.2"/>
    <m/>
    <m/>
    <m/>
    <m/>
    <m/>
  </r>
  <r>
    <s v="Alexandria"/>
    <s v="Normal"/>
    <s v="Male"/>
    <x v="3"/>
    <n v="67.27"/>
    <n v="5"/>
    <s v="2/27/2019"/>
    <d v="1899-12-30T17:27:00"/>
    <s v="Credit card"/>
    <n v="336.35"/>
    <n v="16.817499999999999"/>
    <n v="353.16750000000002"/>
    <n v="5.5"/>
    <m/>
    <m/>
    <m/>
    <m/>
    <m/>
  </r>
  <r>
    <s v="Cairo"/>
    <s v="Member"/>
    <s v="Female"/>
    <x v="2"/>
    <n v="90.65"/>
    <n v="10"/>
    <s v="3/8/2019"/>
    <d v="1899-12-30T10:53:00"/>
    <s v="Ewallet"/>
    <n v="906.5"/>
    <n v="45.325000000000003"/>
    <n v="951.82500000000005"/>
    <n v="8.4"/>
    <m/>
    <m/>
    <m/>
    <m/>
    <m/>
  </r>
  <r>
    <s v="Cairo"/>
    <s v="Normal"/>
    <s v="Male"/>
    <x v="5"/>
    <n v="69.08"/>
    <n v="2"/>
    <s v="1/31/2019"/>
    <d v="1899-12-30T19:48:00"/>
    <s v="Cash"/>
    <n v="138.16"/>
    <n v="6.9080000000000004"/>
    <n v="145.06799999999998"/>
    <n v="6.1"/>
    <m/>
    <m/>
    <m/>
    <m/>
    <m/>
  </r>
  <r>
    <s v="Alexandria"/>
    <s v="Normal"/>
    <s v="Male"/>
    <x v="4"/>
    <n v="43.27"/>
    <n v="2"/>
    <s v="3/8/2019"/>
    <d v="1899-12-30T16:53:00"/>
    <s v="Ewallet"/>
    <n v="86.54"/>
    <n v="4.327"/>
    <n v="90.867000000000004"/>
    <n v="6.7"/>
    <m/>
    <m/>
    <m/>
    <m/>
    <m/>
  </r>
  <r>
    <s v="Cairo"/>
    <s v="Normal"/>
    <s v="Female"/>
    <x v="1"/>
    <n v="23.46"/>
    <n v="6"/>
    <s v="1/13/2019"/>
    <d v="1899-12-30T19:14:00"/>
    <s v="Ewallet"/>
    <n v="140.76"/>
    <n v="7.0380000000000003"/>
    <n v="147.798"/>
    <n v="4.2"/>
    <m/>
    <m/>
    <m/>
    <m/>
    <m/>
  </r>
  <r>
    <s v="Ismailia"/>
    <s v="Normal"/>
    <s v="Male"/>
    <x v="5"/>
    <n v="95.54"/>
    <n v="7"/>
    <s v="3/9/2019"/>
    <d v="1899-12-30T14:36:00"/>
    <s v="Cash"/>
    <n v="668.78"/>
    <n v="33.439"/>
    <n v="702.21899999999994"/>
    <n v="6.7"/>
    <m/>
    <m/>
    <m/>
    <m/>
    <m/>
  </r>
  <r>
    <s v="Cairo"/>
    <s v="Member"/>
    <s v="Female"/>
    <x v="5"/>
    <n v="47.44"/>
    <n v="1"/>
    <s v="2/22/2019"/>
    <d v="1899-12-30T18:19:00"/>
    <s v="Cash"/>
    <n v="47.44"/>
    <n v="2.3719999999999999"/>
    <n v="49.811999999999998"/>
    <n v="4.5"/>
    <m/>
    <m/>
    <m/>
    <m/>
    <m/>
  </r>
  <r>
    <s v="Cairo"/>
    <s v="Normal"/>
    <s v="Male"/>
    <x v="3"/>
    <n v="99.24"/>
    <n v="9"/>
    <s v="3/19/2019"/>
    <d v="1899-12-30T19:09:00"/>
    <s v="Credit card"/>
    <n v="893.16"/>
    <n v="44.658000000000001"/>
    <n v="937.81799999999998"/>
    <n v="5.8"/>
    <m/>
    <m/>
    <m/>
    <m/>
    <m/>
  </r>
  <r>
    <s v="Cairo"/>
    <s v="Member"/>
    <s v="Male"/>
    <x v="3"/>
    <n v="82.93"/>
    <n v="4"/>
    <s v="1/20/2019"/>
    <d v="1899-12-30T16:51:00"/>
    <s v="Credit card"/>
    <n v="331.72"/>
    <n v="16.585999999999999"/>
    <n v="348.30600000000004"/>
    <n v="5.3"/>
    <m/>
    <m/>
    <m/>
    <m/>
    <m/>
  </r>
  <r>
    <s v="Ismailia"/>
    <s v="Member"/>
    <s v="Male"/>
    <x v="2"/>
    <n v="33.99"/>
    <n v="6"/>
    <s v="3/8/2019"/>
    <d v="1899-12-30T15:37:00"/>
    <s v="Credit card"/>
    <n v="203.94"/>
    <n v="10.196999999999999"/>
    <n v="214.137"/>
    <n v="9.6"/>
    <m/>
    <m/>
    <m/>
    <m/>
    <m/>
  </r>
  <r>
    <s v="Alexandria"/>
    <s v="Member"/>
    <s v="Male"/>
    <x v="4"/>
    <n v="17.04"/>
    <n v="4"/>
    <s v="3/8/2019"/>
    <d v="1899-12-30T20:15:00"/>
    <s v="Ewallet"/>
    <n v="68.16"/>
    <n v="3.4079999999999999"/>
    <n v="71.567999999999998"/>
    <n v="8.1"/>
    <m/>
    <m/>
    <m/>
    <m/>
    <m/>
  </r>
  <r>
    <s v="Alexandria"/>
    <s v="Member"/>
    <s v="Female"/>
    <x v="1"/>
    <n v="40.86"/>
    <n v="8"/>
    <s v="2/7/2019"/>
    <d v="1899-12-30T14:38:00"/>
    <s v="Ewallet"/>
    <n v="326.88"/>
    <n v="16.344000000000001"/>
    <n v="343.22399999999999"/>
    <n v="8.8000000000000007"/>
    <m/>
    <m/>
    <m/>
    <m/>
    <m/>
  </r>
  <r>
    <s v="Alexandria"/>
    <s v="Normal"/>
    <s v="Male"/>
    <x v="4"/>
    <n v="17.440000000000001"/>
    <n v="5"/>
    <s v="1/15/2019"/>
    <d v="1899-12-30T19:25:00"/>
    <s v="Ewallet"/>
    <n v="87.2"/>
    <n v="4.3600000000000003"/>
    <n v="91.56"/>
    <n v="7.3"/>
    <m/>
    <m/>
    <m/>
    <m/>
    <m/>
  </r>
  <r>
    <s v="Alexandria"/>
    <s v="Normal"/>
    <s v="Female"/>
    <x v="3"/>
    <n v="88.43"/>
    <n v="8"/>
    <s v="3/22/2019"/>
    <d v="1899-12-30T19:35:00"/>
    <s v="Credit card"/>
    <n v="707.44"/>
    <n v="35.372"/>
    <n v="742.81200000000001"/>
    <n v="8.8000000000000007"/>
    <m/>
    <m/>
    <m/>
    <m/>
    <m/>
  </r>
  <r>
    <s v="Ismailia"/>
    <s v="Member"/>
    <s v="Female"/>
    <x v="2"/>
    <n v="89.21"/>
    <n v="9"/>
    <s v="1/15/2019"/>
    <d v="1899-12-30T15:42:00"/>
    <s v="Ewallet"/>
    <n v="802.89"/>
    <n v="40.144500000000001"/>
    <n v="843.03449999999998"/>
    <n v="5.5"/>
    <m/>
    <m/>
    <m/>
    <m/>
    <m/>
  </r>
  <r>
    <s v="Alexandria"/>
    <s v="Member"/>
    <s v="Male"/>
    <x v="5"/>
    <n v="12.78"/>
    <n v="1"/>
    <s v="1/8/2019"/>
    <d v="1899-12-30T14:11:00"/>
    <s v="Ewallet"/>
    <n v="12.78"/>
    <n v="0.63900000000000001"/>
    <n v="13.418999999999999"/>
    <n v="6.5"/>
    <m/>
    <m/>
    <m/>
    <m/>
    <m/>
  </r>
  <r>
    <s v="Cairo"/>
    <s v="Member"/>
    <s v="Female"/>
    <x v="3"/>
    <n v="19.100000000000001"/>
    <n v="7"/>
    <s v="1/15/2019"/>
    <d v="1899-12-30T10:43:00"/>
    <s v="Credit card"/>
    <n v="133.69999999999999"/>
    <n v="6.6849999999999996"/>
    <n v="140.38499999999999"/>
    <n v="6.8"/>
    <m/>
    <m/>
    <m/>
    <m/>
    <m/>
  </r>
  <r>
    <s v="Ismailia"/>
    <s v="Member"/>
    <s v="Female"/>
    <x v="0"/>
    <n v="19.149999999999999"/>
    <n v="1"/>
    <s v="1/28/2019"/>
    <d v="1899-12-30T17:58:00"/>
    <s v="Cash"/>
    <n v="19.149999999999999"/>
    <n v="0.95750000000000002"/>
    <n v="20.107499999999998"/>
    <n v="6.5"/>
    <m/>
    <m/>
    <m/>
    <m/>
    <m/>
  </r>
  <r>
    <s v="Alexandria"/>
    <s v="Normal"/>
    <s v="Male"/>
    <x v="4"/>
    <n v="27.66"/>
    <n v="10"/>
    <s v="2/14/2019"/>
    <d v="1899-12-30T11:26:00"/>
    <s v="Credit card"/>
    <n v="276.60000000000002"/>
    <n v="13.83"/>
    <n v="290.43"/>
    <n v="6.5"/>
    <m/>
    <m/>
    <m/>
    <m/>
    <m/>
  </r>
  <r>
    <s v="Ismailia"/>
    <s v="Normal"/>
    <s v="Male"/>
    <x v="5"/>
    <n v="45.74"/>
    <n v="3"/>
    <s v="3/10/2019"/>
    <d v="1899-12-30T17:38:00"/>
    <s v="Cash"/>
    <n v="137.22"/>
    <n v="6.8609999999999998"/>
    <n v="144.08099999999999"/>
    <n v="5.2"/>
    <m/>
    <m/>
    <m/>
    <m/>
    <m/>
  </r>
  <r>
    <s v="Ismailia"/>
    <s v="Member"/>
    <s v="Female"/>
    <x v="0"/>
    <n v="27.07"/>
    <n v="1"/>
    <s v="1/12/2019"/>
    <d v="1899-12-30T20:07:00"/>
    <s v="Cash"/>
    <n v="27.07"/>
    <n v="1.3534999999999999"/>
    <n v="28.423500000000001"/>
    <n v="5.6"/>
    <m/>
    <m/>
    <m/>
    <m/>
    <m/>
  </r>
  <r>
    <s v="Alexandria"/>
    <s v="Member"/>
    <s v="Female"/>
    <x v="3"/>
    <n v="39.119999999999997"/>
    <n v="1"/>
    <s v="3/26/2019"/>
    <d v="1899-12-30T11:02:00"/>
    <s v="Credit card"/>
    <n v="39.119999999999997"/>
    <n v="1.956"/>
    <n v="41.076000000000001"/>
    <n v="7.6"/>
    <m/>
    <m/>
    <m/>
    <m/>
    <m/>
  </r>
  <r>
    <s v="Alexandria"/>
    <s v="Normal"/>
    <s v="Female"/>
    <x v="1"/>
    <n v="74.709999999999994"/>
    <n v="6"/>
    <s v="1/1/2019"/>
    <d v="1899-12-30T19:07:00"/>
    <s v="Cash"/>
    <n v="448.26"/>
    <n v="22.413"/>
    <n v="470.673"/>
    <n v="9.5"/>
    <m/>
    <m/>
    <m/>
    <m/>
    <m/>
  </r>
  <r>
    <s v="Ismailia"/>
    <s v="Normal"/>
    <s v="Male"/>
    <x v="1"/>
    <n v="22.01"/>
    <n v="6"/>
    <s v="1/2/2019"/>
    <d v="1899-12-30T18:50:00"/>
    <s v="Cash"/>
    <n v="132.06"/>
    <n v="6.6029999999999998"/>
    <n v="138.66300000000001"/>
    <n v="5.8"/>
    <m/>
    <m/>
    <m/>
    <m/>
    <m/>
  </r>
  <r>
    <s v="Cairo"/>
    <s v="Normal"/>
    <s v="Female"/>
    <x v="4"/>
    <n v="63.61"/>
    <n v="5"/>
    <s v="3/16/2019"/>
    <d v="1899-12-30T12:43:00"/>
    <s v="Credit card"/>
    <n v="318.05"/>
    <n v="15.9025"/>
    <n v="333.95249999999999"/>
    <n v="5.8"/>
    <m/>
    <m/>
    <m/>
    <m/>
    <m/>
  </r>
  <r>
    <s v="Cairo"/>
    <s v="Member"/>
    <s v="Male"/>
    <x v="0"/>
    <n v="25"/>
    <n v="1"/>
    <s v="3/3/2019"/>
    <d v="1899-12-30T15:09:00"/>
    <s v="Ewallet"/>
    <n v="25"/>
    <n v="1.25"/>
    <n v="26.25"/>
    <n v="6.4"/>
    <m/>
    <m/>
    <m/>
    <m/>
    <m/>
  </r>
  <r>
    <s v="Cairo"/>
    <s v="Member"/>
    <s v="Male"/>
    <x v="1"/>
    <n v="20.77"/>
    <n v="4"/>
    <s v="1/31/2019"/>
    <d v="1899-12-30T13:47:00"/>
    <s v="Ewallet"/>
    <n v="83.08"/>
    <n v="4.1539999999999999"/>
    <n v="87.233999999999995"/>
    <n v="9.1"/>
    <m/>
    <m/>
    <m/>
    <m/>
    <m/>
  </r>
  <r>
    <s v="Cairo"/>
    <s v="Normal"/>
    <s v="Female"/>
    <x v="5"/>
    <n v="29.56"/>
    <n v="5"/>
    <s v="2/13/2019"/>
    <d v="1899-12-30T16:59:00"/>
    <s v="Ewallet"/>
    <n v="147.80000000000001"/>
    <n v="7.39"/>
    <n v="155.19"/>
    <n v="5"/>
    <m/>
    <m/>
    <m/>
    <m/>
    <m/>
  </r>
  <r>
    <s v="Cairo"/>
    <s v="Member"/>
    <s v="Female"/>
    <x v="4"/>
    <n v="77.400000000000006"/>
    <n v="9"/>
    <s v="2/15/2019"/>
    <d v="1899-12-30T14:15:00"/>
    <s v="Ewallet"/>
    <n v="696.6"/>
    <n v="34.83"/>
    <n v="731.43000000000006"/>
    <n v="7.2"/>
    <m/>
    <m/>
    <m/>
    <m/>
    <m/>
  </r>
  <r>
    <s v="Alexandria"/>
    <s v="Member"/>
    <s v="Male"/>
    <x v="1"/>
    <n v="79.39"/>
    <n v="10"/>
    <s v="2/7/2019"/>
    <d v="1899-12-30T20:24:00"/>
    <s v="Ewallet"/>
    <n v="793.9"/>
    <n v="39.695"/>
    <n v="833.59500000000003"/>
    <n v="4.2"/>
    <m/>
    <m/>
    <m/>
    <m/>
    <m/>
  </r>
  <r>
    <s v="Ismailia"/>
    <s v="Member"/>
    <s v="Female"/>
    <x v="1"/>
    <n v="46.57"/>
    <n v="10"/>
    <s v="1/27/2019"/>
    <d v="1899-12-30T13:58:00"/>
    <s v="Cash"/>
    <n v="465.7"/>
    <n v="23.285"/>
    <n v="488.98500000000001"/>
    <n v="5.3"/>
    <m/>
    <m/>
    <m/>
    <m/>
    <m/>
  </r>
  <r>
    <s v="Ismailia"/>
    <s v="Member"/>
    <s v="Male"/>
    <x v="4"/>
    <n v="35.89"/>
    <n v="1"/>
    <s v="2/23/2019"/>
    <d v="1899-12-30T16:52:00"/>
    <s v="Ewallet"/>
    <n v="35.89"/>
    <n v="1.7945"/>
    <n v="37.6845"/>
    <n v="5.4"/>
    <m/>
    <m/>
    <m/>
    <m/>
    <m/>
  </r>
  <r>
    <s v="Cairo"/>
    <s v="Normal"/>
    <s v="Male"/>
    <x v="4"/>
    <n v="40.520000000000003"/>
    <n v="5"/>
    <s v="2/3/2019"/>
    <d v="1899-12-30T15:19:00"/>
    <s v="Cash"/>
    <n v="202.6"/>
    <n v="10.130000000000001"/>
    <n v="212.73"/>
    <n v="6"/>
    <m/>
    <m/>
    <m/>
    <m/>
    <m/>
  </r>
  <r>
    <s v="Alexandria"/>
    <s v="Member"/>
    <s v="Female"/>
    <x v="4"/>
    <n v="73.05"/>
    <n v="10"/>
    <s v="3/3/2019"/>
    <d v="1899-12-30T12:25:00"/>
    <s v="Cash"/>
    <n v="730.5"/>
    <n v="36.524999999999999"/>
    <n v="767.02499999999998"/>
    <n v="8.8000000000000007"/>
    <m/>
    <m/>
    <m/>
    <m/>
    <m/>
  </r>
  <r>
    <s v="Ismailia"/>
    <s v="Member"/>
    <s v="Female"/>
    <x v="3"/>
    <n v="73.95"/>
    <n v="4"/>
    <s v="2/3/2019"/>
    <d v="1899-12-30T10:02:00"/>
    <s v="Cash"/>
    <n v="295.8"/>
    <n v="14.79"/>
    <n v="310.59000000000003"/>
    <n v="8.6999999999999993"/>
    <m/>
    <m/>
    <m/>
    <m/>
    <m/>
  </r>
  <r>
    <s v="Cairo"/>
    <s v="Normal"/>
    <s v="Female"/>
    <x v="4"/>
    <n v="22.62"/>
    <n v="1"/>
    <s v="3/17/2019"/>
    <d v="1899-12-30T18:58:00"/>
    <s v="Cash"/>
    <n v="22.62"/>
    <n v="1.131"/>
    <n v="23.751000000000001"/>
    <n v="9.1"/>
    <m/>
    <m/>
    <m/>
    <m/>
    <m/>
  </r>
  <r>
    <s v="Alexandria"/>
    <s v="Normal"/>
    <s v="Male"/>
    <x v="4"/>
    <n v="51.34"/>
    <n v="5"/>
    <s v="3/28/2019"/>
    <d v="1899-12-30T15:31:00"/>
    <s v="Cash"/>
    <n v="256.7"/>
    <n v="12.835000000000001"/>
    <n v="269.53499999999997"/>
    <n v="6.3"/>
    <m/>
    <m/>
    <m/>
    <m/>
    <m/>
  </r>
  <r>
    <s v="Alexandria"/>
    <s v="Member"/>
    <s v="Female"/>
    <x v="3"/>
    <n v="54.55"/>
    <n v="10"/>
    <s v="3/2/2019"/>
    <d v="1899-12-30T11:22:00"/>
    <s v="Credit card"/>
    <n v="545.5"/>
    <n v="27.274999999999999"/>
    <n v="572.77499999999998"/>
    <n v="8"/>
    <m/>
    <m/>
    <m/>
    <m/>
    <m/>
  </r>
  <r>
    <s v="Cairo"/>
    <s v="Member"/>
    <s v="Female"/>
    <x v="0"/>
    <n v="37.15"/>
    <n v="7"/>
    <s v="2/8/2019"/>
    <d v="1899-12-30T13:12:00"/>
    <s v="Ewallet"/>
    <n v="260.05"/>
    <n v="13.0025"/>
    <n v="273.05250000000001"/>
    <n v="9.1999999999999993"/>
    <m/>
    <m/>
    <m/>
    <m/>
    <m/>
  </r>
  <r>
    <s v="Alexandria"/>
    <s v="Member"/>
    <s v="Male"/>
    <x v="3"/>
    <n v="37.020000000000003"/>
    <n v="6"/>
    <s v="3/22/2019"/>
    <d v="1899-12-30T18:33:00"/>
    <s v="Credit card"/>
    <n v="222.12"/>
    <n v="11.106"/>
    <n v="233.226"/>
    <n v="6.9"/>
    <m/>
    <m/>
    <m/>
    <m/>
    <m/>
  </r>
  <r>
    <s v="Ismailia"/>
    <s v="Member"/>
    <s v="Male"/>
    <x v="4"/>
    <n v="21.58"/>
    <n v="1"/>
    <s v="2/9/2019"/>
    <d v="1899-12-30T10:02:00"/>
    <s v="Ewallet"/>
    <n v="21.58"/>
    <n v="1.079"/>
    <n v="22.658999999999999"/>
    <n v="7.9"/>
    <m/>
    <m/>
    <m/>
    <m/>
    <m/>
  </r>
  <r>
    <s v="Alexandria"/>
    <s v="Member"/>
    <s v="Female"/>
    <x v="1"/>
    <n v="98.84"/>
    <n v="1"/>
    <s v="2/15/2019"/>
    <d v="1899-12-30T11:21:00"/>
    <s v="Cash"/>
    <n v="98.84"/>
    <n v="4.9420000000000002"/>
    <n v="103.78200000000001"/>
    <n v="9.1999999999999993"/>
    <m/>
    <m/>
    <m/>
    <m/>
    <m/>
  </r>
  <r>
    <s v="Cairo"/>
    <s v="Member"/>
    <s v="Female"/>
    <x v="2"/>
    <n v="83.77"/>
    <n v="6"/>
    <s v="1/23/2019"/>
    <d v="1899-12-30T12:10:00"/>
    <s v="Ewallet"/>
    <n v="502.62"/>
    <n v="25.131"/>
    <n v="527.75099999999998"/>
    <n v="4.9000000000000004"/>
    <m/>
    <m/>
    <m/>
    <m/>
    <m/>
  </r>
  <r>
    <s v="Ismailia"/>
    <s v="Normal"/>
    <s v="Female"/>
    <x v="3"/>
    <n v="40.049999999999997"/>
    <n v="4"/>
    <s v="1/25/2019"/>
    <d v="1899-12-30T11:40:00"/>
    <s v="Cash"/>
    <n v="160.19999999999999"/>
    <n v="8.01"/>
    <n v="168.20999999999998"/>
    <n v="4.5999999999999996"/>
    <m/>
    <m/>
    <m/>
    <m/>
    <m/>
  </r>
  <r>
    <s v="Alexandria"/>
    <s v="Normal"/>
    <s v="Male"/>
    <x v="5"/>
    <n v="43.13"/>
    <n v="10"/>
    <s v="2/2/2019"/>
    <d v="1899-12-30T18:31:00"/>
    <s v="Credit card"/>
    <n v="431.3"/>
    <n v="21.565000000000001"/>
    <n v="452.86500000000001"/>
    <n v="6.6"/>
    <m/>
    <m/>
    <m/>
    <m/>
    <m/>
  </r>
  <r>
    <s v="Cairo"/>
    <s v="Member"/>
    <s v="Male"/>
    <x v="0"/>
    <n v="72.569999999999993"/>
    <n v="8"/>
    <s v="3/30/2019"/>
    <d v="1899-12-30T17:58:00"/>
    <s v="Cash"/>
    <n v="580.55999999999995"/>
    <n v="29.027999999999999"/>
    <n v="609.58799999999997"/>
    <n v="8.1"/>
    <m/>
    <m/>
    <m/>
    <m/>
    <m/>
  </r>
  <r>
    <s v="Alexandria"/>
    <s v="Member"/>
    <s v="Female"/>
    <x v="1"/>
    <n v="64.44"/>
    <n v="5"/>
    <s v="3/30/2019"/>
    <d v="1899-12-30T17:04:00"/>
    <s v="Cash"/>
    <n v="322.2"/>
    <n v="16.11"/>
    <n v="338.31"/>
    <n v="5.3"/>
    <m/>
    <m/>
    <m/>
    <m/>
    <m/>
  </r>
  <r>
    <s v="Alexandria"/>
    <s v="Normal"/>
    <s v="Male"/>
    <x v="0"/>
    <n v="65.180000000000007"/>
    <n v="3"/>
    <s v="2/25/2019"/>
    <d v="1899-12-30T20:35:00"/>
    <s v="Credit card"/>
    <n v="195.54"/>
    <n v="9.7769999999999992"/>
    <n v="205.31699999999998"/>
    <n v="4.5"/>
    <m/>
    <m/>
    <m/>
    <m/>
    <m/>
  </r>
  <r>
    <s v="Cairo"/>
    <s v="Member"/>
    <s v="Female"/>
    <x v="3"/>
    <n v="33.26"/>
    <n v="5"/>
    <s v="3/18/2019"/>
    <d v="1899-12-30T16:10:00"/>
    <s v="Credit card"/>
    <n v="166.3"/>
    <n v="8.3149999999999995"/>
    <n v="174.61500000000001"/>
    <n v="4.2"/>
    <m/>
    <m/>
    <m/>
    <m/>
    <m/>
  </r>
  <r>
    <s v="Ismailia"/>
    <s v="Normal"/>
    <s v="Male"/>
    <x v="1"/>
    <n v="84.07"/>
    <n v="4"/>
    <s v="3/7/2019"/>
    <d v="1899-12-30T16:54:00"/>
    <s v="Ewallet"/>
    <n v="336.28"/>
    <n v="16.814"/>
    <n v="353.09399999999999"/>
    <n v="8"/>
    <m/>
    <m/>
    <m/>
    <m/>
    <m/>
  </r>
  <r>
    <s v="Alexandria"/>
    <s v="Normal"/>
    <s v="Male"/>
    <x v="3"/>
    <n v="34.369999999999997"/>
    <n v="10"/>
    <s v="3/16/2019"/>
    <d v="1899-12-30T10:11:00"/>
    <s v="Ewallet"/>
    <n v="343.7"/>
    <n v="17.184999999999999"/>
    <n v="360.88499999999999"/>
    <n v="8.4"/>
    <m/>
    <m/>
    <m/>
    <m/>
    <m/>
  </r>
  <r>
    <s v="Alexandria"/>
    <s v="Normal"/>
    <s v="Male"/>
    <x v="1"/>
    <n v="38.6"/>
    <n v="1"/>
    <s v="1/29/2019"/>
    <d v="1899-12-30T11:26:00"/>
    <s v="Ewallet"/>
    <n v="38.6"/>
    <n v="1.93"/>
    <n v="40.53"/>
    <n v="5"/>
    <m/>
    <m/>
    <m/>
    <m/>
    <m/>
  </r>
  <r>
    <s v="Cairo"/>
    <s v="Normal"/>
    <s v="Male"/>
    <x v="4"/>
    <n v="65.97"/>
    <n v="8"/>
    <s v="2/2/2019"/>
    <d v="1899-12-30T20:29:00"/>
    <s v="Cash"/>
    <n v="527.76"/>
    <n v="26.388000000000002"/>
    <n v="554.14800000000002"/>
    <n v="7.3"/>
    <m/>
    <m/>
    <m/>
    <m/>
    <m/>
  </r>
  <r>
    <s v="Cairo"/>
    <s v="Normal"/>
    <s v="Female"/>
    <x v="1"/>
    <n v="32.799999999999997"/>
    <n v="10"/>
    <s v="2/15/2019"/>
    <d v="1899-12-30T12:12:00"/>
    <s v="Cash"/>
    <n v="328"/>
    <n v="16.399999999999999"/>
    <n v="344.4"/>
    <n v="6.5"/>
    <m/>
    <m/>
    <m/>
    <m/>
    <m/>
  </r>
  <r>
    <s v="Ismailia"/>
    <s v="Normal"/>
    <s v="Male"/>
    <x v="3"/>
    <n v="37.14"/>
    <n v="5"/>
    <s v="1/8/2019"/>
    <d v="1899-12-30T13:05:00"/>
    <s v="Ewallet"/>
    <n v="185.7"/>
    <n v="9.2850000000000001"/>
    <n v="194.98499999999999"/>
    <n v="6"/>
    <m/>
    <m/>
    <m/>
    <m/>
    <m/>
  </r>
  <r>
    <s v="Cairo"/>
    <s v="Member"/>
    <s v="Male"/>
    <x v="2"/>
    <n v="60.38"/>
    <n v="10"/>
    <s v="2/12/2019"/>
    <d v="1899-12-30T16:19:00"/>
    <s v="Cash"/>
    <n v="603.79999999999995"/>
    <n v="30.19"/>
    <n v="633.99"/>
    <n v="4.9000000000000004"/>
    <m/>
    <m/>
    <m/>
    <m/>
    <m/>
  </r>
  <r>
    <s v="Alexandria"/>
    <s v="Member"/>
    <s v="Female"/>
    <x v="3"/>
    <n v="36.979999999999997"/>
    <n v="10"/>
    <s v="1/1/2019"/>
    <d v="1899-12-30T19:48:00"/>
    <s v="Credit card"/>
    <n v="369.8"/>
    <n v="18.489999999999998"/>
    <n v="388.29"/>
    <n v="7"/>
    <m/>
    <m/>
    <m/>
    <m/>
    <m/>
  </r>
  <r>
    <s v="Cairo"/>
    <s v="Member"/>
    <s v="Female"/>
    <x v="3"/>
    <n v="49.49"/>
    <n v="4"/>
    <s v="3/21/2019"/>
    <d v="1899-12-30T15:25:00"/>
    <s v="Ewallet"/>
    <n v="197.96"/>
    <n v="9.8979999999999997"/>
    <n v="207.858"/>
    <n v="7.9"/>
    <m/>
    <m/>
    <m/>
    <m/>
    <m/>
  </r>
  <r>
    <s v="Cairo"/>
    <s v="Normal"/>
    <s v="Female"/>
    <x v="5"/>
    <n v="41.09"/>
    <n v="10"/>
    <s v="2/28/2019"/>
    <d v="1899-12-30T14:42:00"/>
    <s v="Cash"/>
    <n v="410.9"/>
    <n v="20.545000000000002"/>
    <n v="431.44499999999999"/>
    <n v="9.6999999999999993"/>
    <m/>
    <m/>
    <m/>
    <m/>
    <m/>
  </r>
  <r>
    <s v="Ismailia"/>
    <s v="Normal"/>
    <s v="Male"/>
    <x v="5"/>
    <n v="37.15"/>
    <n v="4"/>
    <s v="3/23/2019"/>
    <d v="1899-12-30T18:59:00"/>
    <s v="Ewallet"/>
    <n v="148.6"/>
    <n v="7.43"/>
    <n v="156.03"/>
    <n v="7.6"/>
    <m/>
    <m/>
    <m/>
    <m/>
    <m/>
  </r>
  <r>
    <s v="Ismailia"/>
    <s v="Normal"/>
    <s v="Male"/>
    <x v="2"/>
    <n v="22.96"/>
    <n v="1"/>
    <s v="1/30/2019"/>
    <d v="1899-12-30T20:47:00"/>
    <s v="Cash"/>
    <n v="22.96"/>
    <n v="1.1479999999999999"/>
    <n v="24.108000000000001"/>
    <n v="5"/>
    <m/>
    <m/>
    <m/>
    <m/>
    <m/>
  </r>
  <r>
    <s v="Alexandria"/>
    <s v="Member"/>
    <s v="Female"/>
    <x v="2"/>
    <n v="77.680000000000007"/>
    <n v="9"/>
    <s v="2/4/2019"/>
    <d v="1899-12-30T13:21:00"/>
    <s v="Ewallet"/>
    <n v="699.12"/>
    <n v="34.956000000000003"/>
    <n v="734.07600000000002"/>
    <n v="5.9"/>
    <m/>
    <m/>
    <m/>
    <m/>
    <m/>
  </r>
  <r>
    <s v="Ismailia"/>
    <s v="Normal"/>
    <s v="Female"/>
    <x v="5"/>
    <n v="34.700000000000003"/>
    <n v="2"/>
    <s v="3/13/2019"/>
    <d v="1899-12-30T19:48:00"/>
    <s v="Ewallet"/>
    <n v="69.400000000000006"/>
    <n v="3.47"/>
    <n v="72.87"/>
    <n v="9.8000000000000007"/>
    <m/>
    <m/>
    <m/>
    <m/>
    <m/>
  </r>
  <r>
    <s v="Cairo"/>
    <s v="Member"/>
    <s v="Female"/>
    <x v="5"/>
    <n v="19.66"/>
    <n v="10"/>
    <s v="3/15/2019"/>
    <d v="1899-12-30T18:20:00"/>
    <s v="Credit card"/>
    <n v="196.6"/>
    <n v="9.83"/>
    <n v="206.43"/>
    <n v="6.3"/>
    <m/>
    <m/>
    <m/>
    <m/>
    <m/>
  </r>
  <r>
    <s v="Alexandria"/>
    <s v="Member"/>
    <s v="Female"/>
    <x v="0"/>
    <n v="25.32"/>
    <n v="8"/>
    <s v="3/5/2019"/>
    <d v="1899-12-30T20:24:00"/>
    <s v="Ewallet"/>
    <n v="202.56"/>
    <n v="10.128"/>
    <n v="212.68799999999999"/>
    <n v="8.1999999999999993"/>
    <m/>
    <m/>
    <m/>
    <m/>
    <m/>
  </r>
  <r>
    <s v="Ismailia"/>
    <s v="Member"/>
    <s v="Female"/>
    <x v="2"/>
    <n v="12.12"/>
    <n v="10"/>
    <s v="3/5/2019"/>
    <d v="1899-12-30T13:44:00"/>
    <s v="Credit card"/>
    <n v="121.2"/>
    <n v="6.06"/>
    <n v="127.26"/>
    <n v="9.3000000000000007"/>
    <m/>
    <m/>
    <m/>
    <m/>
    <m/>
  </r>
  <r>
    <s v="Cairo"/>
    <s v="Normal"/>
    <s v="Male"/>
    <x v="5"/>
    <n v="99.89"/>
    <n v="2"/>
    <s v="2/26/2019"/>
    <d v="1899-12-30T11:48:00"/>
    <s v="Ewallet"/>
    <n v="199.78"/>
    <n v="9.9890000000000008"/>
    <n v="209.76900000000001"/>
    <n v="5.7"/>
    <m/>
    <m/>
    <m/>
    <m/>
    <m/>
  </r>
  <r>
    <s v="Ismailia"/>
    <s v="Normal"/>
    <s v="Male"/>
    <x v="3"/>
    <n v="75.92"/>
    <n v="8"/>
    <s v="3/20/2019"/>
    <d v="1899-12-30T14:14:00"/>
    <s v="Cash"/>
    <n v="607.36"/>
    <n v="30.367999999999999"/>
    <n v="637.72800000000007"/>
    <n v="5.6"/>
    <m/>
    <m/>
    <m/>
    <m/>
    <m/>
  </r>
  <r>
    <s v="Ismailia"/>
    <s v="Normal"/>
    <s v="Female"/>
    <x v="1"/>
    <n v="63.22"/>
    <n v="2"/>
    <s v="1/1/2019"/>
    <d v="1899-12-30T15:51:00"/>
    <s v="Cash"/>
    <n v="126.44"/>
    <n v="6.3220000000000001"/>
    <n v="132.762"/>
    <n v="5.0999999999999996"/>
    <m/>
    <m/>
    <m/>
    <m/>
    <m/>
  </r>
  <r>
    <s v="Cairo"/>
    <s v="Normal"/>
    <s v="Female"/>
    <x v="4"/>
    <n v="90.24"/>
    <n v="6"/>
    <s v="1/27/2019"/>
    <d v="1899-12-30T11:17:00"/>
    <s v="Cash"/>
    <n v="541.44000000000005"/>
    <n v="27.071999999999999"/>
    <n v="568.51200000000006"/>
    <n v="4.2"/>
    <m/>
    <m/>
    <m/>
    <m/>
    <m/>
  </r>
  <r>
    <s v="Cairo"/>
    <s v="Member"/>
    <s v="Female"/>
    <x v="3"/>
    <n v="98.13"/>
    <n v="1"/>
    <s v="1/21/2019"/>
    <d v="1899-12-30T17:36:00"/>
    <s v="Cash"/>
    <n v="98.13"/>
    <n v="4.9065000000000003"/>
    <n v="103.03649999999999"/>
    <n v="7.2"/>
    <m/>
    <m/>
    <m/>
    <m/>
    <m/>
  </r>
  <r>
    <s v="Ismailia"/>
    <s v="Member"/>
    <s v="Female"/>
    <x v="3"/>
    <n v="51.52"/>
    <n v="8"/>
    <s v="2/2/2019"/>
    <d v="1899-12-30T15:47:00"/>
    <s v="Cash"/>
    <n v="412.16"/>
    <n v="20.608000000000001"/>
    <n v="432.76800000000003"/>
    <n v="4.9000000000000004"/>
    <m/>
    <m/>
    <m/>
    <m/>
    <m/>
  </r>
  <r>
    <s v="Ismailia"/>
    <s v="Member"/>
    <s v="Male"/>
    <x v="3"/>
    <n v="73.97"/>
    <n v="1"/>
    <s v="2/3/2019"/>
    <d v="1899-12-30T15:53:00"/>
    <s v="Credit card"/>
    <n v="73.97"/>
    <n v="3.6985000000000001"/>
    <n v="77.668499999999995"/>
    <n v="4"/>
    <m/>
    <m/>
    <m/>
    <m/>
    <m/>
  </r>
  <r>
    <s v="Ismailia"/>
    <s v="Member"/>
    <s v="Female"/>
    <x v="5"/>
    <n v="31.9"/>
    <n v="1"/>
    <s v="1/5/2019"/>
    <d v="1899-12-30T12:40:00"/>
    <s v="Ewallet"/>
    <n v="31.9"/>
    <n v="1.595"/>
    <n v="33.494999999999997"/>
    <n v="9.5"/>
    <m/>
    <m/>
    <m/>
    <m/>
    <m/>
  </r>
  <r>
    <s v="Alexandria"/>
    <s v="Normal"/>
    <s v="Male"/>
    <x v="2"/>
    <n v="69.400000000000006"/>
    <n v="2"/>
    <s v="1/27/2019"/>
    <d v="1899-12-30T19:48:00"/>
    <s v="Ewallet"/>
    <n v="138.80000000000001"/>
    <n v="6.94"/>
    <n v="145.74"/>
    <n v="6.6"/>
    <m/>
    <m/>
    <m/>
    <m/>
    <m/>
  </r>
  <r>
    <s v="Cairo"/>
    <s v="Normal"/>
    <s v="Female"/>
    <x v="3"/>
    <n v="93.31"/>
    <n v="2"/>
    <s v="3/25/2019"/>
    <d v="1899-12-30T17:53:00"/>
    <s v="Cash"/>
    <n v="186.62"/>
    <n v="9.3309999999999995"/>
    <n v="195.95099999999999"/>
    <n v="4.7"/>
    <m/>
    <m/>
    <m/>
    <m/>
    <m/>
  </r>
  <r>
    <s v="Ismailia"/>
    <s v="Normal"/>
    <s v="Male"/>
    <x v="3"/>
    <n v="88.45"/>
    <n v="1"/>
    <s v="2/25/2019"/>
    <d v="1899-12-30T16:36:00"/>
    <s v="Credit card"/>
    <n v="88.45"/>
    <n v="4.4225000000000003"/>
    <n v="92.872500000000002"/>
    <n v="9"/>
    <m/>
    <m/>
    <m/>
    <m/>
    <m/>
  </r>
  <r>
    <s v="Alexandria"/>
    <s v="Member"/>
    <s v="Male"/>
    <x v="1"/>
    <n v="24.18"/>
    <n v="8"/>
    <s v="1/28/2019"/>
    <d v="1899-12-30T20:54:00"/>
    <s v="Ewallet"/>
    <n v="193.44"/>
    <n v="9.6720000000000006"/>
    <n v="203.11199999999999"/>
    <n v="4.0999999999999996"/>
    <m/>
    <m/>
    <m/>
    <m/>
    <m/>
  </r>
  <r>
    <s v="Cairo"/>
    <s v="Member"/>
    <s v="Female"/>
    <x v="3"/>
    <n v="48.5"/>
    <n v="3"/>
    <s v="1/8/2019"/>
    <d v="1899-12-30T12:50:00"/>
    <s v="Cash"/>
    <n v="145.5"/>
    <n v="7.2750000000000004"/>
    <n v="152.77500000000001"/>
    <n v="7.6"/>
    <m/>
    <m/>
    <m/>
    <m/>
    <m/>
  </r>
  <r>
    <s v="Ismailia"/>
    <s v="Normal"/>
    <s v="Female"/>
    <x v="4"/>
    <n v="84.05"/>
    <n v="6"/>
    <s v="1/29/2019"/>
    <d v="1899-12-30T10:48:00"/>
    <s v="Credit card"/>
    <n v="504.3"/>
    <n v="25.215"/>
    <n v="529.51499999999999"/>
    <n v="4.9000000000000004"/>
    <m/>
    <m/>
    <m/>
    <m/>
    <m/>
  </r>
  <r>
    <s v="Alexandria"/>
    <s v="Member"/>
    <s v="Male"/>
    <x v="0"/>
    <n v="61.29"/>
    <n v="5"/>
    <s v="3/29/2019"/>
    <d v="1899-12-30T14:28:00"/>
    <s v="Cash"/>
    <n v="306.45"/>
    <n v="15.3225"/>
    <n v="321.77249999999998"/>
    <n v="8.6999999999999993"/>
    <m/>
    <m/>
    <m/>
    <m/>
    <m/>
  </r>
  <r>
    <s v="Cairo"/>
    <s v="Member"/>
    <s v="Female"/>
    <x v="2"/>
    <n v="15.95"/>
    <n v="6"/>
    <s v="2/9/2019"/>
    <d v="1899-12-30T17:15:00"/>
    <s v="Credit card"/>
    <n v="95.7"/>
    <n v="4.7850000000000001"/>
    <n v="100.485"/>
    <n v="7.6"/>
    <m/>
    <m/>
    <m/>
    <m/>
    <m/>
  </r>
  <r>
    <s v="Alexandria"/>
    <s v="Member"/>
    <s v="Female"/>
    <x v="3"/>
    <n v="90.74"/>
    <n v="7"/>
    <s v="1/16/2019"/>
    <d v="1899-12-30T18:03:00"/>
    <s v="Credit card"/>
    <n v="635.17999999999995"/>
    <n v="31.759"/>
    <n v="666.93899999999996"/>
    <n v="7.9"/>
    <m/>
    <m/>
    <m/>
    <m/>
    <m/>
  </r>
  <r>
    <s v="Ismailia"/>
    <s v="Normal"/>
    <s v="Female"/>
    <x v="2"/>
    <n v="42.91"/>
    <n v="5"/>
    <s v="1/5/2019"/>
    <d v="1899-12-30T17:29:00"/>
    <s v="Ewallet"/>
    <n v="214.55"/>
    <n v="10.727499999999999"/>
    <n v="225.2775"/>
    <n v="4.2"/>
    <m/>
    <m/>
    <m/>
    <m/>
    <m/>
  </r>
  <r>
    <s v="Ismailia"/>
    <s v="Normal"/>
    <s v="Female"/>
    <x v="5"/>
    <n v="54.28"/>
    <n v="7"/>
    <s v="1/27/2019"/>
    <d v="1899-12-30T18:05:00"/>
    <s v="Ewallet"/>
    <n v="379.96"/>
    <n v="18.998000000000001"/>
    <n v="398.95799999999997"/>
    <n v="5.8"/>
    <m/>
    <m/>
    <m/>
    <m/>
    <m/>
  </r>
  <r>
    <s v="Alexandria"/>
    <s v="Normal"/>
    <s v="Male"/>
    <x v="1"/>
    <n v="99.55"/>
    <n v="7"/>
    <s v="3/14/2019"/>
    <d v="1899-12-30T12:07:00"/>
    <s v="Cash"/>
    <n v="696.85"/>
    <n v="34.842500000000001"/>
    <n v="731.6925"/>
    <n v="7.1"/>
    <m/>
    <m/>
    <m/>
    <m/>
    <m/>
  </r>
  <r>
    <s v="Cairo"/>
    <s v="Member"/>
    <s v="Male"/>
    <x v="1"/>
    <n v="58.39"/>
    <n v="7"/>
    <s v="2/23/2019"/>
    <d v="1899-12-30T19:49:00"/>
    <s v="Credit card"/>
    <n v="408.73"/>
    <n v="20.436499999999999"/>
    <n v="429.16650000000004"/>
    <n v="9.1"/>
    <m/>
    <m/>
    <m/>
    <m/>
    <m/>
  </r>
  <r>
    <s v="Cairo"/>
    <s v="Member"/>
    <s v="Female"/>
    <x v="0"/>
    <n v="51.47"/>
    <n v="1"/>
    <s v="3/18/2019"/>
    <d v="1899-12-30T15:52:00"/>
    <s v="Ewallet"/>
    <n v="51.47"/>
    <n v="2.5735000000000001"/>
    <n v="54.043500000000002"/>
    <n v="9.1999999999999993"/>
    <m/>
    <m/>
    <m/>
    <m/>
    <m/>
  </r>
  <r>
    <s v="Ismailia"/>
    <s v="Member"/>
    <s v="Male"/>
    <x v="0"/>
    <n v="54.86"/>
    <n v="5"/>
    <s v="3/29/2019"/>
    <d v="1899-12-30T16:48:00"/>
    <s v="Ewallet"/>
    <n v="274.3"/>
    <n v="13.715"/>
    <n v="288.01499999999999"/>
    <n v="6.5"/>
    <m/>
    <m/>
    <m/>
    <m/>
    <m/>
  </r>
  <r>
    <s v="Ismailia"/>
    <s v="Member"/>
    <s v="Male"/>
    <x v="4"/>
    <n v="39.39"/>
    <n v="5"/>
    <s v="1/22/2019"/>
    <d v="1899-12-30T20:46:00"/>
    <s v="Credit card"/>
    <n v="196.95"/>
    <n v="9.8475000000000001"/>
    <n v="206.79749999999999"/>
    <n v="6.8"/>
    <m/>
    <m/>
    <m/>
    <m/>
    <m/>
  </r>
  <r>
    <s v="Cairo"/>
    <s v="Normal"/>
    <s v="Male"/>
    <x v="0"/>
    <n v="34.729999999999997"/>
    <n v="2"/>
    <s v="3/1/2019"/>
    <d v="1899-12-30T18:14:00"/>
    <s v="Ewallet"/>
    <n v="69.459999999999994"/>
    <n v="3.4729999999999999"/>
    <n v="72.932999999999993"/>
    <n v="5.7"/>
    <m/>
    <m/>
    <m/>
    <m/>
    <m/>
  </r>
  <r>
    <s v="Cairo"/>
    <s v="Member"/>
    <s v="Male"/>
    <x v="0"/>
    <n v="71.92"/>
    <n v="5"/>
    <s v="1/17/2019"/>
    <d v="1899-12-30T15:05:00"/>
    <s v="Credit card"/>
    <n v="359.6"/>
    <n v="17.98"/>
    <n v="377.58000000000004"/>
    <n v="5.4"/>
    <m/>
    <m/>
    <m/>
    <m/>
    <m/>
  </r>
  <r>
    <s v="Cairo"/>
    <s v="Normal"/>
    <s v="Female"/>
    <x v="5"/>
    <n v="45.71"/>
    <n v="3"/>
    <s v="3/26/2019"/>
    <d v="1899-12-30T10:34:00"/>
    <s v="Credit card"/>
    <n v="137.13"/>
    <n v="6.8564999999999996"/>
    <n v="143.98650000000001"/>
    <n v="5.0999999999999996"/>
    <m/>
    <m/>
    <m/>
    <m/>
    <m/>
  </r>
  <r>
    <s v="Ismailia"/>
    <s v="Member"/>
    <s v="Female"/>
    <x v="2"/>
    <n v="83.17"/>
    <n v="6"/>
    <s v="3/20/2019"/>
    <d v="1899-12-30T11:23:00"/>
    <s v="Cash"/>
    <n v="499.02"/>
    <n v="24.951000000000001"/>
    <n v="523.971"/>
    <n v="5.5"/>
    <m/>
    <m/>
    <m/>
    <m/>
    <m/>
  </r>
  <r>
    <s v="Ismailia"/>
    <s v="Member"/>
    <s v="Female"/>
    <x v="3"/>
    <n v="37.44"/>
    <n v="6"/>
    <s v="2/6/2019"/>
    <d v="1899-12-30T13:55:00"/>
    <s v="Credit card"/>
    <n v="224.64"/>
    <n v="11.231999999999999"/>
    <n v="235.87199999999999"/>
    <n v="6.2"/>
    <m/>
    <m/>
    <m/>
    <m/>
    <m/>
  </r>
  <r>
    <s v="Ismailia"/>
    <s v="Normal"/>
    <s v="Male"/>
    <x v="4"/>
    <n v="62.87"/>
    <n v="2"/>
    <s v="1/1/2019"/>
    <d v="1899-12-30T11:43:00"/>
    <s v="Cash"/>
    <n v="125.74"/>
    <n v="6.2869999999999999"/>
    <n v="132.02699999999999"/>
    <n v="7"/>
    <m/>
    <m/>
    <m/>
    <m/>
    <m/>
  </r>
  <r>
    <s v="Cairo"/>
    <s v="Norm+D526:D552"/>
    <s v="Male"/>
    <x v="4"/>
    <n v="81.709999999999994"/>
    <n v="6"/>
    <s v="1/27/2019"/>
    <d v="1899-12-30T14:36:00"/>
    <s v="Credit card"/>
    <n v="490.26"/>
    <n v="24.513000000000002"/>
    <n v="514.77300000000002"/>
    <n v="8"/>
    <m/>
    <m/>
    <m/>
    <m/>
    <m/>
  </r>
  <r>
    <s v="Cairo"/>
    <s v="Member"/>
    <s v="Female"/>
    <x v="0"/>
    <n v="91.41"/>
    <n v="5"/>
    <s v="2/25/2019"/>
    <d v="1899-12-30T16:03:00"/>
    <s v="Ewallet"/>
    <n v="457.05"/>
    <n v="22.852499999999999"/>
    <n v="479.90250000000003"/>
    <n v="7.8"/>
    <m/>
    <m/>
    <m/>
    <m/>
    <m/>
  </r>
  <r>
    <s v="Alexandria"/>
    <s v="Normal"/>
    <s v="Male"/>
    <x v="1"/>
    <n v="39.21"/>
    <n v="4"/>
    <s v="1/16/2019"/>
    <d v="1899-12-30T20:03:00"/>
    <s v="Credit card"/>
    <n v="156.84"/>
    <n v="7.8419999999999996"/>
    <n v="164.68200000000002"/>
    <n v="5.7"/>
    <m/>
    <m/>
    <m/>
    <m/>
    <m/>
  </r>
  <r>
    <s v="Alexandria"/>
    <s v="Member"/>
    <s v="Male"/>
    <x v="2"/>
    <n v="59.86"/>
    <n v="2"/>
    <s v="1/13/2019"/>
    <d v="1899-12-30T14:55:00"/>
    <s v="Ewallet"/>
    <n v="119.72"/>
    <n v="5.9859999999999998"/>
    <n v="125.706"/>
    <n v="5.2"/>
    <m/>
    <m/>
    <m/>
    <m/>
    <m/>
  </r>
  <r>
    <s v="Ismailia"/>
    <s v="Member"/>
    <s v="Female"/>
    <x v="4"/>
    <n v="54.36"/>
    <n v="10"/>
    <s v="2/7/2019"/>
    <d v="1899-12-30T11:28:00"/>
    <s v="Credit card"/>
    <n v="543.6"/>
    <n v="27.18"/>
    <n v="570.78"/>
    <n v="4.2"/>
    <m/>
    <m/>
    <m/>
    <m/>
    <m/>
  </r>
  <r>
    <s v="Cairo"/>
    <s v="Normal"/>
    <s v="Male"/>
    <x v="5"/>
    <n v="98.09"/>
    <n v="9"/>
    <s v="2/17/2019"/>
    <d v="1899-12-30T19:41:00"/>
    <s v="Cash"/>
    <n v="882.81"/>
    <n v="44.140500000000003"/>
    <n v="926.95049999999992"/>
    <n v="5.6"/>
    <m/>
    <m/>
    <m/>
    <m/>
    <m/>
  </r>
  <r>
    <s v="Alexandria"/>
    <s v="Normal"/>
    <s v="Male"/>
    <x v="4"/>
    <n v="25.43"/>
    <n v="6"/>
    <s v="2/12/2019"/>
    <d v="1899-12-30T19:01:00"/>
    <s v="Ewallet"/>
    <n v="152.58000000000001"/>
    <n v="7.6289999999999996"/>
    <n v="160.209"/>
    <n v="8.4"/>
    <m/>
    <m/>
    <m/>
    <m/>
    <m/>
  </r>
  <r>
    <s v="Cairo"/>
    <s v="Member"/>
    <s v="Male"/>
    <x v="3"/>
    <n v="86.68"/>
    <n v="8"/>
    <s v="1/24/2019"/>
    <d v="1899-12-30T18:04:00"/>
    <s v="Credit card"/>
    <n v="693.44"/>
    <n v="34.671999999999997"/>
    <n v="728.11200000000008"/>
    <n v="6"/>
    <m/>
    <m/>
    <m/>
    <m/>
    <m/>
  </r>
  <r>
    <s v="Alexandria"/>
    <s v="Normal"/>
    <s v="Male"/>
    <x v="1"/>
    <n v="22.95"/>
    <n v="10"/>
    <s v="2/6/2019"/>
    <d v="1899-12-30T19:20:00"/>
    <s v="Ewallet"/>
    <n v="229.5"/>
    <n v="11.475"/>
    <n v="240.97499999999999"/>
    <n v="8.1"/>
    <m/>
    <m/>
    <m/>
    <m/>
    <m/>
  </r>
  <r>
    <s v="Ismailia"/>
    <s v="Normal"/>
    <s v="Female"/>
    <x v="5"/>
    <n v="16.309999999999999"/>
    <n v="9"/>
    <s v="3/26/2019"/>
    <d v="1899-12-30T10:31:00"/>
    <s v="Ewallet"/>
    <n v="146.79"/>
    <n v="7.3395000000000001"/>
    <n v="154.12949999999998"/>
    <n v="6.6"/>
    <m/>
    <m/>
    <m/>
    <m/>
    <m/>
  </r>
  <r>
    <s v="Alexandria"/>
    <s v="Normal"/>
    <s v="Female"/>
    <x v="3"/>
    <n v="28.32"/>
    <n v="5"/>
    <s v="3/11/2019"/>
    <d v="1899-12-30T13:28:00"/>
    <s v="Ewallet"/>
    <n v="141.6"/>
    <n v="7.08"/>
    <n v="148.68"/>
    <n v="6.4"/>
    <m/>
    <m/>
    <m/>
    <m/>
    <m/>
  </r>
  <r>
    <s v="Ismailia"/>
    <s v="Normal"/>
    <s v="Male"/>
    <x v="5"/>
    <n v="16.670000000000002"/>
    <n v="7"/>
    <s v="2/7/2019"/>
    <d v="1899-12-30T11:36:00"/>
    <s v="Ewallet"/>
    <n v="116.69"/>
    <n v="5.8345000000000002"/>
    <n v="122.5245"/>
    <n v="6.2"/>
    <m/>
    <m/>
    <m/>
    <m/>
    <m/>
  </r>
  <r>
    <s v="Alexandria"/>
    <s v="Member"/>
    <s v="Female"/>
    <x v="5"/>
    <n v="73.959999999999994"/>
    <n v="1"/>
    <s v="1/5/2019"/>
    <d v="1899-12-30T11:32:00"/>
    <s v="Credit card"/>
    <n v="73.959999999999994"/>
    <n v="3.698"/>
    <n v="77.657999999999987"/>
    <n v="6"/>
    <m/>
    <m/>
    <m/>
    <m/>
    <m/>
  </r>
  <r>
    <s v="Ismailia"/>
    <s v="Normal"/>
    <s v="Male"/>
    <x v="3"/>
    <n v="97.94"/>
    <n v="1"/>
    <s v="3/7/2019"/>
    <d v="1899-12-30T11:44:00"/>
    <s v="Ewallet"/>
    <n v="97.94"/>
    <n v="4.8970000000000002"/>
    <n v="102.837"/>
    <n v="8.6999999999999993"/>
    <m/>
    <m/>
    <m/>
    <m/>
    <m/>
  </r>
  <r>
    <s v="Cairo"/>
    <s v="Normal"/>
    <s v="Female"/>
    <x v="2"/>
    <n v="73.05"/>
    <n v="4"/>
    <s v="2/25/2019"/>
    <d v="1899-12-30T17:16:00"/>
    <s v="Credit card"/>
    <n v="292.2"/>
    <n v="14.61"/>
    <n v="306.81"/>
    <n v="9.5"/>
    <m/>
    <m/>
    <m/>
    <m/>
    <m/>
  </r>
  <r>
    <s v="Ismailia"/>
    <s v="Member"/>
    <s v="Female"/>
    <x v="3"/>
    <n v="87.48"/>
    <n v="6"/>
    <s v="2/1/2019"/>
    <d v="1899-12-30T18:43:00"/>
    <s v="Ewallet"/>
    <n v="524.88"/>
    <n v="26.244"/>
    <n v="551.12400000000002"/>
    <n v="5.9"/>
    <m/>
    <m/>
    <m/>
    <m/>
    <m/>
  </r>
  <r>
    <s v="Cairo"/>
    <s v="Normal"/>
    <s v="Male"/>
    <x v="2"/>
    <n v="30.68"/>
    <n v="3"/>
    <s v="1/22/2019"/>
    <d v="1899-12-30T11:00:00"/>
    <s v="Ewallet"/>
    <n v="92.04"/>
    <n v="4.6020000000000003"/>
    <n v="96.64200000000001"/>
    <n v="7.6"/>
    <m/>
    <m/>
    <m/>
    <m/>
    <m/>
  </r>
  <r>
    <s v="Ismailia"/>
    <s v="Member"/>
    <s v="Male"/>
    <x v="3"/>
    <n v="75.88"/>
    <n v="1"/>
    <s v="1/3/2019"/>
    <d v="1899-12-30T10:30:00"/>
    <s v="Credit card"/>
    <n v="75.88"/>
    <n v="3.794"/>
    <n v="79.673999999999992"/>
    <n v="8.6999999999999993"/>
    <m/>
    <m/>
    <m/>
    <m/>
    <m/>
  </r>
  <r>
    <s v="Alexandria"/>
    <s v="Member"/>
    <s v="Female"/>
    <x v="4"/>
    <n v="20.18"/>
    <n v="4"/>
    <s v="2/13/2019"/>
    <d v="1899-12-30T12:14:00"/>
    <s v="Credit card"/>
    <n v="80.72"/>
    <n v="4.0359999999999996"/>
    <n v="84.756"/>
    <n v="8.9"/>
    <m/>
    <m/>
    <m/>
    <m/>
    <m/>
  </r>
  <r>
    <s v="Cairo"/>
    <s v="Member"/>
    <s v="Male"/>
    <x v="3"/>
    <n v="18.77"/>
    <n v="6"/>
    <s v="1/28/2019"/>
    <d v="1899-12-30T16:43:00"/>
    <s v="Credit card"/>
    <n v="112.62"/>
    <n v="5.6310000000000002"/>
    <n v="118.251"/>
    <n v="6"/>
    <m/>
    <m/>
    <m/>
    <m/>
    <m/>
  </r>
  <r>
    <s v="Ismailia"/>
    <s v="Normal"/>
    <s v="Female"/>
    <x v="4"/>
    <n v="71.2"/>
    <n v="1"/>
    <s v="1/5/2019"/>
    <d v="1899-12-30T20:40:00"/>
    <s v="Credit card"/>
    <n v="71.2"/>
    <n v="3.56"/>
    <n v="74.760000000000005"/>
    <n v="7.2"/>
    <m/>
    <m/>
    <m/>
    <m/>
    <m/>
  </r>
  <r>
    <s v="Alexandria"/>
    <s v="Member"/>
    <s v="Male"/>
    <x v="0"/>
    <n v="38.81"/>
    <n v="4"/>
    <s v="3/19/2019"/>
    <d v="1899-12-30T13:40:00"/>
    <s v="Ewallet"/>
    <n v="155.24"/>
    <n v="7.7619999999999996"/>
    <n v="163.00200000000001"/>
    <n v="7"/>
    <m/>
    <m/>
    <m/>
    <m/>
    <m/>
  </r>
  <r>
    <s v="Cairo"/>
    <s v="Normal"/>
    <s v="Female"/>
    <x v="5"/>
    <n v="29.42"/>
    <n v="10"/>
    <s v="1/12/2019"/>
    <d v="1899-12-30T16:23:00"/>
    <s v="Ewallet"/>
    <n v="294.2"/>
    <n v="14.71"/>
    <n v="308.90999999999997"/>
    <n v="8.6"/>
    <m/>
    <m/>
    <m/>
    <m/>
    <m/>
  </r>
  <r>
    <s v="Alexandria"/>
    <s v="Normal"/>
    <s v="Male"/>
    <x v="3"/>
    <n v="60.95"/>
    <n v="9"/>
    <s v="1/7/2019"/>
    <d v="1899-12-30T12:08:00"/>
    <s v="Credit card"/>
    <n v="548.54999999999995"/>
    <n v="27.427499999999998"/>
    <n v="575.97749999999996"/>
    <n v="4.9000000000000004"/>
    <m/>
    <m/>
    <m/>
    <m/>
    <m/>
  </r>
  <r>
    <s v="Ismailia"/>
    <s v="Normal"/>
    <s v="Female"/>
    <x v="3"/>
    <n v="51.54"/>
    <n v="5"/>
    <s v="1/26/2019"/>
    <d v="1899-12-30T17:45:00"/>
    <s v="Cash"/>
    <n v="257.7"/>
    <n v="12.885"/>
    <n v="270.58499999999998"/>
    <n v="6.2"/>
    <m/>
    <m/>
    <m/>
    <m/>
    <m/>
  </r>
  <r>
    <s v="Alexandria"/>
    <s v="Normal"/>
    <s v="Female"/>
    <x v="1"/>
    <n v="66.06"/>
    <n v="6"/>
    <s v="1/23/2019"/>
    <d v="1899-12-30T10:28:00"/>
    <s v="Cash"/>
    <n v="396.36"/>
    <n v="19.818000000000001"/>
    <n v="416.178"/>
    <n v="5.2"/>
    <m/>
    <m/>
    <m/>
    <m/>
    <m/>
  </r>
  <r>
    <s v="Ismailia"/>
    <s v="Normal"/>
    <s v="Male"/>
    <x v="5"/>
    <n v="57.27"/>
    <n v="3"/>
    <s v="2/9/2019"/>
    <d v="1899-12-30T20:31:00"/>
    <s v="Ewallet"/>
    <n v="171.81"/>
    <n v="8.5905000000000005"/>
    <n v="180.40049999999999"/>
    <n v="4.5"/>
    <m/>
    <m/>
    <m/>
    <m/>
    <m/>
  </r>
  <r>
    <s v="Alexandria"/>
    <s v="Normal"/>
    <s v="Female"/>
    <x v="5"/>
    <n v="54.31"/>
    <n v="9"/>
    <s v="2/22/2019"/>
    <d v="1899-12-30T10:49:00"/>
    <s v="Cash"/>
    <n v="488.79"/>
    <n v="24.439499999999999"/>
    <n v="513.22950000000003"/>
    <n v="6.3"/>
    <m/>
    <m/>
    <m/>
    <m/>
    <m/>
  </r>
  <r>
    <s v="Alexandria"/>
    <s v="Normal"/>
    <s v="Female"/>
    <x v="0"/>
    <n v="58.24"/>
    <n v="9"/>
    <s v="2/5/2019"/>
    <d v="1899-12-30T12:34:00"/>
    <s v="Cash"/>
    <n v="524.16"/>
    <n v="26.207999999999998"/>
    <n v="550.36799999999994"/>
    <n v="9.3000000000000007"/>
    <m/>
    <m/>
    <m/>
    <m/>
    <m/>
  </r>
  <r>
    <s v="Alexandria"/>
    <s v="Normal"/>
    <s v="Male"/>
    <x v="1"/>
    <n v="22.21"/>
    <n v="6"/>
    <s v="3/7/2019"/>
    <d v="1899-12-30T10:23:00"/>
    <s v="Credit card"/>
    <n v="133.26"/>
    <n v="6.6630000000000003"/>
    <n v="139.923"/>
    <n v="4.3"/>
    <m/>
    <m/>
    <m/>
    <m/>
    <m/>
  </r>
  <r>
    <s v="Alexandria"/>
    <s v="Member"/>
    <s v="Male"/>
    <x v="1"/>
    <n v="19.32"/>
    <n v="7"/>
    <s v="3/25/2019"/>
    <d v="1899-12-30T18:51:00"/>
    <s v="Cash"/>
    <n v="135.24"/>
    <n v="6.7619999999999996"/>
    <n v="142.00200000000001"/>
    <n v="5"/>
    <m/>
    <m/>
    <m/>
    <m/>
    <m/>
  </r>
  <r>
    <s v="Alexandria"/>
    <s v="Normal"/>
    <s v="Male"/>
    <x v="2"/>
    <n v="37.479999999999997"/>
    <n v="3"/>
    <s v="1/20/2019"/>
    <d v="1899-12-30T13:45:00"/>
    <s v="Credit card"/>
    <n v="112.44"/>
    <n v="5.6219999999999999"/>
    <n v="118.062"/>
    <n v="8.5"/>
    <m/>
    <m/>
    <m/>
    <m/>
    <m/>
  </r>
  <r>
    <s v="Cairo"/>
    <s v="Member"/>
    <s v="Female"/>
    <x v="5"/>
    <n v="72.040000000000006"/>
    <n v="2"/>
    <s v="2/4/2019"/>
    <d v="1899-12-30T19:38:00"/>
    <s v="Cash"/>
    <n v="144.08000000000001"/>
    <n v="7.2039999999999997"/>
    <n v="151.28400000000002"/>
    <n v="7.2"/>
    <m/>
    <m/>
    <m/>
    <m/>
    <m/>
  </r>
  <r>
    <s v="Alexandria"/>
    <s v="Member"/>
    <s v="Female"/>
    <x v="4"/>
    <n v="98.52"/>
    <n v="10"/>
    <s v="1/30/2019"/>
    <d v="1899-12-30T20:23:00"/>
    <s v="Ewallet"/>
    <n v="985.2"/>
    <n v="49.26"/>
    <n v="1034.46"/>
    <n v="6"/>
    <m/>
    <m/>
    <m/>
    <m/>
    <m/>
  </r>
  <r>
    <s v="Ismailia"/>
    <s v="Member"/>
    <s v="Male"/>
    <x v="4"/>
    <n v="41.66"/>
    <n v="6"/>
    <s v="1/2/2019"/>
    <d v="1899-12-30T15:24:00"/>
    <s v="Ewallet"/>
    <n v="249.96"/>
    <n v="12.497999999999999"/>
    <n v="262.45800000000003"/>
    <n v="8.6"/>
    <m/>
    <m/>
    <m/>
    <m/>
    <m/>
  </r>
  <r>
    <s v="Cairo"/>
    <s v="Member"/>
    <s v="Female"/>
    <x v="2"/>
    <n v="72.42"/>
    <n v="3"/>
    <s v="3/29/2019"/>
    <d v="1899-12-30T16:54:00"/>
    <s v="Ewallet"/>
    <n v="217.26"/>
    <n v="10.863"/>
    <n v="228.12299999999999"/>
    <n v="5.2"/>
    <m/>
    <m/>
    <m/>
    <m/>
    <m/>
  </r>
  <r>
    <s v="Ismailia"/>
    <s v="Normal"/>
    <s v="Male"/>
    <x v="1"/>
    <n v="21.58"/>
    <n v="9"/>
    <s v="3/14/2019"/>
    <d v="1899-12-30T12:32:00"/>
    <s v="Cash"/>
    <n v="194.22"/>
    <n v="9.7110000000000003"/>
    <n v="203.93100000000001"/>
    <n v="8.5"/>
    <m/>
    <m/>
    <m/>
    <m/>
    <m/>
  </r>
  <r>
    <s v="Cairo"/>
    <s v="Normal"/>
    <s v="Male"/>
    <x v="4"/>
    <n v="89.2"/>
    <n v="10"/>
    <s v="2/11/2019"/>
    <d v="1899-12-30T15:42:00"/>
    <s v="Credit card"/>
    <n v="892"/>
    <n v="44.6"/>
    <n v="936.6"/>
    <n v="9.8000000000000007"/>
    <m/>
    <m/>
    <m/>
    <m/>
    <m/>
  </r>
  <r>
    <s v="Cairo"/>
    <s v="Normal"/>
    <s v="Female"/>
    <x v="1"/>
    <n v="42.42"/>
    <n v="8"/>
    <s v="1/30/2019"/>
    <d v="1899-12-30T13:58:00"/>
    <s v="Ewallet"/>
    <n v="339.36"/>
    <n v="16.968"/>
    <n v="356.32800000000003"/>
    <n v="7.9"/>
    <m/>
    <m/>
    <m/>
    <m/>
    <m/>
  </r>
  <r>
    <s v="Cairo"/>
    <s v="Member"/>
    <s v="Male"/>
    <x v="1"/>
    <n v="74.510000000000005"/>
    <n v="6"/>
    <s v="3/20/2019"/>
    <d v="1899-12-30T15:08:00"/>
    <s v="Ewallet"/>
    <n v="447.06"/>
    <n v="22.353000000000002"/>
    <n v="469.41300000000001"/>
    <n v="7.2"/>
    <m/>
    <m/>
    <m/>
    <m/>
    <m/>
  </r>
  <r>
    <s v="Ismailia"/>
    <s v="Normal"/>
    <s v="Male"/>
    <x v="5"/>
    <n v="99.25"/>
    <n v="2"/>
    <s v="3/20/2019"/>
    <d v="1899-12-30T13:02:00"/>
    <s v="Cash"/>
    <n v="198.5"/>
    <n v="9.9250000000000007"/>
    <n v="208.42500000000001"/>
    <n v="9.9"/>
    <m/>
    <m/>
    <m/>
    <m/>
    <m/>
  </r>
  <r>
    <s v="Cairo"/>
    <s v="Normal"/>
    <s v="Female"/>
    <x v="4"/>
    <n v="81.209999999999994"/>
    <n v="10"/>
    <s v="1/17/2019"/>
    <d v="1899-12-30T13:01:00"/>
    <s v="Credit card"/>
    <n v="812.1"/>
    <n v="40.604999999999997"/>
    <n v="852.70500000000004"/>
    <n v="6.7"/>
    <m/>
    <m/>
    <m/>
    <m/>
    <m/>
  </r>
  <r>
    <s v="Cairo"/>
    <s v="Normal"/>
    <s v="Female"/>
    <x v="3"/>
    <n v="49.33"/>
    <n v="10"/>
    <s v="2/3/2019"/>
    <d v="1899-12-30T16:40:00"/>
    <s v="Credit card"/>
    <n v="493.3"/>
    <n v="24.664999999999999"/>
    <n v="517.96500000000003"/>
    <n v="9.1"/>
    <m/>
    <m/>
    <m/>
    <m/>
    <m/>
  </r>
  <r>
    <s v="Ismailia"/>
    <s v="Normal"/>
    <s v="Female"/>
    <x v="5"/>
    <n v="65.739999999999995"/>
    <n v="9"/>
    <s v="1/1/2019"/>
    <d v="1899-12-30T13:55:00"/>
    <s v="Cash"/>
    <n v="591.66"/>
    <n v="29.582999999999998"/>
    <n v="621.24299999999994"/>
    <n v="4.8"/>
    <m/>
    <m/>
    <m/>
    <m/>
    <m/>
  </r>
  <r>
    <s v="Alexandria"/>
    <s v="Normal"/>
    <s v="Female"/>
    <x v="5"/>
    <n v="79.86"/>
    <n v="7"/>
    <s v="1/10/2019"/>
    <d v="1899-12-30T10:33:00"/>
    <s v="Credit card"/>
    <n v="559.02"/>
    <n v="27.951000000000001"/>
    <n v="586.971"/>
    <n v="7.1"/>
    <m/>
    <m/>
    <m/>
    <m/>
    <m/>
  </r>
  <r>
    <s v="Ismailia"/>
    <s v="Normal"/>
    <s v="Female"/>
    <x v="3"/>
    <n v="73.98"/>
    <n v="7"/>
    <s v="3/2/2019"/>
    <d v="1899-12-30T16:42:00"/>
    <s v="Ewallet"/>
    <n v="517.86"/>
    <n v="25.893000000000001"/>
    <n v="543.75300000000004"/>
    <n v="6.2"/>
    <m/>
    <m/>
    <m/>
    <m/>
    <m/>
  </r>
  <r>
    <s v="Ismailia"/>
    <s v="Member"/>
    <s v="Female"/>
    <x v="2"/>
    <n v="82.04"/>
    <n v="5"/>
    <s v="2/25/2019"/>
    <d v="1899-12-30T17:16:00"/>
    <s v="Credit card"/>
    <n v="410.2"/>
    <n v="20.51"/>
    <n v="430.71"/>
    <n v="6.2"/>
    <m/>
    <m/>
    <m/>
    <m/>
    <m/>
  </r>
  <r>
    <s v="Cairo"/>
    <s v="Member"/>
    <s v="Male"/>
    <x v="3"/>
    <n v="26.67"/>
    <n v="10"/>
    <s v="1/29/2019"/>
    <d v="1899-12-30T11:48:00"/>
    <s v="Cash"/>
    <n v="266.7"/>
    <n v="13.335000000000001"/>
    <n v="280.03499999999997"/>
    <n v="5.5"/>
    <m/>
    <m/>
    <m/>
    <m/>
    <m/>
  </r>
  <r>
    <s v="Cairo"/>
    <s v="Member"/>
    <s v="Male"/>
    <x v="4"/>
    <n v="10.130000000000001"/>
    <n v="7"/>
    <s v="3/10/2019"/>
    <d v="1899-12-30T19:35:00"/>
    <s v="Ewallet"/>
    <n v="70.91"/>
    <n v="3.5455000000000001"/>
    <n v="74.455500000000001"/>
    <n v="5.5"/>
    <m/>
    <m/>
    <m/>
    <m/>
    <m/>
  </r>
  <r>
    <s v="Alexandria"/>
    <s v="Normal"/>
    <s v="Male"/>
    <x v="4"/>
    <n v="72.39"/>
    <n v="2"/>
    <s v="1/13/2019"/>
    <d v="1899-12-30T19:55:00"/>
    <s v="Credit card"/>
    <n v="144.78"/>
    <n v="7.2389999999999999"/>
    <n v="152.01900000000001"/>
    <n v="5.6"/>
    <m/>
    <m/>
    <m/>
    <m/>
    <m/>
  </r>
  <r>
    <s v="Ismailia"/>
    <s v="Normal"/>
    <s v="Male"/>
    <x v="3"/>
    <n v="85.91"/>
    <n v="5"/>
    <s v="3/22/2019"/>
    <d v="1899-12-30T14:33:00"/>
    <s v="Credit card"/>
    <n v="429.55"/>
    <n v="21.477499999999999"/>
    <n v="451.02750000000003"/>
    <n v="6.9"/>
    <m/>
    <m/>
    <m/>
    <m/>
    <m/>
  </r>
  <r>
    <s v="Cairo"/>
    <s v="Member"/>
    <s v="Male"/>
    <x v="5"/>
    <n v="81.31"/>
    <n v="7"/>
    <s v="3/1/2019"/>
    <d v="1899-12-30T19:49:00"/>
    <s v="Ewallet"/>
    <n v="569.16999999999996"/>
    <n v="28.458500000000001"/>
    <n v="597.62849999999992"/>
    <n v="6.6"/>
    <m/>
    <m/>
    <m/>
    <m/>
    <m/>
  </r>
  <r>
    <s v="Ismailia"/>
    <s v="Normal"/>
    <s v="Male"/>
    <x v="4"/>
    <n v="60.3"/>
    <n v="4"/>
    <s v="2/20/2019"/>
    <d v="1899-12-30T18:43:00"/>
    <s v="Cash"/>
    <n v="241.2"/>
    <n v="12.06"/>
    <n v="253.26"/>
    <n v="9.5"/>
    <m/>
    <m/>
    <m/>
    <m/>
    <m/>
  </r>
  <r>
    <s v="Ismailia"/>
    <s v="Normal"/>
    <s v="Male"/>
    <x v="4"/>
    <n v="31.77"/>
    <n v="4"/>
    <s v="1/14/2019"/>
    <d v="1899-12-30T14:43:00"/>
    <s v="Ewallet"/>
    <n v="127.08"/>
    <n v="6.3540000000000001"/>
    <n v="133.434"/>
    <n v="4.7"/>
    <m/>
    <m/>
    <m/>
    <m/>
    <m/>
  </r>
  <r>
    <s v="Ismailia"/>
    <s v="Normal"/>
    <s v="Female"/>
    <x v="0"/>
    <n v="64.27"/>
    <n v="4"/>
    <s v="3/26/2019"/>
    <d v="1899-12-30T13:54:00"/>
    <s v="Cash"/>
    <n v="257.08"/>
    <n v="12.853999999999999"/>
    <n v="269.93399999999997"/>
    <n v="5.0999999999999996"/>
    <m/>
    <m/>
    <m/>
    <m/>
    <m/>
  </r>
  <r>
    <s v="Alexandria"/>
    <s v="Normal"/>
    <s v="Male"/>
    <x v="0"/>
    <n v="69.510000000000005"/>
    <n v="2"/>
    <s v="3/1/2019"/>
    <d v="1899-12-30T12:15:00"/>
    <s v="Ewallet"/>
    <n v="139.02000000000001"/>
    <n v="6.9509999999999996"/>
    <n v="145.971"/>
    <n v="9.1"/>
    <m/>
    <m/>
    <m/>
    <m/>
    <m/>
  </r>
  <r>
    <s v="Alexandria"/>
    <s v="Normal"/>
    <s v="Male"/>
    <x v="4"/>
    <n v="27.22"/>
    <n v="3"/>
    <s v="1/7/2019"/>
    <d v="1899-12-30T12:37:00"/>
    <s v="Cash"/>
    <n v="81.66"/>
    <n v="4.0830000000000002"/>
    <n v="85.742999999999995"/>
    <n v="7.9"/>
    <m/>
    <m/>
    <m/>
    <m/>
    <m/>
  </r>
  <r>
    <s v="Ismailia"/>
    <s v="Member"/>
    <s v="Female"/>
    <x v="0"/>
    <n v="77.680000000000007"/>
    <n v="4"/>
    <s v="2/1/2019"/>
    <d v="1899-12-30T19:54:00"/>
    <s v="Cash"/>
    <n v="310.72000000000003"/>
    <n v="15.536"/>
    <n v="326.25600000000003"/>
    <n v="5.6"/>
    <m/>
    <m/>
    <m/>
    <m/>
    <m/>
  </r>
  <r>
    <s v="Alexandria"/>
    <s v="Member"/>
    <s v="Female"/>
    <x v="5"/>
    <n v="92.98"/>
    <n v="2"/>
    <s v="2/13/2019"/>
    <d v="1899-12-30T15:06:00"/>
    <s v="Credit card"/>
    <n v="185.96"/>
    <n v="9.298"/>
    <n v="195.25800000000001"/>
    <n v="5.7"/>
    <m/>
    <m/>
    <m/>
    <m/>
    <m/>
  </r>
  <r>
    <s v="Ismailia"/>
    <s v="Member"/>
    <s v="Female"/>
    <x v="5"/>
    <n v="18.079999999999998"/>
    <n v="4"/>
    <s v="1/14/2019"/>
    <d v="1899-12-30T18:03:00"/>
    <s v="Credit card"/>
    <n v="72.319999999999993"/>
    <n v="3.6160000000000001"/>
    <n v="75.935999999999993"/>
    <n v="8.6999999999999993"/>
    <m/>
    <m/>
    <m/>
    <m/>
    <m/>
  </r>
  <r>
    <s v="Cairo"/>
    <s v="Normal"/>
    <s v="Male"/>
    <x v="3"/>
    <n v="63.06"/>
    <n v="3"/>
    <s v="1/19/2019"/>
    <d v="1899-12-30T15:58:00"/>
    <s v="Ewallet"/>
    <n v="189.18"/>
    <n v="9.4589999999999996"/>
    <n v="198.63900000000001"/>
    <n v="9.1999999999999993"/>
    <m/>
    <m/>
    <m/>
    <m/>
    <m/>
  </r>
  <r>
    <s v="Cairo"/>
    <s v="Normal"/>
    <s v="Male"/>
    <x v="0"/>
    <n v="51.71"/>
    <n v="4"/>
    <s v="3/9/2019"/>
    <d v="1899-12-30T13:53:00"/>
    <s v="Credit card"/>
    <n v="206.84"/>
    <n v="10.342000000000001"/>
    <n v="217.18200000000002"/>
    <n v="6.7"/>
    <m/>
    <m/>
    <m/>
    <m/>
    <m/>
  </r>
  <r>
    <s v="Ismailia"/>
    <s v="Normal"/>
    <s v="Female"/>
    <x v="4"/>
    <n v="52.34"/>
    <n v="3"/>
    <s v="3/27/2019"/>
    <d v="1899-12-30T14:03:00"/>
    <s v="Cash"/>
    <n v="157.02000000000001"/>
    <n v="7.851"/>
    <n v="164.87100000000001"/>
    <n v="4"/>
    <m/>
    <m/>
    <m/>
    <m/>
    <m/>
  </r>
  <r>
    <s v="Alexandria"/>
    <s v="Normal"/>
    <s v="Female"/>
    <x v="3"/>
    <n v="43.06"/>
    <n v="5"/>
    <s v="2/4/2019"/>
    <d v="1899-12-30T16:38:00"/>
    <s v="Ewallet"/>
    <n v="215.3"/>
    <n v="10.765000000000001"/>
    <n v="226.065"/>
    <n v="5.4"/>
    <m/>
    <m/>
    <m/>
    <m/>
    <m/>
  </r>
  <r>
    <s v="Ismailia"/>
    <s v="Normal"/>
    <s v="Male"/>
    <x v="5"/>
    <n v="59.61"/>
    <n v="10"/>
    <s v="3/14/2019"/>
    <d v="1899-12-30T11:07:00"/>
    <s v="Cash"/>
    <n v="596.1"/>
    <n v="29.805"/>
    <n v="625.90499999999997"/>
    <n v="5.6"/>
    <m/>
    <m/>
    <m/>
    <m/>
    <m/>
  </r>
  <r>
    <s v="Ismailia"/>
    <s v="Normal"/>
    <s v="Male"/>
    <x v="0"/>
    <n v="14.62"/>
    <n v="5"/>
    <s v="3/4/2019"/>
    <d v="1899-12-30T12:23:00"/>
    <s v="Cash"/>
    <n v="73.099999999999994"/>
    <n v="3.6549999999999998"/>
    <n v="76.754999999999995"/>
    <n v="8.9"/>
    <m/>
    <m/>
    <m/>
    <m/>
    <m/>
  </r>
  <r>
    <s v="Alexandria"/>
    <s v="Member"/>
    <s v="Male"/>
    <x v="0"/>
    <n v="46.53"/>
    <n v="6"/>
    <s v="3/3/2019"/>
    <d v="1899-12-30T10:54:00"/>
    <s v="Credit card"/>
    <n v="279.18"/>
    <n v="13.959"/>
    <n v="293.13900000000001"/>
    <n v="7.4"/>
    <m/>
    <m/>
    <m/>
    <m/>
    <m/>
  </r>
  <r>
    <s v="Alexandria"/>
    <s v="Member"/>
    <s v="Female"/>
    <x v="2"/>
    <n v="24.24"/>
    <n v="7"/>
    <s v="1/27/2019"/>
    <d v="1899-12-30T17:38:00"/>
    <s v="Ewallet"/>
    <n v="169.68"/>
    <n v="8.484"/>
    <n v="178.16400000000002"/>
    <n v="9.6999999999999993"/>
    <m/>
    <m/>
    <m/>
    <m/>
    <m/>
  </r>
  <r>
    <s v="Alexandria"/>
    <s v="Member"/>
    <s v="Female"/>
    <x v="3"/>
    <n v="45.58"/>
    <n v="1"/>
    <s v="2/7/2019"/>
    <d v="1899-12-30T14:13:00"/>
    <s v="Cash"/>
    <n v="45.58"/>
    <n v="2.2789999999999999"/>
    <n v="47.858999999999995"/>
    <n v="9.6"/>
    <m/>
    <m/>
    <m/>
    <m/>
    <m/>
  </r>
  <r>
    <s v="Alexandria"/>
    <s v="Member"/>
    <s v="Female"/>
    <x v="3"/>
    <n v="75.2"/>
    <n v="3"/>
    <s v="2/5/2019"/>
    <d v="1899-12-30T11:51:00"/>
    <s v="Ewallet"/>
    <n v="225.6"/>
    <n v="11.28"/>
    <n v="236.88"/>
    <n v="7.3"/>
    <m/>
    <m/>
    <m/>
    <m/>
    <m/>
  </r>
  <r>
    <s v="Ismailia"/>
    <s v="Member"/>
    <s v="Male"/>
    <x v="3"/>
    <n v="96.8"/>
    <n v="3"/>
    <s v="3/15/2019"/>
    <d v="1899-12-30T13:05:00"/>
    <s v="Cash"/>
    <n v="290.39999999999998"/>
    <n v="14.52"/>
    <n v="304.91999999999996"/>
    <n v="5.9"/>
    <m/>
    <m/>
    <m/>
    <m/>
    <m/>
  </r>
  <r>
    <s v="Ismailia"/>
    <s v="Normal"/>
    <s v="Male"/>
    <x v="0"/>
    <n v="14.82"/>
    <n v="3"/>
    <s v="3/1/2019"/>
    <d v="1899-12-30T11:30:00"/>
    <s v="Credit card"/>
    <n v="44.46"/>
    <n v="2.2229999999999999"/>
    <n v="46.683"/>
    <n v="5.3"/>
    <m/>
    <m/>
    <m/>
    <m/>
    <m/>
  </r>
  <r>
    <s v="Cairo"/>
    <s v="Normal"/>
    <s v="Male"/>
    <x v="4"/>
    <n v="52.2"/>
    <n v="3"/>
    <s v="2/15/2019"/>
    <d v="1899-12-30T13:30:00"/>
    <s v="Credit card"/>
    <n v="156.6"/>
    <n v="7.83"/>
    <n v="164.43"/>
    <n v="8.6"/>
    <m/>
    <m/>
    <m/>
    <m/>
    <m/>
  </r>
  <r>
    <s v="Cairo"/>
    <s v="Normal"/>
    <s v="Female"/>
    <x v="3"/>
    <n v="46.66"/>
    <n v="9"/>
    <s v="2/17/2019"/>
    <d v="1899-12-30T19:11:00"/>
    <s v="Ewallet"/>
    <n v="419.94"/>
    <n v="20.997"/>
    <n v="440.93700000000001"/>
    <n v="9.6999999999999993"/>
    <m/>
    <m/>
    <m/>
    <m/>
    <m/>
  </r>
  <r>
    <s v="Cairo"/>
    <s v="Normal"/>
    <s v="Female"/>
    <x v="5"/>
    <n v="36.85"/>
    <n v="5"/>
    <s v="1/26/2019"/>
    <d v="1899-12-30T18:53:00"/>
    <s v="Cash"/>
    <n v="184.25"/>
    <n v="9.2125000000000004"/>
    <n v="193.46250000000001"/>
    <n v="6.7"/>
    <m/>
    <m/>
    <m/>
    <m/>
    <m/>
  </r>
  <r>
    <s v="Alexandria"/>
    <s v="Member"/>
    <s v="Female"/>
    <x v="2"/>
    <n v="70.319999999999993"/>
    <n v="2"/>
    <s v="3/24/2019"/>
    <d v="1899-12-30T14:22:00"/>
    <s v="Ewallet"/>
    <n v="140.63999999999999"/>
    <n v="7.032"/>
    <n v="147.672"/>
    <n v="4.9000000000000004"/>
    <m/>
    <m/>
    <m/>
    <m/>
    <m/>
  </r>
  <r>
    <s v="Cairo"/>
    <s v="Normal"/>
    <s v="Male"/>
    <x v="1"/>
    <n v="83.08"/>
    <n v="1"/>
    <s v="1/23/2019"/>
    <d v="1899-12-30T17:16:00"/>
    <s v="Ewallet"/>
    <n v="83.08"/>
    <n v="4.1539999999999999"/>
    <n v="87.233999999999995"/>
    <n v="7.6"/>
    <m/>
    <m/>
    <m/>
    <m/>
    <m/>
  </r>
  <r>
    <s v="Alexandria"/>
    <s v="Normal"/>
    <s v="Female"/>
    <x v="5"/>
    <n v="64.989999999999995"/>
    <n v="1"/>
    <s v="1/26/2019"/>
    <d v="1899-12-30T10:06:00"/>
    <s v="Credit card"/>
    <n v="64.989999999999995"/>
    <n v="3.2494999999999998"/>
    <n v="68.239499999999992"/>
    <n v="4.2"/>
    <m/>
    <m/>
    <m/>
    <m/>
    <m/>
  </r>
  <r>
    <s v="Cairo"/>
    <s v="Normal"/>
    <s v="Male"/>
    <x v="4"/>
    <n v="77.56"/>
    <n v="10"/>
    <s v="3/14/2019"/>
    <d v="1899-12-30T20:35:00"/>
    <s v="Ewallet"/>
    <n v="775.6"/>
    <n v="38.78"/>
    <n v="814.38"/>
    <n v="4.4000000000000004"/>
    <m/>
    <m/>
    <m/>
    <m/>
    <m/>
  </r>
  <r>
    <s v="Cairo"/>
    <s v="Normal"/>
    <s v="Female"/>
    <x v="3"/>
    <n v="54.51"/>
    <n v="6"/>
    <s v="3/17/2019"/>
    <d v="1899-12-30T13:54:00"/>
    <s v="Ewallet"/>
    <n v="327.06"/>
    <n v="16.353000000000002"/>
    <n v="343.41300000000001"/>
    <n v="7"/>
    <m/>
    <m/>
    <m/>
    <m/>
    <m/>
  </r>
  <r>
    <s v="Ismailia"/>
    <s v="Member"/>
    <s v="Female"/>
    <x v="5"/>
    <n v="51.89"/>
    <n v="7"/>
    <s v="1/8/2019"/>
    <d v="1899-12-30T20:08:00"/>
    <s v="Cash"/>
    <n v="363.23"/>
    <n v="18.1615"/>
    <n v="381.39150000000001"/>
    <n v="8.8000000000000007"/>
    <m/>
    <m/>
    <m/>
    <m/>
    <m/>
  </r>
  <r>
    <s v="Alexandria"/>
    <s v="Normal"/>
    <s v="Male"/>
    <x v="2"/>
    <n v="31.75"/>
    <n v="4"/>
    <s v="2/8/2019"/>
    <d v="1899-12-30T15:26:00"/>
    <s v="Cash"/>
    <n v="127"/>
    <n v="6.35"/>
    <n v="133.35"/>
    <n v="6.2"/>
    <m/>
    <m/>
    <m/>
    <m/>
    <m/>
  </r>
  <r>
    <s v="Alexandria"/>
    <s v="Member"/>
    <s v="Female"/>
    <x v="5"/>
    <n v="53.65"/>
    <n v="7"/>
    <s v="2/10/2019"/>
    <d v="1899-12-30T12:56:00"/>
    <s v="Ewallet"/>
    <n v="375.55"/>
    <n v="18.7775"/>
    <n v="394.32749999999999"/>
    <n v="7.4"/>
    <m/>
    <m/>
    <m/>
    <m/>
    <m/>
  </r>
  <r>
    <s v="Cairo"/>
    <s v="Member"/>
    <s v="Female"/>
    <x v="4"/>
    <n v="49.79"/>
    <n v="4"/>
    <s v="3/28/2019"/>
    <d v="1899-12-30T19:16:00"/>
    <s v="Credit card"/>
    <n v="199.16"/>
    <n v="9.9580000000000002"/>
    <n v="209.11799999999999"/>
    <n v="7.4"/>
    <m/>
    <m/>
    <m/>
    <m/>
    <m/>
  </r>
  <r>
    <s v="Ismailia"/>
    <s v="Normal"/>
    <s v="Male"/>
    <x v="5"/>
    <n v="30.61"/>
    <n v="1"/>
    <s v="1/23/2019"/>
    <d v="1899-12-30T12:20:00"/>
    <s v="Ewallet"/>
    <n v="30.61"/>
    <n v="1.5305"/>
    <n v="32.140500000000003"/>
    <n v="4.7"/>
    <m/>
    <m/>
    <m/>
    <m/>
    <m/>
  </r>
  <r>
    <s v="Alexandria"/>
    <s v="Member"/>
    <s v="Male"/>
    <x v="4"/>
    <n v="57.89"/>
    <n v="2"/>
    <s v="1/17/2019"/>
    <d v="1899-12-30T10:37:00"/>
    <s v="Ewallet"/>
    <n v="115.78"/>
    <n v="5.7889999999999997"/>
    <n v="121.569"/>
    <n v="5.9"/>
    <m/>
    <m/>
    <m/>
    <m/>
    <m/>
  </r>
  <r>
    <s v="Alexandria"/>
    <s v="Normal"/>
    <s v="Female"/>
    <x v="1"/>
    <n v="28.96"/>
    <n v="1"/>
    <s v="2/7/2019"/>
    <d v="1899-12-30T10:18:00"/>
    <s v="Credit card"/>
    <n v="28.96"/>
    <n v="1.448"/>
    <n v="30.408000000000001"/>
    <n v="6.9"/>
    <m/>
    <m/>
    <m/>
    <m/>
    <m/>
  </r>
  <r>
    <s v="Cairo"/>
    <s v="Member"/>
    <s v="Female"/>
    <x v="4"/>
    <n v="98.97"/>
    <n v="9"/>
    <s v="3/9/2019"/>
    <d v="1899-12-30T11:23:00"/>
    <s v="Cash"/>
    <n v="890.73"/>
    <n v="44.536499999999997"/>
    <n v="935.26650000000006"/>
    <n v="7.2"/>
    <m/>
    <m/>
    <m/>
    <m/>
    <m/>
  </r>
  <r>
    <s v="Cairo"/>
    <s v="Member"/>
    <s v="Male"/>
    <x v="5"/>
    <n v="93.22"/>
    <n v="3"/>
    <s v="1/24/2019"/>
    <d v="1899-12-30T11:45:00"/>
    <s v="Cash"/>
    <n v="279.66000000000003"/>
    <n v="13.983000000000001"/>
    <n v="293.64300000000003"/>
    <n v="5.0999999999999996"/>
    <m/>
    <m/>
    <m/>
    <m/>
    <m/>
  </r>
  <r>
    <s v="Cairo"/>
    <s v="Member"/>
    <s v="Male"/>
    <x v="3"/>
    <n v="80.930000000000007"/>
    <n v="1"/>
    <s v="1/19/2019"/>
    <d v="1899-12-30T16:08:00"/>
    <s v="Credit card"/>
    <n v="80.930000000000007"/>
    <n v="4.0465"/>
    <n v="84.976500000000001"/>
    <n v="9.3000000000000007"/>
    <m/>
    <m/>
    <m/>
    <m/>
    <m/>
  </r>
  <r>
    <s v="Alexandria"/>
    <s v="Member"/>
    <s v="Male"/>
    <x v="4"/>
    <n v="67.45"/>
    <n v="10"/>
    <s v="2/3/2019"/>
    <d v="1899-12-30T11:25:00"/>
    <s v="Ewallet"/>
    <n v="674.5"/>
    <n v="33.725000000000001"/>
    <n v="708.22500000000002"/>
    <n v="9.4"/>
    <m/>
    <m/>
    <m/>
    <m/>
    <m/>
  </r>
  <r>
    <s v="Cairo"/>
    <s v="Member"/>
    <s v="Female"/>
    <x v="3"/>
    <n v="38.72"/>
    <n v="9"/>
    <s v="3/20/2019"/>
    <d v="1899-12-30T12:24:00"/>
    <s v="Ewallet"/>
    <n v="348.48"/>
    <n v="17.423999999999999"/>
    <n v="365.904"/>
    <n v="4.2"/>
    <m/>
    <m/>
    <m/>
    <m/>
    <m/>
  </r>
  <r>
    <s v="Ismailia"/>
    <s v="Member"/>
    <s v="Male"/>
    <x v="3"/>
    <n v="72.599999999999994"/>
    <n v="6"/>
    <s v="1/13/2019"/>
    <d v="1899-12-30T19:51:00"/>
    <s v="Cash"/>
    <n v="435.6"/>
    <n v="21.78"/>
    <n v="457.38"/>
    <n v="6.6"/>
    <m/>
    <m/>
    <m/>
    <m/>
    <m/>
  </r>
  <r>
    <s v="Alexandria"/>
    <s v="Member"/>
    <s v="Male"/>
    <x v="1"/>
    <n v="87.91"/>
    <n v="5"/>
    <s v="3/14/2019"/>
    <d v="1899-12-30T18:10:00"/>
    <s v="Ewallet"/>
    <n v="439.55"/>
    <n v="21.977499999999999"/>
    <n v="461.52750000000003"/>
    <n v="6.2"/>
    <m/>
    <m/>
    <m/>
    <m/>
    <m/>
  </r>
  <r>
    <s v="Ismailia"/>
    <s v="Member"/>
    <s v="Male"/>
    <x v="4"/>
    <n v="98.53"/>
    <n v="6"/>
    <s v="1/23/2019"/>
    <d v="1899-12-30T11:22:00"/>
    <s v="Credit card"/>
    <n v="591.17999999999995"/>
    <n v="29.559000000000001"/>
    <n v="620.73899999999992"/>
    <n v="6.8"/>
    <m/>
    <m/>
    <m/>
    <m/>
    <m/>
  </r>
  <r>
    <s v="Alexandria"/>
    <s v="Member"/>
    <s v="Female"/>
    <x v="5"/>
    <n v="43.46"/>
    <n v="6"/>
    <s v="2/7/2019"/>
    <d v="1899-12-30T17:55:00"/>
    <s v="Ewallet"/>
    <n v="260.76"/>
    <n v="13.038"/>
    <n v="273.798"/>
    <n v="4.4000000000000004"/>
    <m/>
    <m/>
    <m/>
    <m/>
    <m/>
  </r>
  <r>
    <s v="Alexandria"/>
    <s v="Normal"/>
    <s v="Female"/>
    <x v="4"/>
    <n v="71.680000000000007"/>
    <n v="3"/>
    <s v="3/28/2019"/>
    <d v="1899-12-30T15:30:00"/>
    <s v="Credit card"/>
    <n v="215.04"/>
    <n v="10.752000000000001"/>
    <n v="225.792"/>
    <n v="4.3"/>
    <m/>
    <m/>
    <m/>
    <m/>
    <m/>
  </r>
  <r>
    <s v="Ismailia"/>
    <s v="Member"/>
    <s v="Female"/>
    <x v="4"/>
    <n v="91.61"/>
    <n v="1"/>
    <s v="3/20/2019"/>
    <d v="1899-12-30T19:44:00"/>
    <s v="Cash"/>
    <n v="91.61"/>
    <n v="4.5804999999999998"/>
    <n v="96.1905"/>
    <n v="6"/>
    <m/>
    <m/>
    <m/>
    <m/>
    <m/>
  </r>
  <r>
    <s v="Alexandria"/>
    <s v="Member"/>
    <s v="Female"/>
    <x v="2"/>
    <n v="94.59"/>
    <n v="7"/>
    <s v="1/17/2019"/>
    <d v="1899-12-30T15:27:00"/>
    <s v="Credit card"/>
    <n v="662.13"/>
    <n v="33.106499999999997"/>
    <n v="695.23649999999998"/>
    <n v="5.0999999999999996"/>
    <m/>
    <m/>
    <m/>
    <m/>
    <m/>
  </r>
  <r>
    <s v="Alexandria"/>
    <s v="Normal"/>
    <s v="Female"/>
    <x v="5"/>
    <n v="83.25"/>
    <n v="10"/>
    <s v="1/12/2019"/>
    <d v="1899-12-30T11:25:00"/>
    <s v="Credit card"/>
    <n v="832.5"/>
    <n v="41.625"/>
    <n v="874.125"/>
    <n v="4.9000000000000004"/>
    <m/>
    <m/>
    <m/>
    <m/>
    <m/>
  </r>
  <r>
    <s v="Cairo"/>
    <s v="Member"/>
    <s v="Male"/>
    <x v="5"/>
    <n v="91.35"/>
    <n v="1"/>
    <s v="2/16/2019"/>
    <d v="1899-12-30T15:42:00"/>
    <s v="Cash"/>
    <n v="91.35"/>
    <n v="4.5674999999999999"/>
    <n v="95.91749999999999"/>
    <n v="6.8"/>
    <m/>
    <m/>
    <m/>
    <m/>
    <m/>
  </r>
  <r>
    <s v="Cairo"/>
    <s v="Member"/>
    <s v="Female"/>
    <x v="4"/>
    <n v="78.88"/>
    <n v="2"/>
    <s v="1/26/2019"/>
    <d v="1899-12-30T16:04:00"/>
    <s v="Cash"/>
    <n v="157.76"/>
    <n v="7.8879999999999999"/>
    <n v="165.648"/>
    <n v="9.5"/>
    <m/>
    <m/>
    <m/>
    <m/>
    <m/>
  </r>
  <r>
    <s v="Alexandria"/>
    <s v="Normal"/>
    <s v="Male"/>
    <x v="3"/>
    <n v="60.87"/>
    <n v="2"/>
    <s v="3/9/2019"/>
    <d v="1899-12-30T12:37:00"/>
    <s v="Ewallet"/>
    <n v="121.74"/>
    <n v="6.0869999999999997"/>
    <n v="127.827"/>
    <n v="9.1"/>
    <m/>
    <m/>
    <m/>
    <m/>
    <m/>
  </r>
  <r>
    <s v="Ismailia"/>
    <s v="Member"/>
    <s v="Male"/>
    <x v="0"/>
    <n v="82.58"/>
    <n v="10"/>
    <s v="3/14/2019"/>
    <d v="1899-12-30T14:41:00"/>
    <s v="Cash"/>
    <n v="825.8"/>
    <n v="41.29"/>
    <n v="867.08999999999992"/>
    <n v="4.3"/>
    <m/>
    <m/>
    <m/>
    <m/>
    <m/>
  </r>
  <r>
    <s v="Alexandria"/>
    <s v="Member"/>
    <s v="Male"/>
    <x v="2"/>
    <n v="53.3"/>
    <n v="3"/>
    <s v="1/25/2019"/>
    <d v="1899-12-30T14:19:00"/>
    <s v="Ewallet"/>
    <n v="159.9"/>
    <n v="7.9950000000000001"/>
    <n v="167.89500000000001"/>
    <n v="6.8"/>
    <m/>
    <m/>
    <m/>
    <m/>
    <m/>
  </r>
  <r>
    <s v="Alexandria"/>
    <s v="Normal"/>
    <s v="Female"/>
    <x v="5"/>
    <n v="12.09"/>
    <n v="1"/>
    <s v="1/26/2019"/>
    <d v="1899-12-30T18:19:00"/>
    <s v="Credit card"/>
    <n v="12.09"/>
    <n v="0.60450000000000004"/>
    <n v="12.6945"/>
    <n v="6"/>
    <m/>
    <m/>
    <m/>
    <m/>
    <m/>
  </r>
  <r>
    <s v="Alexandria"/>
    <s v="Normal"/>
    <s v="Male"/>
    <x v="3"/>
    <n v="64.19"/>
    <n v="10"/>
    <s v="1/19/2019"/>
    <d v="1899-12-30T14:08:00"/>
    <s v="Credit card"/>
    <n v="641.9"/>
    <n v="32.094999999999999"/>
    <n v="673.995"/>
    <n v="8.6"/>
    <m/>
    <m/>
    <m/>
    <m/>
    <m/>
  </r>
  <r>
    <s v="Ismailia"/>
    <s v="Normal"/>
    <s v="Male"/>
    <x v="1"/>
    <n v="78.31"/>
    <n v="3"/>
    <s v="3/5/2019"/>
    <d v="1899-12-30T16:38:00"/>
    <s v="Ewallet"/>
    <n v="234.93"/>
    <n v="11.746499999999999"/>
    <n v="246.6765"/>
    <n v="8.6999999999999993"/>
    <m/>
    <m/>
    <m/>
    <m/>
    <m/>
  </r>
  <r>
    <s v="Ismailia"/>
    <s v="Member"/>
    <s v="Male"/>
    <x v="4"/>
    <n v="83.77"/>
    <n v="2"/>
    <s v="1/15/2019"/>
    <d v="1899-12-30T10:54:00"/>
    <s v="Credit card"/>
    <n v="167.54"/>
    <n v="8.3770000000000007"/>
    <n v="175.917"/>
    <n v="6.1"/>
    <m/>
    <m/>
    <m/>
    <m/>
    <m/>
  </r>
  <r>
    <s v="Ismailia"/>
    <s v="Normal"/>
    <s v="Male"/>
    <x v="2"/>
    <n v="99.7"/>
    <n v="3"/>
    <s v="3/18/2019"/>
    <d v="1899-12-30T11:29:00"/>
    <s v="Ewallet"/>
    <n v="299.10000000000002"/>
    <n v="14.955"/>
    <n v="314.05500000000001"/>
    <n v="9.8000000000000007"/>
    <m/>
    <m/>
    <m/>
    <m/>
    <m/>
  </r>
  <r>
    <s v="Ismailia"/>
    <s v="Member"/>
    <s v="Male"/>
    <x v="4"/>
    <n v="79.91"/>
    <n v="3"/>
    <s v="3/20/2019"/>
    <d v="1899-12-30T19:28:00"/>
    <s v="Credit card"/>
    <n v="239.73"/>
    <n v="11.986499999999999"/>
    <n v="251.7165"/>
    <n v="4.8"/>
    <m/>
    <m/>
    <m/>
    <m/>
    <m/>
  </r>
  <r>
    <s v="Cairo"/>
    <s v="Member"/>
    <s v="Male"/>
    <x v="0"/>
    <n v="66.47"/>
    <n v="10"/>
    <s v="1/15/2019"/>
    <d v="1899-12-30T15:01:00"/>
    <s v="Credit card"/>
    <n v="664.7"/>
    <n v="33.234999999999999"/>
    <n v="697.93500000000006"/>
    <n v="5.9"/>
    <m/>
    <m/>
    <m/>
    <m/>
    <m/>
  </r>
  <r>
    <s v="Cairo"/>
    <s v="Normal"/>
    <s v="Male"/>
    <x v="0"/>
    <n v="28.95"/>
    <n v="7"/>
    <s v="3/3/2019"/>
    <d v="1899-12-30T20:31:00"/>
    <s v="Credit card"/>
    <n v="202.65"/>
    <n v="10.1325"/>
    <n v="212.7825"/>
    <n v="6"/>
    <m/>
    <m/>
    <m/>
    <m/>
    <m/>
  </r>
  <r>
    <s v="Cairo"/>
    <s v="Normal"/>
    <s v="Female"/>
    <x v="1"/>
    <n v="46.2"/>
    <n v="1"/>
    <s v="3/19/2019"/>
    <d v="1899-12-30T12:16:00"/>
    <s v="Cash"/>
    <n v="46.2"/>
    <n v="2.31"/>
    <n v="48.510000000000005"/>
    <n v="7.4"/>
    <m/>
    <m/>
    <m/>
    <m/>
    <m/>
  </r>
  <r>
    <s v="Alexandria"/>
    <s v="Member"/>
    <s v="Female"/>
    <x v="4"/>
    <n v="17.63"/>
    <n v="5"/>
    <s v="3/8/2019"/>
    <d v="1899-12-30T15:27:00"/>
    <s v="Cash"/>
    <n v="88.15"/>
    <n v="4.4074999999999998"/>
    <n v="92.557500000000005"/>
    <n v="5.4"/>
    <m/>
    <m/>
    <m/>
    <m/>
    <m/>
  </r>
  <r>
    <s v="Ismailia"/>
    <s v="Normal"/>
    <s v="Male"/>
    <x v="5"/>
    <n v="52.42"/>
    <n v="3"/>
    <s v="2/27/2019"/>
    <d v="1899-12-30T17:36:00"/>
    <s v="Ewallet"/>
    <n v="157.26"/>
    <n v="7.8630000000000004"/>
    <n v="165.12299999999999"/>
    <n v="6.5"/>
    <m/>
    <m/>
    <m/>
    <m/>
    <m/>
  </r>
  <r>
    <s v="Ismailia"/>
    <s v="Member"/>
    <s v="Female"/>
    <x v="4"/>
    <n v="98.79"/>
    <n v="3"/>
    <s v="2/23/2019"/>
    <d v="1899-12-30T20:00:00"/>
    <s v="Ewallet"/>
    <n v="296.37"/>
    <n v="14.8185"/>
    <n v="311.18849999999998"/>
    <n v="9.6"/>
    <m/>
    <m/>
    <m/>
    <m/>
    <m/>
  </r>
  <r>
    <s v="Alexandria"/>
    <s v="Member"/>
    <s v="Female"/>
    <x v="1"/>
    <n v="88.55"/>
    <n v="8"/>
    <s v="3/19/2019"/>
    <d v="1899-12-30T15:29:00"/>
    <s v="Ewallet"/>
    <n v="708.4"/>
    <n v="35.42"/>
    <n v="743.81999999999994"/>
    <n v="7.2"/>
    <m/>
    <m/>
    <m/>
    <m/>
    <m/>
  </r>
  <r>
    <s v="Cairo"/>
    <s v="Member"/>
    <s v="Male"/>
    <x v="1"/>
    <n v="55.67"/>
    <n v="2"/>
    <s v="3/27/2019"/>
    <d v="1899-12-30T15:08:00"/>
    <s v="Ewallet"/>
    <n v="111.34"/>
    <n v="5.5670000000000002"/>
    <n v="116.90700000000001"/>
    <n v="8.5"/>
    <m/>
    <m/>
    <m/>
    <m/>
    <m/>
  </r>
  <r>
    <s v="Alexandria"/>
    <s v="Member"/>
    <s v="Female"/>
    <x v="4"/>
    <n v="72.52"/>
    <n v="8"/>
    <s v="3/30/2019"/>
    <d v="1899-12-30T19:26:00"/>
    <s v="Credit card"/>
    <n v="580.16"/>
    <n v="29.007999999999999"/>
    <n v="609.16800000000001"/>
    <n v="9"/>
    <m/>
    <m/>
    <m/>
    <m/>
    <m/>
  </r>
  <r>
    <s v="Alexandria"/>
    <s v="Member"/>
    <s v="Male"/>
    <x v="1"/>
    <n v="12.05"/>
    <n v="5"/>
    <s v="2/16/2019"/>
    <d v="1899-12-30T15:53:00"/>
    <s v="Ewallet"/>
    <n v="60.25"/>
    <n v="3.0125000000000002"/>
    <n v="63.262500000000003"/>
    <n v="8.4"/>
    <m/>
    <m/>
    <m/>
    <m/>
    <m/>
  </r>
  <r>
    <s v="Ismailia"/>
    <s v="Member"/>
    <s v="Male"/>
    <x v="2"/>
    <n v="19.36"/>
    <n v="9"/>
    <s v="1/18/2019"/>
    <d v="1899-12-30T18:43:00"/>
    <s v="Ewallet"/>
    <n v="174.24"/>
    <n v="8.7119999999999997"/>
    <n v="182.952"/>
    <n v="4.2"/>
    <m/>
    <m/>
    <m/>
    <m/>
    <m/>
  </r>
  <r>
    <s v="Alexandria"/>
    <s v="Normal"/>
    <s v="Male"/>
    <x v="0"/>
    <n v="70.209999999999994"/>
    <n v="6"/>
    <s v="3/30/2019"/>
    <d v="1899-12-30T14:58:00"/>
    <s v="Cash"/>
    <n v="421.26"/>
    <n v="21.062999999999999"/>
    <n v="442.32299999999998"/>
    <n v="9.6"/>
    <m/>
    <m/>
    <m/>
    <m/>
    <m/>
  </r>
  <r>
    <s v="Ismailia"/>
    <s v="Member"/>
    <s v="Male"/>
    <x v="5"/>
    <n v="33.630000000000003"/>
    <n v="1"/>
    <s v="3/20/2019"/>
    <d v="1899-12-30T19:55:00"/>
    <s v="Cash"/>
    <n v="33.630000000000003"/>
    <n v="1.6815"/>
    <n v="35.311500000000002"/>
    <n v="9.8000000000000007"/>
    <m/>
    <m/>
    <m/>
    <m/>
    <m/>
  </r>
  <r>
    <s v="Alexandria"/>
    <s v="Member"/>
    <s v="Female"/>
    <x v="3"/>
    <n v="15.49"/>
    <n v="2"/>
    <s v="1/16/2019"/>
    <d v="1899-12-30T15:10:00"/>
    <s v="Cash"/>
    <n v="30.98"/>
    <n v="1.5489999999999999"/>
    <n v="32.529000000000003"/>
    <n v="7.9"/>
    <m/>
    <m/>
    <m/>
    <m/>
    <m/>
  </r>
  <r>
    <s v="Ismailia"/>
    <s v="Normal"/>
    <s v="Male"/>
    <x v="1"/>
    <n v="24.74"/>
    <n v="10"/>
    <s v="2/24/2019"/>
    <d v="1899-12-30T16:44:00"/>
    <s v="Cash"/>
    <n v="247.4"/>
    <n v="12.37"/>
    <n v="259.77"/>
    <n v="5"/>
    <m/>
    <m/>
    <m/>
    <m/>
    <m/>
  </r>
  <r>
    <s v="Alexandria"/>
    <s v="Normal"/>
    <s v="Male"/>
    <x v="1"/>
    <n v="75.66"/>
    <n v="5"/>
    <s v="1/15/2019"/>
    <d v="1899-12-30T18:22:00"/>
    <s v="Ewallet"/>
    <n v="378.3"/>
    <n v="18.914999999999999"/>
    <n v="397.21500000000003"/>
    <n v="8.3000000000000007"/>
    <m/>
    <m/>
    <m/>
    <m/>
    <m/>
  </r>
  <r>
    <s v="Cairo"/>
    <s v="Normal"/>
    <s v="Female"/>
    <x v="0"/>
    <n v="55.81"/>
    <n v="6"/>
    <s v="1/22/2019"/>
    <d v="1899-12-30T11:52:00"/>
    <s v="Cash"/>
    <n v="334.86"/>
    <n v="16.742999999999999"/>
    <n v="351.60300000000001"/>
    <n v="7.4"/>
    <m/>
    <m/>
    <m/>
    <m/>
    <m/>
  </r>
  <r>
    <s v="Alexandria"/>
    <s v="Member"/>
    <s v="Male"/>
    <x v="2"/>
    <n v="72.78"/>
    <n v="10"/>
    <s v="2/3/2019"/>
    <d v="1899-12-30T17:24:00"/>
    <s v="Cash"/>
    <n v="727.8"/>
    <n v="36.39"/>
    <n v="764.18999999999994"/>
    <n v="4.3"/>
    <m/>
    <m/>
    <m/>
    <m/>
    <m/>
  </r>
  <r>
    <s v="Cairo"/>
    <s v="Member"/>
    <s v="Male"/>
    <x v="3"/>
    <n v="37.32"/>
    <n v="9"/>
    <s v="3/6/2019"/>
    <d v="1899-12-30T15:31:00"/>
    <s v="Ewallet"/>
    <n v="335.88"/>
    <n v="16.794"/>
    <n v="352.67399999999998"/>
    <n v="7.4"/>
    <m/>
    <m/>
    <m/>
    <m/>
    <m/>
  </r>
  <r>
    <s v="Ismailia"/>
    <s v="Member"/>
    <s v="Male"/>
    <x v="5"/>
    <n v="60.18"/>
    <n v="4"/>
    <s v="2/16/2019"/>
    <d v="1899-12-30T18:04:00"/>
    <s v="Credit card"/>
    <n v="240.72"/>
    <n v="12.036"/>
    <n v="252.756"/>
    <n v="5.5"/>
    <m/>
    <m/>
    <m/>
    <m/>
    <m/>
  </r>
  <r>
    <s v="Alexandria"/>
    <s v="Normal"/>
    <s v="Female"/>
    <x v="1"/>
    <n v="15.69"/>
    <n v="3"/>
    <s v="3/14/2019"/>
    <d v="1899-12-30T14:13:00"/>
    <s v="Credit card"/>
    <n v="47.07"/>
    <n v="2.3534999999999999"/>
    <n v="49.423499999999997"/>
    <n v="9.3000000000000007"/>
    <m/>
    <m/>
    <m/>
    <m/>
    <m/>
  </r>
  <r>
    <s v="Alexandria"/>
    <s v="Normal"/>
    <s v="Female"/>
    <x v="1"/>
    <n v="99.69"/>
    <n v="1"/>
    <s v="2/27/2019"/>
    <d v="1899-12-30T10:23:00"/>
    <s v="Credit card"/>
    <n v="99.69"/>
    <n v="4.9844999999999997"/>
    <n v="104.67449999999999"/>
    <n v="9.5"/>
    <m/>
    <m/>
    <m/>
    <m/>
    <m/>
  </r>
  <r>
    <s v="Cairo"/>
    <s v="Member"/>
    <s v="Female"/>
    <x v="5"/>
    <n v="88.15"/>
    <n v="3"/>
    <s v="1/18/2019"/>
    <d v="1899-12-30T10:11:00"/>
    <s v="Ewallet"/>
    <n v="264.45"/>
    <n v="13.2225"/>
    <n v="277.67250000000001"/>
    <n v="7.3"/>
    <m/>
    <m/>
    <m/>
    <m/>
    <m/>
  </r>
  <r>
    <s v="Cairo"/>
    <s v="Member"/>
    <s v="Female"/>
    <x v="3"/>
    <n v="27.93"/>
    <n v="5"/>
    <s v="1/29/2019"/>
    <d v="1899-12-30T15:48:00"/>
    <s v="Cash"/>
    <n v="139.65"/>
    <n v="6.9824999999999999"/>
    <n v="146.63249999999999"/>
    <n v="5.0999999999999996"/>
    <m/>
    <m/>
    <m/>
    <m/>
    <m/>
  </r>
  <r>
    <s v="Cairo"/>
    <s v="Member"/>
    <s v="Male"/>
    <x v="5"/>
    <n v="55.45"/>
    <n v="1"/>
    <s v="2/26/2019"/>
    <d v="1899-12-30T17:46:00"/>
    <s v="Credit card"/>
    <n v="55.45"/>
    <n v="2.7725"/>
    <n v="58.222500000000004"/>
    <n v="9.1"/>
    <m/>
    <m/>
    <m/>
    <m/>
    <m/>
  </r>
  <r>
    <s v="Cairo"/>
    <s v="Normal"/>
    <s v="Female"/>
    <x v="3"/>
    <n v="42.97"/>
    <n v="3"/>
    <s v="2/3/2019"/>
    <d v="1899-12-30T11:46:00"/>
    <s v="Cash"/>
    <n v="128.91"/>
    <n v="6.4455"/>
    <n v="135.35550000000001"/>
    <n v="4.8"/>
    <m/>
    <m/>
    <m/>
    <m/>
    <m/>
  </r>
  <r>
    <s v="Cairo"/>
    <s v="Member"/>
    <s v="Male"/>
    <x v="3"/>
    <n v="17.14"/>
    <n v="7"/>
    <s v="1/16/2019"/>
    <d v="1899-12-30T12:07:00"/>
    <s v="Credit card"/>
    <n v="119.98"/>
    <n v="5.9989999999999997"/>
    <n v="125.979"/>
    <n v="6.6"/>
    <m/>
    <m/>
    <m/>
    <m/>
    <m/>
  </r>
  <r>
    <s v="Ismailia"/>
    <s v="Member"/>
    <s v="Female"/>
    <x v="5"/>
    <n v="58.75"/>
    <n v="6"/>
    <s v="3/24/2019"/>
    <d v="1899-12-30T18:14:00"/>
    <s v="Credit card"/>
    <n v="352.5"/>
    <n v="17.625"/>
    <n v="370.125"/>
    <n v="9.5"/>
    <m/>
    <m/>
    <m/>
    <m/>
    <m/>
  </r>
  <r>
    <s v="Cairo"/>
    <s v="Member"/>
    <s v="Female"/>
    <x v="4"/>
    <n v="87.1"/>
    <n v="10"/>
    <s v="2/12/2019"/>
    <d v="1899-12-30T14:45:00"/>
    <s v="Credit card"/>
    <n v="871"/>
    <n v="43.55"/>
    <n v="914.55"/>
    <n v="9.9"/>
    <m/>
    <m/>
    <m/>
    <m/>
    <m/>
  </r>
  <r>
    <s v="Ismailia"/>
    <s v="Normal"/>
    <s v="Female"/>
    <x v="3"/>
    <n v="98.8"/>
    <n v="2"/>
    <s v="2/21/2019"/>
    <d v="1899-12-30T11:39:00"/>
    <s v="Cash"/>
    <n v="197.6"/>
    <n v="9.8800000000000008"/>
    <n v="207.48"/>
    <n v="6.3"/>
    <m/>
    <m/>
    <m/>
    <m/>
    <m/>
  </r>
  <r>
    <s v="Cairo"/>
    <s v="Normal"/>
    <s v="Female"/>
    <x v="5"/>
    <n v="48.63"/>
    <n v="4"/>
    <s v="2/4/2019"/>
    <d v="1899-12-30T15:44:00"/>
    <s v="Ewallet"/>
    <n v="194.52"/>
    <n v="9.7260000000000009"/>
    <n v="204.24600000000001"/>
    <n v="5.2"/>
    <m/>
    <m/>
    <m/>
    <m/>
    <m/>
  </r>
  <r>
    <s v="Alexandria"/>
    <s v="Member"/>
    <s v="Male"/>
    <x v="4"/>
    <n v="57.74"/>
    <n v="3"/>
    <s v="2/20/2019"/>
    <d v="1899-12-30T13:06:00"/>
    <s v="Ewallet"/>
    <n v="173.22"/>
    <n v="8.6609999999999996"/>
    <n v="181.881"/>
    <n v="4.5"/>
    <m/>
    <m/>
    <m/>
    <m/>
    <m/>
  </r>
  <r>
    <s v="Ismailia"/>
    <s v="Normal"/>
    <s v="Female"/>
    <x v="0"/>
    <n v="17.97"/>
    <n v="4"/>
    <s v="2/23/2019"/>
    <d v="1899-12-30T20:43:00"/>
    <s v="Ewallet"/>
    <n v="71.88"/>
    <n v="3.5939999999999999"/>
    <n v="75.47399999999999"/>
    <n v="6.3"/>
    <m/>
    <m/>
    <m/>
    <m/>
    <m/>
  </r>
  <r>
    <s v="Ismailia"/>
    <s v="Member"/>
    <s v="Female"/>
    <x v="0"/>
    <n v="47.71"/>
    <n v="6"/>
    <s v="2/16/2019"/>
    <d v="1899-12-30T14:19:00"/>
    <s v="Ewallet"/>
    <n v="286.26"/>
    <n v="14.313000000000001"/>
    <n v="300.57299999999998"/>
    <n v="5.0999999999999996"/>
    <m/>
    <m/>
    <m/>
    <m/>
    <m/>
  </r>
  <r>
    <s v="Ismailia"/>
    <s v="Normal"/>
    <s v="Female"/>
    <x v="3"/>
    <n v="40.619999999999997"/>
    <n v="2"/>
    <s v="1/17/2019"/>
    <d v="1899-12-30T10:01:00"/>
    <s v="Credit card"/>
    <n v="81.239999999999995"/>
    <n v="4.0620000000000003"/>
    <n v="85.301999999999992"/>
    <n v="5.7"/>
    <m/>
    <m/>
    <m/>
    <m/>
    <m/>
  </r>
  <r>
    <s v="Alexandria"/>
    <s v="Member"/>
    <s v="Male"/>
    <x v="5"/>
    <n v="56.04"/>
    <n v="10"/>
    <s v="1/14/2019"/>
    <d v="1899-12-30T19:30:00"/>
    <s v="Ewallet"/>
    <n v="560.4"/>
    <n v="28.02"/>
    <n v="588.41999999999996"/>
    <n v="9.9"/>
    <m/>
    <m/>
    <m/>
    <m/>
    <m/>
  </r>
  <r>
    <s v="Ismailia"/>
    <s v="Member"/>
    <s v="Male"/>
    <x v="4"/>
    <n v="93.4"/>
    <n v="2"/>
    <s v="3/30/2019"/>
    <d v="1899-12-30T16:34:00"/>
    <s v="Cash"/>
    <n v="186.8"/>
    <n v="9.34"/>
    <n v="196.14000000000001"/>
    <n v="7.1"/>
    <m/>
    <m/>
    <m/>
    <m/>
    <m/>
  </r>
  <r>
    <s v="Alexandria"/>
    <s v="Normal"/>
    <s v="Female"/>
    <x v="0"/>
    <n v="73.41"/>
    <n v="3"/>
    <s v="3/2/2019"/>
    <d v="1899-12-30T13:10:00"/>
    <s v="Ewallet"/>
    <n v="220.23"/>
    <n v="11.0115"/>
    <n v="231.2415"/>
    <n v="8.5"/>
    <m/>
    <m/>
    <m/>
    <m/>
    <m/>
  </r>
  <r>
    <s v="Ismailia"/>
    <s v="Normal"/>
    <s v="Male"/>
    <x v="0"/>
    <n v="33.64"/>
    <n v="8"/>
    <s v="2/15/2019"/>
    <d v="1899-12-30T17:10:00"/>
    <s v="Credit card"/>
    <n v="269.12"/>
    <n v="13.456"/>
    <n v="282.57600000000002"/>
    <n v="7.8"/>
    <m/>
    <m/>
    <m/>
    <m/>
    <m/>
  </r>
  <r>
    <s v="Cairo"/>
    <s v="Normal"/>
    <s v="Female"/>
    <x v="1"/>
    <n v="45.48"/>
    <n v="10"/>
    <s v="3/1/2019"/>
    <d v="1899-12-30T10:22:00"/>
    <s v="Credit card"/>
    <n v="454.8"/>
    <n v="22.74"/>
    <n v="477.54"/>
    <n v="6"/>
    <m/>
    <m/>
    <m/>
    <m/>
    <m/>
  </r>
  <r>
    <s v="Ismailia"/>
    <s v="Member"/>
    <s v="Male"/>
    <x v="5"/>
    <n v="83.77"/>
    <n v="2"/>
    <s v="2/24/2019"/>
    <d v="1899-12-30T19:57:00"/>
    <s v="Cash"/>
    <n v="167.54"/>
    <n v="8.3770000000000007"/>
    <n v="175.917"/>
    <n v="5.5"/>
    <m/>
    <m/>
    <m/>
    <m/>
    <m/>
  </r>
  <r>
    <s v="Cairo"/>
    <s v="Member"/>
    <s v="Female"/>
    <x v="3"/>
    <n v="64.08"/>
    <n v="7"/>
    <s v="2/19/2019"/>
    <d v="1899-12-30T19:29:00"/>
    <s v="Credit card"/>
    <n v="448.56"/>
    <n v="22.428000000000001"/>
    <n v="470.988"/>
    <n v="6.9"/>
    <m/>
    <m/>
    <m/>
    <m/>
    <m/>
  </r>
  <r>
    <s v="Cairo"/>
    <s v="Member"/>
    <s v="Female"/>
    <x v="4"/>
    <n v="73.47"/>
    <n v="4"/>
    <s v="2/23/2019"/>
    <d v="1899-12-30T18:30:00"/>
    <s v="Cash"/>
    <n v="293.88"/>
    <n v="14.694000000000001"/>
    <n v="308.57400000000001"/>
    <n v="4.3"/>
    <m/>
    <m/>
    <m/>
    <m/>
    <m/>
  </r>
  <r>
    <s v="Cairo"/>
    <s v="Normal"/>
    <s v="Male"/>
    <x v="0"/>
    <n v="58.95"/>
    <n v="10"/>
    <s v="2/7/2019"/>
    <d v="1899-12-30T14:27:00"/>
    <s v="Ewallet"/>
    <n v="589.5"/>
    <n v="29.475000000000001"/>
    <n v="618.97500000000002"/>
    <n v="4.0999999999999996"/>
    <m/>
    <m/>
    <m/>
    <m/>
    <m/>
  </r>
  <r>
    <s v="Cairo"/>
    <s v="Member"/>
    <s v="Male"/>
    <x v="4"/>
    <n v="48.5"/>
    <n v="6"/>
    <s v="1/11/2019"/>
    <d v="1899-12-30T13:57:00"/>
    <s v="Ewallet"/>
    <n v="291"/>
    <n v="14.55"/>
    <n v="305.55"/>
    <n v="8.9"/>
    <m/>
    <m/>
    <m/>
    <m/>
    <m/>
  </r>
  <r>
    <s v="Cairo"/>
    <s v="Member"/>
    <s v="Female"/>
    <x v="1"/>
    <n v="39.479999999999997"/>
    <n v="1"/>
    <s v="2/12/2019"/>
    <d v="1899-12-30T19:43:00"/>
    <s v="Cash"/>
    <n v="39.479999999999997"/>
    <n v="1.974"/>
    <n v="41.453999999999994"/>
    <n v="4.3"/>
    <m/>
    <m/>
    <m/>
    <m/>
    <m/>
  </r>
  <r>
    <s v="Alexandria"/>
    <s v="Normal"/>
    <s v="Female"/>
    <x v="3"/>
    <n v="34.81"/>
    <n v="1"/>
    <s v="1/14/2019"/>
    <d v="1899-12-30T10:11:00"/>
    <s v="Credit card"/>
    <n v="34.81"/>
    <n v="1.7404999999999999"/>
    <n v="36.5505"/>
    <n v="8.1"/>
    <m/>
    <m/>
    <m/>
    <m/>
    <m/>
  </r>
  <r>
    <s v="Alexandria"/>
    <s v="Normal"/>
    <s v="Female"/>
    <x v="5"/>
    <n v="49.32"/>
    <n v="6"/>
    <s v="1/9/2019"/>
    <d v="1899-12-30T13:46:00"/>
    <s v="Ewallet"/>
    <n v="295.92"/>
    <n v="14.795999999999999"/>
    <n v="310.71600000000001"/>
    <n v="5.5"/>
    <m/>
    <m/>
    <m/>
    <m/>
    <m/>
  </r>
  <r>
    <s v="Ismailia"/>
    <s v="Member"/>
    <s v="Male"/>
    <x v="5"/>
    <n v="21.48"/>
    <n v="2"/>
    <s v="2/27/2019"/>
    <d v="1899-12-30T12:22:00"/>
    <s v="Ewallet"/>
    <n v="42.96"/>
    <n v="2.1480000000000001"/>
    <n v="45.108000000000004"/>
    <n v="6.7"/>
    <m/>
    <m/>
    <m/>
    <m/>
    <m/>
  </r>
  <r>
    <s v="Ismailia"/>
    <s v="Member"/>
    <s v="Female"/>
    <x v="5"/>
    <n v="23.08"/>
    <n v="6"/>
    <s v="1/24/2019"/>
    <d v="1899-12-30T19:20:00"/>
    <s v="Ewallet"/>
    <n v="138.47999999999999"/>
    <n v="6.9240000000000004"/>
    <n v="145.404"/>
    <n v="8"/>
    <m/>
    <m/>
    <m/>
    <m/>
    <m/>
  </r>
  <r>
    <s v="Alexandria"/>
    <s v="Member"/>
    <s v="Female"/>
    <x v="3"/>
    <n v="49.1"/>
    <n v="2"/>
    <s v="1/8/2019"/>
    <d v="1899-12-30T12:58:00"/>
    <s v="Credit card"/>
    <n v="98.2"/>
    <n v="4.91"/>
    <n v="103.11"/>
    <n v="6.2"/>
    <m/>
    <m/>
    <m/>
    <m/>
    <m/>
  </r>
  <r>
    <s v="Cairo"/>
    <s v="Member"/>
    <s v="Female"/>
    <x v="5"/>
    <n v="64.83"/>
    <n v="2"/>
    <s v="1/8/2019"/>
    <d v="1899-12-30T11:59:00"/>
    <s v="Credit card"/>
    <n v="129.66"/>
    <n v="6.4829999999999997"/>
    <n v="136.143"/>
    <n v="7.7"/>
    <m/>
    <m/>
    <m/>
    <m/>
    <m/>
  </r>
  <r>
    <s v="Cairo"/>
    <s v="Member"/>
    <s v="Male"/>
    <x v="5"/>
    <n v="63.56"/>
    <n v="10"/>
    <s v="1/16/2019"/>
    <d v="1899-12-30T17:59:00"/>
    <s v="Cash"/>
    <n v="635.6"/>
    <n v="31.78"/>
    <n v="667.38"/>
    <n v="4"/>
    <m/>
    <m/>
    <m/>
    <m/>
    <m/>
  </r>
  <r>
    <s v="Cairo"/>
    <s v="Member"/>
    <s v="Male"/>
    <x v="3"/>
    <n v="72.88"/>
    <n v="2"/>
    <s v="3/13/2019"/>
    <d v="1899-12-30T12:51:00"/>
    <s v="Cash"/>
    <n v="145.76"/>
    <n v="7.2880000000000003"/>
    <n v="153.048"/>
    <n v="6.2"/>
    <m/>
    <m/>
    <m/>
    <m/>
    <m/>
  </r>
  <r>
    <s v="Alexandria"/>
    <s v="Normal"/>
    <s v="Female"/>
    <x v="2"/>
    <n v="67.099999999999994"/>
    <n v="3"/>
    <s v="2/15/2019"/>
    <d v="1899-12-30T10:36:00"/>
    <s v="Cash"/>
    <n v="201.3"/>
    <n v="10.065"/>
    <n v="211.36500000000001"/>
    <n v="5.9"/>
    <m/>
    <m/>
    <m/>
    <m/>
    <m/>
  </r>
  <r>
    <s v="Cairo"/>
    <s v="Member"/>
    <s v="Female"/>
    <x v="3"/>
    <n v="70.19"/>
    <n v="9"/>
    <s v="1/25/2019"/>
    <d v="1899-12-30T13:38:00"/>
    <s v="Cash"/>
    <n v="631.71"/>
    <n v="31.5855"/>
    <n v="663.29550000000006"/>
    <n v="5.4"/>
    <m/>
    <m/>
    <m/>
    <m/>
    <m/>
  </r>
  <r>
    <s v="Ismailia"/>
    <s v="Member"/>
    <s v="Male"/>
    <x v="2"/>
    <n v="55.04"/>
    <n v="7"/>
    <s v="3/12/2019"/>
    <d v="1899-12-30T19:39:00"/>
    <s v="Ewallet"/>
    <n v="385.28"/>
    <n v="19.263999999999999"/>
    <n v="404.54399999999998"/>
    <n v="5.7"/>
    <m/>
    <m/>
    <m/>
    <m/>
    <m/>
  </r>
  <r>
    <s v="Ismailia"/>
    <s v="Member"/>
    <s v="Male"/>
    <x v="3"/>
    <n v="48.63"/>
    <n v="10"/>
    <s v="3/4/2019"/>
    <d v="1899-12-30T12:44:00"/>
    <s v="Cash"/>
    <n v="486.3"/>
    <n v="24.315000000000001"/>
    <n v="510.61500000000001"/>
    <n v="4.4000000000000004"/>
    <m/>
    <m/>
    <m/>
    <m/>
    <m/>
  </r>
  <r>
    <s v="Cairo"/>
    <s v="Member"/>
    <s v="Female"/>
    <x v="4"/>
    <n v="73.38"/>
    <n v="7"/>
    <s v="2/10/2019"/>
    <d v="1899-12-30T13:56:00"/>
    <s v="Cash"/>
    <n v="513.66"/>
    <n v="25.683"/>
    <n v="539.34299999999996"/>
    <n v="4.5999999999999996"/>
    <m/>
    <m/>
    <m/>
    <m/>
    <m/>
  </r>
  <r>
    <s v="Alexandria"/>
    <s v="Normal"/>
    <s v="Female"/>
    <x v="3"/>
    <n v="52.6"/>
    <n v="9"/>
    <s v="1/16/2019"/>
    <d v="1899-12-30T14:42:00"/>
    <s v="Cash"/>
    <n v="473.4"/>
    <n v="23.67"/>
    <n v="497.07"/>
    <n v="5"/>
    <m/>
    <m/>
    <m/>
    <m/>
    <m/>
  </r>
  <r>
    <s v="Alexandria"/>
    <s v="Member"/>
    <s v="Female"/>
    <x v="2"/>
    <n v="87.37"/>
    <n v="5"/>
    <s v="1/29/2019"/>
    <d v="1899-12-30T19:45:00"/>
    <s v="Cash"/>
    <n v="436.85"/>
    <n v="21.842500000000001"/>
    <n v="458.6925"/>
    <n v="6.5"/>
    <m/>
    <m/>
    <m/>
    <m/>
    <m/>
  </r>
  <r>
    <s v="Ismailia"/>
    <s v="Member"/>
    <s v="Female"/>
    <x v="3"/>
    <n v="27.04"/>
    <n v="4"/>
    <s v="1/1/2019"/>
    <d v="1899-12-30T20:26:00"/>
    <s v="Ewallet"/>
    <n v="108.16"/>
    <n v="5.4080000000000004"/>
    <n v="113.568"/>
    <n v="5.2"/>
    <m/>
    <m/>
    <m/>
    <m/>
    <m/>
  </r>
  <r>
    <s v="Alexandria"/>
    <s v="Normal"/>
    <s v="Male"/>
    <x v="2"/>
    <n v="62.19"/>
    <n v="4"/>
    <s v="1/6/2019"/>
    <d v="1899-12-30T19:46:00"/>
    <s v="Ewallet"/>
    <n v="248.76"/>
    <n v="12.438000000000001"/>
    <n v="261.19799999999998"/>
    <n v="5.8"/>
    <m/>
    <m/>
    <m/>
    <m/>
    <m/>
  </r>
  <r>
    <s v="Alexandria"/>
    <s v="Member"/>
    <s v="Male"/>
    <x v="1"/>
    <n v="69.58"/>
    <n v="9"/>
    <s v="2/19/2019"/>
    <d v="1899-12-30T19:38:00"/>
    <s v="Credit card"/>
    <n v="626.22"/>
    <n v="31.311"/>
    <n v="657.53100000000006"/>
    <n v="8.4"/>
    <m/>
    <m/>
    <m/>
    <m/>
    <m/>
  </r>
  <r>
    <s v="Cairo"/>
    <s v="Normal"/>
    <s v="Male"/>
    <x v="2"/>
    <n v="97.5"/>
    <n v="10"/>
    <s v="1/12/2019"/>
    <d v="1899-12-30T16:18:00"/>
    <s v="Ewallet"/>
    <n v="975"/>
    <n v="48.75"/>
    <n v="1023.75"/>
    <n v="9.9"/>
    <m/>
    <m/>
    <m/>
    <m/>
    <m/>
  </r>
  <r>
    <s v="Alexandria"/>
    <s v="Normal"/>
    <s v="Female"/>
    <x v="5"/>
    <n v="60.41"/>
    <n v="8"/>
    <s v="2/7/2019"/>
    <d v="1899-12-30T12:23:00"/>
    <s v="Ewallet"/>
    <n v="483.28"/>
    <n v="24.164000000000001"/>
    <n v="507.44399999999996"/>
    <n v="8.5"/>
    <m/>
    <m/>
    <m/>
    <m/>
    <m/>
  </r>
  <r>
    <s v="Alexandria"/>
    <s v="Normal"/>
    <s v="Male"/>
    <x v="4"/>
    <n v="32.32"/>
    <n v="3"/>
    <s v="3/27/2019"/>
    <d v="1899-12-30T19:11:00"/>
    <s v="Credit card"/>
    <n v="96.96"/>
    <n v="4.8479999999999999"/>
    <n v="101.80799999999999"/>
    <n v="5.8"/>
    <m/>
    <m/>
    <m/>
    <m/>
    <m/>
  </r>
  <r>
    <s v="Cairo"/>
    <s v="Member"/>
    <s v="Female"/>
    <x v="5"/>
    <n v="19.77"/>
    <n v="10"/>
    <s v="2/27/2019"/>
    <d v="1899-12-30T18:57:00"/>
    <s v="Credit card"/>
    <n v="197.7"/>
    <n v="9.8849999999999998"/>
    <n v="207.58499999999998"/>
    <n v="7.2"/>
    <m/>
    <m/>
    <m/>
    <m/>
    <m/>
  </r>
  <r>
    <s v="Ismailia"/>
    <s v="Member"/>
    <s v="Male"/>
    <x v="0"/>
    <n v="80.47"/>
    <n v="9"/>
    <s v="1/6/2019"/>
    <d v="1899-12-30T11:18:00"/>
    <s v="Cash"/>
    <n v="724.23"/>
    <n v="36.211500000000001"/>
    <n v="760.44150000000002"/>
    <n v="7.5"/>
    <m/>
    <m/>
    <m/>
    <m/>
    <m/>
  </r>
  <r>
    <s v="Cairo"/>
    <s v="Member"/>
    <s v="Female"/>
    <x v="2"/>
    <n v="88.39"/>
    <n v="9"/>
    <s v="3/2/2019"/>
    <d v="1899-12-30T12:40:00"/>
    <s v="Cash"/>
    <n v="795.51"/>
    <n v="39.775500000000001"/>
    <n v="835.28549999999996"/>
    <n v="7"/>
    <m/>
    <m/>
    <m/>
    <m/>
    <m/>
  </r>
  <r>
    <s v="Cairo"/>
    <s v="Normal"/>
    <s v="Male"/>
    <x v="0"/>
    <n v="71.77"/>
    <n v="7"/>
    <s v="3/29/2019"/>
    <d v="1899-12-30T14:06:00"/>
    <s v="Cash"/>
    <n v="502.39"/>
    <n v="25.119499999999999"/>
    <n v="527.5095"/>
    <n v="8.5"/>
    <m/>
    <m/>
    <m/>
    <m/>
    <m/>
  </r>
  <r>
    <s v="Cairo"/>
    <s v="Normal"/>
    <s v="Female"/>
    <x v="1"/>
    <n v="43"/>
    <n v="4"/>
    <s v="1/31/2019"/>
    <d v="1899-12-30T20:48:00"/>
    <s v="Ewallet"/>
    <n v="172"/>
    <n v="8.6"/>
    <n v="180.6"/>
    <n v="4.5"/>
    <m/>
    <m/>
    <m/>
    <m/>
    <m/>
  </r>
  <r>
    <s v="Ismailia"/>
    <s v="Member"/>
    <s v="Male"/>
    <x v="4"/>
    <n v="68.98"/>
    <n v="1"/>
    <s v="1/21/2019"/>
    <d v="1899-12-30T20:13:00"/>
    <s v="Cash"/>
    <n v="68.98"/>
    <n v="3.4489999999999998"/>
    <n v="72.429000000000002"/>
    <n v="8.1"/>
    <m/>
    <m/>
    <m/>
    <m/>
    <m/>
  </r>
  <r>
    <s v="Ismailia"/>
    <s v="Normal"/>
    <s v="Male"/>
    <x v="5"/>
    <n v="15.62"/>
    <n v="8"/>
    <s v="1/20/2019"/>
    <d v="1899-12-30T20:37:00"/>
    <s v="Ewallet"/>
    <n v="124.96"/>
    <n v="6.2480000000000002"/>
    <n v="131.208"/>
    <n v="5.0999999999999996"/>
    <m/>
    <m/>
    <m/>
    <m/>
    <m/>
  </r>
  <r>
    <s v="Ismailia"/>
    <s v="Normal"/>
    <s v="Male"/>
    <x v="3"/>
    <n v="25.7"/>
    <n v="3"/>
    <s v="1/17/2019"/>
    <d v="1899-12-30T17:59:00"/>
    <s v="Ewallet"/>
    <n v="77.099999999999994"/>
    <n v="3.855"/>
    <n v="80.954999999999998"/>
    <n v="4.9000000000000004"/>
    <m/>
    <m/>
    <m/>
    <m/>
    <m/>
  </r>
  <r>
    <s v="Alexandria"/>
    <s v="Member"/>
    <s v="Male"/>
    <x v="4"/>
    <n v="80.62"/>
    <n v="6"/>
    <s v="2/28/2019"/>
    <d v="1899-12-30T20:18:00"/>
    <s v="Cash"/>
    <n v="483.72"/>
    <n v="24.186"/>
    <n v="507.90600000000001"/>
    <n v="9.6999999999999993"/>
    <m/>
    <m/>
    <m/>
    <m/>
    <m/>
  </r>
  <r>
    <s v="Cairo"/>
    <s v="Member"/>
    <s v="Female"/>
    <x v="2"/>
    <n v="75.53"/>
    <n v="4"/>
    <s v="3/19/2019"/>
    <d v="1899-12-30T15:52:00"/>
    <s v="Ewallet"/>
    <n v="302.12"/>
    <n v="15.106"/>
    <n v="317.226"/>
    <n v="5"/>
    <m/>
    <m/>
    <m/>
    <m/>
    <m/>
  </r>
  <r>
    <s v="Cairo"/>
    <s v="Normal"/>
    <s v="Female"/>
    <x v="1"/>
    <n v="77.63"/>
    <n v="9"/>
    <s v="2/19/2019"/>
    <d v="1899-12-30T15:14:00"/>
    <s v="Ewallet"/>
    <n v="698.67"/>
    <n v="34.933500000000002"/>
    <n v="733.60349999999994"/>
    <n v="6"/>
    <m/>
    <m/>
    <m/>
    <m/>
    <m/>
  </r>
  <r>
    <s v="Ismailia"/>
    <s v="Normal"/>
    <s v="Female"/>
    <x v="1"/>
    <n v="13.85"/>
    <n v="9"/>
    <s v="2/4/2019"/>
    <d v="1899-12-30T12:50:00"/>
    <s v="Ewallet"/>
    <n v="124.65"/>
    <n v="6.2324999999999999"/>
    <n v="130.88249999999999"/>
    <n v="4.7"/>
    <m/>
    <m/>
    <m/>
    <m/>
    <m/>
  </r>
  <r>
    <s v="Cairo"/>
    <s v="Member"/>
    <s v="Male"/>
    <x v="2"/>
    <n v="98.7"/>
    <n v="8"/>
    <s v="1/31/2019"/>
    <d v="1899-12-30T10:36:00"/>
    <s v="Ewallet"/>
    <n v="789.6"/>
    <n v="39.479999999999997"/>
    <n v="829.08"/>
    <n v="6.6"/>
    <m/>
    <m/>
    <m/>
    <m/>
    <m/>
  </r>
  <r>
    <s v="Alexandria"/>
    <s v="Normal"/>
    <s v="Female"/>
    <x v="1"/>
    <n v="35.68"/>
    <n v="5"/>
    <s v="2/6/2019"/>
    <d v="1899-12-30T18:33:00"/>
    <s v="Credit card"/>
    <n v="178.4"/>
    <n v="8.92"/>
    <n v="187.32"/>
    <n v="8.8000000000000007"/>
    <m/>
    <m/>
    <m/>
    <m/>
    <m/>
  </r>
  <r>
    <s v="Alexandria"/>
    <s v="Member"/>
    <s v="Female"/>
    <x v="5"/>
    <n v="71.459999999999994"/>
    <n v="7"/>
    <s v="3/28/2019"/>
    <d v="1899-12-30T16:06:00"/>
    <s v="Ewallet"/>
    <n v="500.22"/>
    <n v="25.010999999999999"/>
    <n v="525.23099999999999"/>
    <n v="5.0999999999999996"/>
    <m/>
    <m/>
    <m/>
    <m/>
    <m/>
  </r>
  <r>
    <s v="Ismailia"/>
    <s v="Member"/>
    <s v="Male"/>
    <x v="5"/>
    <n v="11.94"/>
    <n v="3"/>
    <s v="1/19/2019"/>
    <d v="1899-12-30T12:47:00"/>
    <s v="Credit card"/>
    <n v="35.82"/>
    <n v="1.7909999999999999"/>
    <n v="37.610999999999997"/>
    <n v="4.0999999999999996"/>
    <m/>
    <m/>
    <m/>
    <m/>
    <m/>
  </r>
  <r>
    <s v="Cairo"/>
    <s v="Normal"/>
    <s v="Male"/>
    <x v="4"/>
    <n v="45.38"/>
    <n v="3"/>
    <s v="2/17/2019"/>
    <d v="1899-12-30T13:34:00"/>
    <s v="Credit card"/>
    <n v="136.13999999999999"/>
    <n v="6.8070000000000004"/>
    <n v="142.94699999999997"/>
    <n v="9.1999999999999993"/>
    <m/>
    <m/>
    <m/>
    <m/>
    <m/>
  </r>
  <r>
    <s v="Ismailia"/>
    <s v="Member"/>
    <s v="Female"/>
    <x v="0"/>
    <n v="17.48"/>
    <n v="6"/>
    <s v="1/18/2019"/>
    <d v="1899-12-30T15:04:00"/>
    <s v="Credit card"/>
    <n v="104.88"/>
    <n v="5.2439999999999998"/>
    <n v="110.124"/>
    <n v="8.1999999999999993"/>
    <m/>
    <m/>
    <m/>
    <m/>
    <m/>
  </r>
  <r>
    <s v="Alexandria"/>
    <s v="Normal"/>
    <s v="Female"/>
    <x v="0"/>
    <n v="25.56"/>
    <n v="7"/>
    <s v="2/2/2019"/>
    <d v="1899-12-30T20:42:00"/>
    <s v="Cash"/>
    <n v="178.92"/>
    <n v="8.9459999999999997"/>
    <n v="187.86599999999999"/>
    <n v="9.6999999999999993"/>
    <m/>
    <m/>
    <m/>
    <m/>
    <m/>
  </r>
  <r>
    <s v="Cairo"/>
    <s v="Member"/>
    <s v="Female"/>
    <x v="4"/>
    <n v="90.63"/>
    <n v="9"/>
    <s v="1/18/2019"/>
    <d v="1899-12-30T15:28:00"/>
    <s v="Cash"/>
    <n v="815.67"/>
    <n v="40.783499999999997"/>
    <n v="856.45349999999996"/>
    <n v="8.6999999999999993"/>
    <m/>
    <m/>
    <m/>
    <m/>
    <m/>
  </r>
  <r>
    <s v="Cairo"/>
    <s v="Normal"/>
    <s v="Male"/>
    <x v="4"/>
    <n v="44.12"/>
    <n v="3"/>
    <s v="3/18/2019"/>
    <d v="1899-12-30T13:45:00"/>
    <s v="Credit card"/>
    <n v="132.36000000000001"/>
    <n v="6.6180000000000003"/>
    <n v="138.97800000000001"/>
    <n v="8.8000000000000007"/>
    <m/>
    <m/>
    <m/>
    <m/>
    <m/>
  </r>
  <r>
    <s v="Alexandria"/>
    <s v="Member"/>
    <s v="Female"/>
    <x v="4"/>
    <n v="36.770000000000003"/>
    <n v="7"/>
    <s v="1/11/2019"/>
    <d v="1899-12-30T20:10:00"/>
    <s v="Cash"/>
    <n v="257.39"/>
    <n v="12.8695"/>
    <n v="270.2595"/>
    <n v="6"/>
    <m/>
    <m/>
    <m/>
    <m/>
    <m/>
  </r>
  <r>
    <s v="Ismailia"/>
    <s v="Member"/>
    <s v="Male"/>
    <x v="3"/>
    <n v="23.34"/>
    <n v="4"/>
    <s v="2/4/2019"/>
    <d v="1899-12-30T18:53:00"/>
    <s v="Ewallet"/>
    <n v="93.36"/>
    <n v="4.6680000000000001"/>
    <n v="98.028000000000006"/>
    <n v="6.6"/>
    <m/>
    <m/>
    <m/>
    <m/>
    <m/>
  </r>
  <r>
    <s v="Ismailia"/>
    <s v="Member"/>
    <s v="Female"/>
    <x v="3"/>
    <n v="28.5"/>
    <n v="8"/>
    <s v="2/6/2019"/>
    <d v="1899-12-30T14:24:00"/>
    <s v="Cash"/>
    <n v="228"/>
    <n v="11.4"/>
    <n v="239.4"/>
    <n v="5.2"/>
    <m/>
    <m/>
    <m/>
    <m/>
    <m/>
  </r>
  <r>
    <s v="Ismailia"/>
    <s v="Member"/>
    <s v="Male"/>
    <x v="5"/>
    <n v="55.57"/>
    <n v="3"/>
    <s v="1/8/2019"/>
    <d v="1899-12-30T11:42:00"/>
    <s v="Credit card"/>
    <n v="166.71"/>
    <n v="8.3354999999999997"/>
    <n v="175.0455"/>
    <n v="5.9"/>
    <m/>
    <m/>
    <m/>
    <m/>
    <m/>
  </r>
  <r>
    <s v="Ismailia"/>
    <s v="Normal"/>
    <s v="Male"/>
    <x v="4"/>
    <n v="69.739999999999995"/>
    <n v="10"/>
    <s v="3/5/2019"/>
    <d v="1899-12-30T17:49:00"/>
    <s v="Credit card"/>
    <n v="697.4"/>
    <n v="34.869999999999997"/>
    <n v="732.27"/>
    <n v="6.4"/>
    <m/>
    <m/>
    <m/>
    <m/>
    <m/>
  </r>
  <r>
    <s v="Cairo"/>
    <s v="Normal"/>
    <s v="Male"/>
    <x v="3"/>
    <n v="97.26"/>
    <n v="4"/>
    <s v="3/16/2019"/>
    <d v="1899-12-30T15:33:00"/>
    <s v="Ewallet"/>
    <n v="389.04"/>
    <n v="19.452000000000002"/>
    <n v="408.49200000000002"/>
    <n v="7.7"/>
    <m/>
    <m/>
    <m/>
    <m/>
    <m/>
  </r>
  <r>
    <s v="Ismailia"/>
    <s v="Member"/>
    <s v="Female"/>
    <x v="0"/>
    <n v="52.18"/>
    <n v="7"/>
    <s v="3/9/2019"/>
    <d v="1899-12-30T10:54:00"/>
    <s v="Cash"/>
    <n v="365.26"/>
    <n v="18.263000000000002"/>
    <n v="383.52299999999997"/>
    <n v="7.4"/>
    <m/>
    <m/>
    <m/>
    <m/>
    <m/>
  </r>
  <r>
    <s v="Cairo"/>
    <s v="Member"/>
    <s v="Female"/>
    <x v="2"/>
    <n v="22.32"/>
    <n v="4"/>
    <s v="3/1/2019"/>
    <d v="1899-12-30T16:23:00"/>
    <s v="Credit card"/>
    <n v="89.28"/>
    <n v="4.4640000000000004"/>
    <n v="93.744"/>
    <n v="6.6"/>
    <m/>
    <m/>
    <m/>
    <m/>
    <m/>
  </r>
  <r>
    <s v="Cairo"/>
    <s v="Normal"/>
    <s v="Male"/>
    <x v="3"/>
    <n v="56"/>
    <n v="3"/>
    <s v="2/28/2019"/>
    <d v="1899-12-30T19:33:00"/>
    <s v="Ewallet"/>
    <n v="168"/>
    <n v="8.4"/>
    <n v="176.4"/>
    <n v="6.3"/>
    <m/>
    <m/>
    <m/>
    <m/>
    <m/>
  </r>
  <r>
    <s v="Alexandria"/>
    <s v="Member"/>
    <s v="Male"/>
    <x v="3"/>
    <n v="19.7"/>
    <n v="1"/>
    <s v="2/8/2019"/>
    <d v="1899-12-30T11:39:00"/>
    <s v="Ewallet"/>
    <n v="19.7"/>
    <n v="0.98499999999999999"/>
    <n v="20.684999999999999"/>
    <n v="8.1999999999999993"/>
    <m/>
    <m/>
    <m/>
    <m/>
    <m/>
  </r>
  <r>
    <s v="Alexandria"/>
    <s v="Normal"/>
    <s v="Male"/>
    <x v="0"/>
    <n v="75.88"/>
    <n v="7"/>
    <s v="1/24/2019"/>
    <d v="1899-12-30T10:38:00"/>
    <s v="Ewallet"/>
    <n v="531.16"/>
    <n v="26.558"/>
    <n v="557.71799999999996"/>
    <n v="4.0999999999999996"/>
    <m/>
    <m/>
    <m/>
    <m/>
    <m/>
  </r>
  <r>
    <s v="Ismailia"/>
    <s v="Member"/>
    <s v="Male"/>
    <x v="0"/>
    <n v="53.72"/>
    <n v="1"/>
    <s v="3/1/2019"/>
    <d v="1899-12-30T20:03:00"/>
    <s v="Ewallet"/>
    <n v="53.72"/>
    <n v="2.6859999999999999"/>
    <n v="56.405999999999999"/>
    <n v="4.2"/>
    <m/>
    <m/>
    <m/>
    <m/>
    <m/>
  </r>
  <r>
    <s v="Cairo"/>
    <s v="Member"/>
    <s v="Male"/>
    <x v="1"/>
    <n v="81.95"/>
    <n v="10"/>
    <s v="3/10/2019"/>
    <d v="1899-12-30T12:39:00"/>
    <s v="Credit card"/>
    <n v="819.5"/>
    <n v="40.975000000000001"/>
    <n v="860.47500000000002"/>
    <n v="8.8000000000000007"/>
    <m/>
    <m/>
    <m/>
    <m/>
    <m/>
  </r>
  <r>
    <s v="Ismailia"/>
    <s v="Member"/>
    <s v="Female"/>
    <x v="0"/>
    <n v="81.2"/>
    <n v="7"/>
    <s v="3/23/2019"/>
    <d v="1899-12-30T15:59:00"/>
    <s v="Credit card"/>
    <n v="568.4"/>
    <n v="28.42"/>
    <n v="596.81999999999994"/>
    <n v="4.9000000000000004"/>
    <m/>
    <m/>
    <m/>
    <m/>
    <m/>
  </r>
  <r>
    <s v="Ismailia"/>
    <s v="Normal"/>
    <s v="Male"/>
    <x v="1"/>
    <n v="58.76"/>
    <n v="10"/>
    <s v="1/29/2019"/>
    <d v="1899-12-30T14:26:00"/>
    <s v="Ewallet"/>
    <n v="587.6"/>
    <n v="29.38"/>
    <n v="616.98"/>
    <n v="6.7"/>
    <m/>
    <m/>
    <m/>
    <m/>
    <m/>
  </r>
  <r>
    <s v="Cairo"/>
    <s v="Member"/>
    <s v="Male"/>
    <x v="4"/>
    <n v="91.56"/>
    <n v="8"/>
    <s v="1/12/2019"/>
    <d v="1899-12-30T18:22:00"/>
    <s v="Ewallet"/>
    <n v="732.48"/>
    <n v="36.624000000000002"/>
    <n v="769.10400000000004"/>
    <n v="6.6"/>
    <m/>
    <m/>
    <m/>
    <m/>
    <m/>
  </r>
  <r>
    <s v="Alexandria"/>
    <s v="Normal"/>
    <s v="Male"/>
    <x v="2"/>
    <n v="93.96"/>
    <n v="9"/>
    <s v="3/20/2019"/>
    <d v="1899-12-30T11:32:00"/>
    <s v="Cash"/>
    <n v="845.64"/>
    <n v="42.281999999999996"/>
    <n v="887.92200000000003"/>
    <n v="6.6"/>
    <m/>
    <m/>
    <m/>
    <m/>
    <m/>
  </r>
  <r>
    <s v="Alexandria"/>
    <s v="Normal"/>
    <s v="Male"/>
    <x v="1"/>
    <n v="55.61"/>
    <n v="7"/>
    <s v="3/23/2019"/>
    <d v="1899-12-30T12:41:00"/>
    <s v="Cash"/>
    <n v="389.27"/>
    <n v="19.4635"/>
    <n v="408.73349999999999"/>
    <n v="5.6"/>
    <m/>
    <m/>
    <m/>
    <m/>
    <m/>
  </r>
  <r>
    <s v="Cairo"/>
    <s v="Normal"/>
    <s v="Male"/>
    <x v="5"/>
    <n v="84.83"/>
    <n v="1"/>
    <s v="1/14/2019"/>
    <d v="1899-12-30T15:20:00"/>
    <s v="Ewallet"/>
    <n v="84.83"/>
    <n v="4.2415000000000003"/>
    <n v="89.0715"/>
    <n v="8.9"/>
    <m/>
    <m/>
    <m/>
    <m/>
    <m/>
  </r>
  <r>
    <s v="Alexandria"/>
    <s v="Member"/>
    <s v="Female"/>
    <x v="4"/>
    <n v="71.63"/>
    <n v="2"/>
    <s v="2/12/2019"/>
    <d v="1899-12-30T14:33:00"/>
    <s v="Ewallet"/>
    <n v="143.26"/>
    <n v="7.1630000000000003"/>
    <n v="150.423"/>
    <n v="8.1"/>
    <m/>
    <m/>
    <m/>
    <m/>
    <m/>
  </r>
  <r>
    <s v="Cairo"/>
    <s v="Member"/>
    <s v="Male"/>
    <x v="4"/>
    <n v="37.69"/>
    <n v="2"/>
    <s v="2/20/2019"/>
    <d v="1899-12-30T15:29:00"/>
    <s v="Ewallet"/>
    <n v="75.38"/>
    <n v="3.7690000000000001"/>
    <n v="79.149000000000001"/>
    <n v="7.3"/>
    <m/>
    <m/>
    <m/>
    <m/>
    <m/>
  </r>
  <r>
    <s v="Cairo"/>
    <s v="Member"/>
    <s v="Female"/>
    <x v="5"/>
    <n v="31.67"/>
    <n v="8"/>
    <s v="1/2/2019"/>
    <d v="1899-12-30T16:19:00"/>
    <s v="Credit card"/>
    <n v="253.36"/>
    <n v="12.667999999999999"/>
    <n v="266.02800000000002"/>
    <n v="8.6999999999999993"/>
    <m/>
    <m/>
    <m/>
    <m/>
    <m/>
  </r>
  <r>
    <s v="Ismailia"/>
    <s v="Member"/>
    <s v="Female"/>
    <x v="5"/>
    <n v="38.42"/>
    <n v="1"/>
    <s v="2/2/2019"/>
    <d v="1899-12-30T16:33:00"/>
    <s v="Cash"/>
    <n v="38.42"/>
    <n v="1.921"/>
    <n v="40.341000000000001"/>
    <n v="4.5"/>
    <m/>
    <m/>
    <m/>
    <m/>
    <m/>
  </r>
  <r>
    <s v="Ismailia"/>
    <s v="Member"/>
    <s v="Male"/>
    <x v="2"/>
    <n v="65.23"/>
    <n v="10"/>
    <s v="1/8/2019"/>
    <d v="1899-12-30T19:07:00"/>
    <s v="Credit card"/>
    <n v="652.29999999999995"/>
    <n v="32.615000000000002"/>
    <n v="684.91499999999996"/>
    <n v="7.3"/>
    <m/>
    <m/>
    <m/>
    <m/>
    <m/>
  </r>
  <r>
    <s v="Ismailia"/>
    <s v="Member"/>
    <s v="Female"/>
    <x v="1"/>
    <n v="10.53"/>
    <n v="5"/>
    <s v="1/30/2019"/>
    <d v="1899-12-30T14:43:00"/>
    <s v="Credit card"/>
    <n v="52.65"/>
    <n v="2.6324999999999998"/>
    <n v="55.282499999999999"/>
    <n v="4.5"/>
    <m/>
    <m/>
    <m/>
    <m/>
    <m/>
  </r>
  <r>
    <s v="Ismailia"/>
    <s v="Member"/>
    <s v="Female"/>
    <x v="2"/>
    <n v="12.29"/>
    <n v="9"/>
    <s v="3/26/2019"/>
    <d v="1899-12-30T19:28:00"/>
    <s v="Credit card"/>
    <n v="110.61"/>
    <n v="5.5305"/>
    <n v="116.1405"/>
    <n v="7.9"/>
    <m/>
    <m/>
    <m/>
    <m/>
    <m/>
  </r>
  <r>
    <s v="Cairo"/>
    <s v="Member"/>
    <s v="Male"/>
    <x v="0"/>
    <n v="81.23"/>
    <n v="7"/>
    <s v="1/15/2019"/>
    <d v="1899-12-30T20:44:00"/>
    <s v="Cash"/>
    <n v="568.61"/>
    <n v="28.430499999999999"/>
    <n v="597.04050000000007"/>
    <n v="5.6"/>
    <m/>
    <m/>
    <m/>
    <m/>
    <m/>
  </r>
  <r>
    <s v="Alexandria"/>
    <s v="Member"/>
    <s v="Female"/>
    <x v="2"/>
    <n v="22.32"/>
    <n v="4"/>
    <s v="3/14/2019"/>
    <d v="1899-12-30T11:16:00"/>
    <s v="Ewallet"/>
    <n v="89.28"/>
    <n v="4.4640000000000004"/>
    <n v="93.744"/>
    <n v="7.7"/>
    <m/>
    <m/>
    <m/>
    <m/>
    <m/>
  </r>
  <r>
    <s v="Ismailia"/>
    <s v="Normal"/>
    <s v="Female"/>
    <x v="1"/>
    <n v="27.28"/>
    <n v="5"/>
    <s v="2/3/2019"/>
    <d v="1899-12-30T10:31:00"/>
    <s v="Credit card"/>
    <n v="136.4"/>
    <n v="6.82"/>
    <n v="143.22"/>
    <n v="9.4"/>
    <m/>
    <m/>
    <m/>
    <m/>
    <m/>
  </r>
  <r>
    <s v="Ismailia"/>
    <s v="Member"/>
    <s v="Female"/>
    <x v="3"/>
    <n v="17.420000000000002"/>
    <n v="10"/>
    <s v="2/22/2019"/>
    <d v="1899-12-30T12:30:00"/>
    <s v="Ewallet"/>
    <n v="174.2"/>
    <n v="8.7100000000000009"/>
    <n v="182.91"/>
    <n v="8"/>
    <m/>
    <m/>
    <m/>
    <m/>
    <m/>
  </r>
  <r>
    <s v="Alexandria"/>
    <s v="Normal"/>
    <s v="Male"/>
    <x v="2"/>
    <n v="73.28"/>
    <n v="5"/>
    <s v="1/24/2019"/>
    <d v="1899-12-30T15:05:00"/>
    <s v="Ewallet"/>
    <n v="366.4"/>
    <n v="18.32"/>
    <n v="384.71999999999997"/>
    <n v="4.0999999999999996"/>
    <m/>
    <m/>
    <m/>
    <m/>
    <m/>
  </r>
  <r>
    <s v="Alexandria"/>
    <s v="Member"/>
    <s v="Female"/>
    <x v="3"/>
    <n v="84.87"/>
    <n v="3"/>
    <s v="1/25/2019"/>
    <d v="1899-12-30T18:30:00"/>
    <s v="Ewallet"/>
    <n v="254.61"/>
    <n v="12.730499999999999"/>
    <n v="267.34050000000002"/>
    <n v="9.4"/>
    <m/>
    <m/>
    <m/>
    <m/>
    <m/>
  </r>
  <r>
    <s v="Alexandria"/>
    <s v="Normal"/>
    <s v="Female"/>
    <x v="3"/>
    <n v="97.29"/>
    <n v="8"/>
    <s v="3/9/2019"/>
    <d v="1899-12-30T13:18:00"/>
    <s v="Credit card"/>
    <n v="778.32"/>
    <n v="38.915999999999997"/>
    <n v="817.2360000000001"/>
    <n v="8.6"/>
    <m/>
    <m/>
    <m/>
    <m/>
    <m/>
  </r>
  <r>
    <s v="Cairo"/>
    <s v="Member"/>
    <s v="Female"/>
    <x v="0"/>
    <n v="35.74"/>
    <n v="8"/>
    <s v="2/17/2019"/>
    <d v="1899-12-30T15:28:00"/>
    <s v="Ewallet"/>
    <n v="285.92"/>
    <n v="14.295999999999999"/>
    <n v="300.21600000000001"/>
    <n v="7.1"/>
    <m/>
    <m/>
    <m/>
    <m/>
    <m/>
  </r>
  <r>
    <s v="Cairo"/>
    <s v="Normal"/>
    <s v="Female"/>
    <x v="0"/>
    <n v="96.52"/>
    <n v="6"/>
    <s v="1/11/2019"/>
    <d v="1899-12-30T11:52:00"/>
    <s v="Cash"/>
    <n v="579.12"/>
    <n v="28.956"/>
    <n v="608.07600000000002"/>
    <n v="6.9"/>
    <m/>
    <m/>
    <m/>
    <m/>
    <m/>
  </r>
  <r>
    <s v="Cairo"/>
    <s v="Member"/>
    <s v="Male"/>
    <x v="0"/>
    <n v="18.850000000000001"/>
    <n v="10"/>
    <s v="2/27/2019"/>
    <d v="1899-12-30T18:24:00"/>
    <s v="Ewallet"/>
    <n v="188.5"/>
    <n v="9.4250000000000007"/>
    <n v="197.92500000000001"/>
    <n v="7.4"/>
    <m/>
    <m/>
    <m/>
    <m/>
    <m/>
  </r>
  <r>
    <s v="Alexandria"/>
    <s v="Normal"/>
    <s v="Female"/>
    <x v="5"/>
    <n v="55.39"/>
    <n v="4"/>
    <s v="3/25/2019"/>
    <d v="1899-12-30T15:19:00"/>
    <s v="Ewallet"/>
    <n v="221.56"/>
    <n v="11.077999999999999"/>
    <n v="232.63800000000001"/>
    <n v="9.3000000000000007"/>
    <m/>
    <m/>
    <m/>
    <m/>
    <m/>
  </r>
  <r>
    <s v="Ismailia"/>
    <s v="Member"/>
    <s v="Female"/>
    <x v="3"/>
    <n v="77.2"/>
    <n v="10"/>
    <s v="2/11/2019"/>
    <d v="1899-12-30T10:38:00"/>
    <s v="Credit card"/>
    <n v="772"/>
    <n v="38.6"/>
    <n v="810.6"/>
    <n v="4.0999999999999996"/>
    <m/>
    <m/>
    <m/>
    <m/>
    <m/>
  </r>
  <r>
    <s v="Alexandria"/>
    <s v="Normal"/>
    <s v="Male"/>
    <x v="0"/>
    <n v="72.13"/>
    <n v="10"/>
    <s v="1/31/2019"/>
    <d v="1899-12-30T15:12:00"/>
    <s v="Credit card"/>
    <n v="721.3"/>
    <n v="36.064999999999998"/>
    <n v="757.36500000000001"/>
    <n v="5.3"/>
    <m/>
    <m/>
    <m/>
    <m/>
    <m/>
  </r>
  <r>
    <s v="Cairo"/>
    <s v="Member"/>
    <s v="Female"/>
    <x v="4"/>
    <n v="63.88"/>
    <n v="8"/>
    <s v="1/20/2019"/>
    <d v="1899-12-30T17:48:00"/>
    <s v="Ewallet"/>
    <n v="511.04"/>
    <n v="25.552"/>
    <n v="536.59199999999998"/>
    <n v="10"/>
    <m/>
    <m/>
    <m/>
    <m/>
    <m/>
  </r>
  <r>
    <s v="Ismailia"/>
    <s v="Member"/>
    <s v="Female"/>
    <x v="5"/>
    <n v="10.69"/>
    <n v="5"/>
    <s v="3/26/2019"/>
    <d v="1899-12-30T11:07:00"/>
    <s v="Ewallet"/>
    <n v="53.45"/>
    <n v="2.6724999999999999"/>
    <n v="56.122500000000002"/>
    <n v="5.9"/>
    <m/>
    <m/>
    <m/>
    <m/>
    <m/>
  </r>
  <r>
    <s v="Alexandria"/>
    <s v="Member"/>
    <s v="Male"/>
    <x v="4"/>
    <n v="55.5"/>
    <n v="4"/>
    <s v="1/20/2019"/>
    <d v="1899-12-30T15:48:00"/>
    <s v="Credit card"/>
    <n v="222"/>
    <n v="11.1"/>
    <n v="233.1"/>
    <n v="4.7"/>
    <m/>
    <m/>
    <m/>
    <m/>
    <m/>
  </r>
  <r>
    <s v="Cairo"/>
    <s v="Normal"/>
    <s v="Female"/>
    <x v="1"/>
    <n v="95.46"/>
    <n v="8"/>
    <s v="3/5/2019"/>
    <d v="1899-12-30T19:40:00"/>
    <s v="Ewallet"/>
    <n v="763.68"/>
    <n v="38.183999999999997"/>
    <n v="801.86399999999992"/>
    <n v="4.3"/>
    <m/>
    <m/>
    <m/>
    <m/>
    <m/>
  </r>
  <r>
    <s v="Cairo"/>
    <s v="Normal"/>
    <s v="Female"/>
    <x v="2"/>
    <n v="76.06"/>
    <n v="3"/>
    <s v="1/5/2019"/>
    <d v="1899-12-30T20:30:00"/>
    <s v="Credit card"/>
    <n v="228.18"/>
    <n v="11.409000000000001"/>
    <n v="239.589"/>
    <n v="9.8000000000000007"/>
    <m/>
    <m/>
    <m/>
    <m/>
    <m/>
  </r>
  <r>
    <s v="Cairo"/>
    <s v="Normal"/>
    <s v="Male"/>
    <x v="1"/>
    <n v="13.69"/>
    <n v="6"/>
    <s v="2/13/2019"/>
    <d v="1899-12-30T13:59:00"/>
    <s v="Cash"/>
    <n v="82.14"/>
    <n v="4.1070000000000002"/>
    <n v="86.247"/>
    <n v="7.7"/>
    <m/>
    <m/>
    <m/>
    <m/>
    <m/>
  </r>
  <r>
    <s v="Cairo"/>
    <s v="Normal"/>
    <s v="Female"/>
    <x v="5"/>
    <n v="95.64"/>
    <n v="4"/>
    <s v="3/16/2019"/>
    <d v="1899-12-30T18:51:00"/>
    <s v="Cash"/>
    <n v="382.56"/>
    <n v="19.128"/>
    <n v="401.68799999999999"/>
    <n v="4.8"/>
    <m/>
    <m/>
    <m/>
    <m/>
    <m/>
  </r>
  <r>
    <s v="Ismailia"/>
    <s v="Normal"/>
    <s v="Female"/>
    <x v="5"/>
    <n v="11.43"/>
    <n v="6"/>
    <s v="1/15/2019"/>
    <d v="1899-12-30T17:24:00"/>
    <s v="Cash"/>
    <n v="68.58"/>
    <n v="3.4289999999999998"/>
    <n v="72.009"/>
    <n v="4.0999999999999996"/>
    <m/>
    <m/>
    <m/>
    <m/>
    <m/>
  </r>
  <r>
    <s v="Alexandria"/>
    <s v="Member"/>
    <s v="Female"/>
    <x v="4"/>
    <n v="95.54"/>
    <n v="4"/>
    <s v="2/26/2019"/>
    <d v="1899-12-30T11:58:00"/>
    <s v="Ewallet"/>
    <n v="382.16"/>
    <n v="19.108000000000001"/>
    <n v="401.26800000000003"/>
    <n v="6.4"/>
    <m/>
    <m/>
    <m/>
    <m/>
    <m/>
  </r>
  <r>
    <s v="Alexandria"/>
    <s v="Member"/>
    <s v="Female"/>
    <x v="0"/>
    <n v="85.87"/>
    <n v="7"/>
    <s v="2/27/2019"/>
    <d v="1899-12-30T19:01:00"/>
    <s v="Credit card"/>
    <n v="601.09"/>
    <n v="30.054500000000001"/>
    <n v="631.14449999999999"/>
    <n v="9.8000000000000007"/>
    <m/>
    <m/>
    <m/>
    <m/>
    <m/>
  </r>
  <r>
    <s v="Alexandria"/>
    <s v="Member"/>
    <s v="Female"/>
    <x v="0"/>
    <n v="67.989999999999995"/>
    <n v="7"/>
    <s v="2/17/2019"/>
    <d v="1899-12-30T16:50:00"/>
    <s v="Ewallet"/>
    <n v="475.93"/>
    <n v="23.796500000000002"/>
    <n v="499.72649999999999"/>
    <n v="8.3000000000000007"/>
    <m/>
    <m/>
    <m/>
    <m/>
    <m/>
  </r>
  <r>
    <s v="Ismailia"/>
    <s v="Normal"/>
    <s v="Female"/>
    <x v="4"/>
    <n v="52.42"/>
    <n v="1"/>
    <s v="2/6/2019"/>
    <d v="1899-12-30T10:22:00"/>
    <s v="Credit card"/>
    <n v="52.42"/>
    <n v="2.621"/>
    <n v="55.041000000000004"/>
    <n v="9.1999999999999993"/>
    <m/>
    <m/>
    <m/>
    <m/>
    <m/>
  </r>
  <r>
    <s v="Cairo"/>
    <s v="Member"/>
    <s v="Male"/>
    <x v="4"/>
    <n v="65.650000000000006"/>
    <n v="2"/>
    <s v="1/17/2019"/>
    <d v="1899-12-30T16:46:00"/>
    <s v="Cash"/>
    <n v="131.30000000000001"/>
    <n v="6.5650000000000004"/>
    <n v="137.86500000000001"/>
    <n v="8.6999999999999993"/>
    <m/>
    <m/>
    <m/>
    <m/>
    <m/>
  </r>
  <r>
    <s v="Alexandria"/>
    <s v="Normal"/>
    <s v="Female"/>
    <x v="4"/>
    <n v="28.86"/>
    <n v="5"/>
    <s v="1/22/2019"/>
    <d v="1899-12-30T18:08:00"/>
    <s v="Credit card"/>
    <n v="144.30000000000001"/>
    <n v="7.2149999999999999"/>
    <n v="151.51500000000001"/>
    <n v="7.9"/>
    <m/>
    <m/>
    <m/>
    <m/>
    <m/>
  </r>
  <r>
    <s v="Alexandria"/>
    <s v="Member"/>
    <s v="Male"/>
    <x v="3"/>
    <n v="65.31"/>
    <n v="7"/>
    <s v="3/5/2019"/>
    <d v="1899-12-30T18:02:00"/>
    <s v="Credit card"/>
    <n v="457.17"/>
    <n v="22.858499999999999"/>
    <n v="480.02850000000001"/>
    <n v="4"/>
    <m/>
    <m/>
    <m/>
    <m/>
    <m/>
  </r>
  <r>
    <s v="Ismailia"/>
    <s v="Normal"/>
    <s v="Male"/>
    <x v="3"/>
    <n v="93.38"/>
    <n v="1"/>
    <s v="1/3/2019"/>
    <d v="1899-12-30T13:07:00"/>
    <s v="Cash"/>
    <n v="93.38"/>
    <n v="4.6689999999999996"/>
    <n v="98.048999999999992"/>
    <n v="4"/>
    <m/>
    <m/>
    <m/>
    <m/>
    <m/>
  </r>
  <r>
    <s v="Alexandria"/>
    <s v="Member"/>
    <s v="Male"/>
    <x v="5"/>
    <n v="25.25"/>
    <n v="5"/>
    <s v="3/20/2019"/>
    <d v="1899-12-30T17:52:00"/>
    <s v="Cash"/>
    <n v="126.25"/>
    <n v="6.3125"/>
    <n v="132.5625"/>
    <n v="5.2"/>
    <m/>
    <m/>
    <m/>
    <m/>
    <m/>
  </r>
  <r>
    <s v="Cairo"/>
    <s v="Member"/>
    <s v="Male"/>
    <x v="4"/>
    <n v="87.87"/>
    <n v="9"/>
    <s v="1/31/2019"/>
    <d v="1899-12-30T20:32:00"/>
    <s v="Ewallet"/>
    <n v="790.83"/>
    <n v="39.541499999999999"/>
    <n v="830.37150000000008"/>
    <n v="7"/>
    <m/>
    <m/>
    <m/>
    <m/>
    <m/>
  </r>
  <r>
    <s v="Ismailia"/>
    <s v="Normal"/>
    <s v="Male"/>
    <x v="3"/>
    <n v="21.8"/>
    <n v="8"/>
    <s v="2/19/2019"/>
    <d v="1899-12-30T19:24:00"/>
    <s v="Cash"/>
    <n v="174.4"/>
    <n v="8.7200000000000006"/>
    <n v="183.12"/>
    <n v="4.5999999999999996"/>
    <m/>
    <m/>
    <m/>
    <m/>
    <m/>
  </r>
  <r>
    <s v="Alexandria"/>
    <s v="Normal"/>
    <s v="Female"/>
    <x v="0"/>
    <n v="94.76"/>
    <n v="4"/>
    <s v="2/11/2019"/>
    <d v="1899-12-30T16:06:00"/>
    <s v="Ewallet"/>
    <n v="379.04"/>
    <n v="18.952000000000002"/>
    <n v="397.99200000000002"/>
    <n v="5.4"/>
    <m/>
    <m/>
    <m/>
    <m/>
    <m/>
  </r>
  <r>
    <s v="Ismailia"/>
    <s v="Member"/>
    <s v="Female"/>
    <x v="2"/>
    <n v="30.62"/>
    <n v="1"/>
    <s v="2/5/2019"/>
    <d v="1899-12-30T14:14:00"/>
    <s v="Credit card"/>
    <n v="30.62"/>
    <n v="1.5309999999999999"/>
    <n v="32.151000000000003"/>
    <n v="7"/>
    <m/>
    <m/>
    <m/>
    <m/>
    <m/>
  </r>
  <r>
    <s v="Cairo"/>
    <s v="Normal"/>
    <s v="Female"/>
    <x v="3"/>
    <n v="44.01"/>
    <n v="8"/>
    <s v="3/3/2019"/>
    <d v="1899-12-30T17:36:00"/>
    <s v="Cash"/>
    <n v="352.08"/>
    <n v="17.603999999999999"/>
    <n v="369.68399999999997"/>
    <n v="7.8"/>
    <m/>
    <m/>
    <m/>
    <m/>
    <m/>
  </r>
  <r>
    <s v="Alexandria"/>
    <s v="Member"/>
    <s v="Female"/>
    <x v="3"/>
    <n v="10.16"/>
    <n v="5"/>
    <s v="2/24/2019"/>
    <d v="1899-12-30T13:08:00"/>
    <s v="Ewallet"/>
    <n v="50.8"/>
    <n v="2.54"/>
    <n v="53.339999999999996"/>
    <n v="5.4"/>
    <m/>
    <m/>
    <m/>
    <m/>
    <m/>
  </r>
  <r>
    <s v="Ismailia"/>
    <s v="Normal"/>
    <s v="Male"/>
    <x v="0"/>
    <n v="74.58"/>
    <n v="7"/>
    <s v="2/4/2019"/>
    <d v="1899-12-30T16:09:00"/>
    <s v="Credit card"/>
    <n v="522.05999999999995"/>
    <n v="26.103000000000002"/>
    <n v="548.1629999999999"/>
    <n v="7.4"/>
    <m/>
    <m/>
    <m/>
    <m/>
    <m/>
  </r>
  <r>
    <s v="Alexandria"/>
    <s v="Normal"/>
    <s v="Male"/>
    <x v="0"/>
    <n v="71.89"/>
    <n v="8"/>
    <s v="2/19/2019"/>
    <d v="1899-12-30T11:33:00"/>
    <s v="Ewallet"/>
    <n v="575.12"/>
    <n v="28.756"/>
    <n v="603.87599999999998"/>
    <n v="8.5"/>
    <m/>
    <m/>
    <m/>
    <m/>
    <m/>
  </r>
  <r>
    <s v="Alexandria"/>
    <s v="Normal"/>
    <s v="Female"/>
    <x v="1"/>
    <n v="10.99"/>
    <n v="5"/>
    <s v="1/23/2019"/>
    <d v="1899-12-30T10:18:00"/>
    <s v="Credit card"/>
    <n v="54.95"/>
    <n v="2.7475000000000001"/>
    <n v="57.697500000000005"/>
    <n v="6.3"/>
    <m/>
    <m/>
    <m/>
    <m/>
    <m/>
  </r>
  <r>
    <s v="Ismailia"/>
    <s v="Member"/>
    <s v="Male"/>
    <x v="0"/>
    <n v="60.47"/>
    <n v="3"/>
    <s v="1/14/2019"/>
    <d v="1899-12-30T10:55:00"/>
    <s v="Credit card"/>
    <n v="181.41"/>
    <n v="9.0704999999999991"/>
    <n v="190.48050000000001"/>
    <n v="7.7"/>
    <m/>
    <m/>
    <m/>
    <m/>
    <m/>
  </r>
  <r>
    <s v="Alexandria"/>
    <s v="Normal"/>
    <s v="Male"/>
    <x v="1"/>
    <n v="58.91"/>
    <n v="7"/>
    <s v="1/17/2019"/>
    <d v="1899-12-30T15:15:00"/>
    <s v="Ewallet"/>
    <n v="412.37"/>
    <n v="20.618500000000001"/>
    <n v="432.98849999999999"/>
    <n v="4.4000000000000004"/>
    <m/>
    <m/>
    <m/>
    <m/>
    <m/>
  </r>
  <r>
    <s v="Alexandria"/>
    <s v="Normal"/>
    <s v="Male"/>
    <x v="4"/>
    <n v="46.41"/>
    <n v="1"/>
    <s v="3/3/2019"/>
    <d v="1899-12-30T20:06:00"/>
    <s v="Credit card"/>
    <n v="46.41"/>
    <n v="2.3205"/>
    <n v="48.730499999999999"/>
    <n v="8.5"/>
    <m/>
    <m/>
    <m/>
    <m/>
    <m/>
  </r>
  <r>
    <s v="Cairo"/>
    <s v="Member"/>
    <s v="Male"/>
    <x v="2"/>
    <n v="68.55"/>
    <n v="4"/>
    <s v="2/15/2019"/>
    <d v="1899-12-30T20:21:00"/>
    <s v="Credit card"/>
    <n v="274.2"/>
    <n v="13.71"/>
    <n v="287.90999999999997"/>
    <n v="5.9"/>
    <m/>
    <m/>
    <m/>
    <m/>
    <m/>
  </r>
  <r>
    <s v="Alexandria"/>
    <s v="Normal"/>
    <s v="Female"/>
    <x v="5"/>
    <n v="97.37"/>
    <n v="10"/>
    <s v="1/15/2019"/>
    <d v="1899-12-30T13:48:00"/>
    <s v="Credit card"/>
    <n v="973.7"/>
    <n v="48.685000000000002"/>
    <n v="1022.385"/>
    <n v="7.1"/>
    <m/>
    <m/>
    <m/>
    <m/>
    <m/>
  </r>
  <r>
    <s v="Alexandria"/>
    <s v="Member"/>
    <s v="Male"/>
    <x v="1"/>
    <n v="92.6"/>
    <n v="7"/>
    <s v="2/27/2019"/>
    <d v="1899-12-30T12:52:00"/>
    <s v="Credit card"/>
    <n v="648.20000000000005"/>
    <n v="32.409999999999997"/>
    <n v="680.61"/>
    <n v="9.8000000000000007"/>
    <m/>
    <m/>
    <m/>
    <m/>
    <m/>
  </r>
  <r>
    <s v="Ismailia"/>
    <s v="Normal"/>
    <s v="Female"/>
    <x v="1"/>
    <n v="46.61"/>
    <n v="2"/>
    <s v="2/26/2019"/>
    <d v="1899-12-30T12:28:00"/>
    <s v="Credit card"/>
    <n v="93.22"/>
    <n v="4.6609999999999996"/>
    <n v="97.881"/>
    <n v="6.9"/>
    <m/>
    <m/>
    <m/>
    <m/>
    <m/>
  </r>
  <r>
    <s v="Cairo"/>
    <s v="Normal"/>
    <s v="Male"/>
    <x v="0"/>
    <n v="27.18"/>
    <n v="2"/>
    <s v="3/15/2019"/>
    <d v="1899-12-30T16:26:00"/>
    <s v="Ewallet"/>
    <n v="54.36"/>
    <n v="2.718"/>
    <n v="57.078000000000003"/>
    <n v="7.3"/>
    <m/>
    <m/>
    <m/>
    <m/>
    <m/>
  </r>
  <r>
    <s v="Ismailia"/>
    <s v="Member"/>
    <s v="Female"/>
    <x v="1"/>
    <n v="60.87"/>
    <n v="1"/>
    <s v="1/24/2019"/>
    <d v="1899-12-30T13:24:00"/>
    <s v="Cash"/>
    <n v="60.87"/>
    <n v="3.0434999999999999"/>
    <n v="63.913499999999999"/>
    <n v="6"/>
    <m/>
    <m/>
    <m/>
    <m/>
    <m/>
  </r>
  <r>
    <s v="Alexandria"/>
    <s v="Member"/>
    <s v="Female"/>
    <x v="2"/>
    <n v="24.49"/>
    <n v="10"/>
    <s v="2/22/2019"/>
    <d v="1899-12-30T15:15:00"/>
    <s v="Cash"/>
    <n v="244.9"/>
    <n v="12.244999999999999"/>
    <n v="257.14499999999998"/>
    <n v="8.6999999999999993"/>
    <m/>
    <m/>
    <m/>
    <m/>
    <m/>
  </r>
  <r>
    <s v="Cairo"/>
    <s v="Normal"/>
    <s v="Male"/>
    <x v="0"/>
    <n v="92.78"/>
    <n v="1"/>
    <s v="3/15/2019"/>
    <d v="1899-12-30T10:50:00"/>
    <s v="Credit card"/>
    <n v="92.78"/>
    <n v="4.6390000000000002"/>
    <n v="97.418999999999997"/>
    <n v="5.8"/>
    <m/>
    <m/>
    <m/>
    <m/>
    <m/>
  </r>
  <r>
    <s v="Ismailia"/>
    <s v="Member"/>
    <s v="Female"/>
    <x v="3"/>
    <n v="86.69"/>
    <n v="5"/>
    <s v="2/11/2019"/>
    <d v="1899-12-30T18:38:00"/>
    <s v="Ewallet"/>
    <n v="433.45"/>
    <n v="21.672499999999999"/>
    <n v="455.1225"/>
    <n v="7.6"/>
    <m/>
    <m/>
    <m/>
    <m/>
    <m/>
  </r>
  <r>
    <s v="Ismailia"/>
    <s v="Normal"/>
    <s v="Male"/>
    <x v="1"/>
    <n v="23.01"/>
    <n v="6"/>
    <s v="1/12/2019"/>
    <d v="1899-12-30T16:45:00"/>
    <s v="Ewallet"/>
    <n v="138.06"/>
    <n v="6.9029999999999996"/>
    <n v="144.96299999999999"/>
    <n v="4.9000000000000004"/>
    <m/>
    <m/>
    <m/>
    <m/>
    <m/>
  </r>
  <r>
    <s v="Alexandria"/>
    <s v="Member"/>
    <s v="Female"/>
    <x v="1"/>
    <n v="30.2"/>
    <n v="8"/>
    <s v="3/3/2019"/>
    <d v="1899-12-30T19:30:00"/>
    <s v="Ewallet"/>
    <n v="241.6"/>
    <n v="12.08"/>
    <n v="253.68"/>
    <n v="8.1999999999999993"/>
    <m/>
    <m/>
    <m/>
    <m/>
    <m/>
  </r>
  <r>
    <s v="Cairo"/>
    <s v="Member"/>
    <s v="Male"/>
    <x v="2"/>
    <n v="67.39"/>
    <n v="7"/>
    <s v="3/23/2019"/>
    <d v="1899-12-30T13:23:00"/>
    <s v="Ewallet"/>
    <n v="471.73"/>
    <n v="23.586500000000001"/>
    <n v="495.31650000000002"/>
    <n v="8.1999999999999993"/>
    <m/>
    <m/>
    <m/>
    <m/>
    <m/>
  </r>
  <r>
    <s v="Cairo"/>
    <s v="Member"/>
    <s v="Female"/>
    <x v="0"/>
    <n v="48.96"/>
    <n v="9"/>
    <s v="3/4/2019"/>
    <d v="1899-12-30T11:27:00"/>
    <s v="Cash"/>
    <n v="440.64"/>
    <n v="22.032"/>
    <n v="462.67199999999997"/>
    <n v="8.8000000000000007"/>
    <m/>
    <m/>
    <m/>
    <m/>
    <m/>
  </r>
  <r>
    <s v="Ismailia"/>
    <s v="Member"/>
    <s v="Male"/>
    <x v="4"/>
    <n v="75.59"/>
    <n v="9"/>
    <s v="2/23/2019"/>
    <d v="1899-12-30T11:12:00"/>
    <s v="Cash"/>
    <n v="680.31"/>
    <n v="34.015500000000003"/>
    <n v="714.32549999999992"/>
    <n v="9"/>
    <m/>
    <m/>
    <m/>
    <m/>
    <m/>
  </r>
  <r>
    <s v="Alexandria"/>
    <s v="Normal"/>
    <s v="Male"/>
    <x v="5"/>
    <n v="77.47"/>
    <n v="4"/>
    <s v="3/17/2019"/>
    <d v="1899-12-30T16:36:00"/>
    <s v="Cash"/>
    <n v="309.88"/>
    <n v="15.494"/>
    <n v="325.37400000000002"/>
    <n v="7.2"/>
    <m/>
    <m/>
    <m/>
    <m/>
    <m/>
  </r>
  <r>
    <s v="Cairo"/>
    <s v="Normal"/>
    <s v="Female"/>
    <x v="1"/>
    <n v="93.18"/>
    <n v="2"/>
    <s v="1/16/2019"/>
    <d v="1899-12-30T18:41:00"/>
    <s v="Credit card"/>
    <n v="186.36"/>
    <n v="9.3179999999999996"/>
    <n v="195.67800000000003"/>
    <n v="9.4"/>
    <m/>
    <m/>
    <m/>
    <m/>
    <m/>
  </r>
  <r>
    <s v="Alexandria"/>
    <s v="Normal"/>
    <s v="Female"/>
    <x v="1"/>
    <n v="50.23"/>
    <n v="4"/>
    <s v="1/8/2019"/>
    <d v="1899-12-30T17:12:00"/>
    <s v="Cash"/>
    <n v="200.92"/>
    <n v="10.045999999999999"/>
    <n v="210.96599999999998"/>
    <n v="9.6999999999999993"/>
    <m/>
    <m/>
    <m/>
    <m/>
    <m/>
  </r>
  <r>
    <s v="Cairo"/>
    <s v="Normal"/>
    <s v="Male"/>
    <x v="4"/>
    <n v="17.75"/>
    <n v="1"/>
    <s v="1/14/2019"/>
    <d v="1899-12-30T10:38:00"/>
    <s v="Cash"/>
    <n v="17.75"/>
    <n v="0.88749999999999996"/>
    <n v="18.637499999999999"/>
    <n v="7.4"/>
    <m/>
    <m/>
    <m/>
    <m/>
    <m/>
  </r>
  <r>
    <s v="Ismailia"/>
    <s v="Normal"/>
    <s v="Female"/>
    <x v="0"/>
    <n v="62.18"/>
    <n v="10"/>
    <s v="1/31/2019"/>
    <d v="1899-12-30T10:33:00"/>
    <s v="Ewallet"/>
    <n v="621.79999999999995"/>
    <n v="31.09"/>
    <n v="652.89"/>
    <n v="6.5"/>
    <m/>
    <m/>
    <m/>
    <m/>
    <m/>
  </r>
  <r>
    <s v="Cairo"/>
    <s v="Normal"/>
    <s v="Female"/>
    <x v="3"/>
    <n v="10.75"/>
    <n v="8"/>
    <s v="3/15/2019"/>
    <d v="1899-12-30T14:38:00"/>
    <s v="Ewallet"/>
    <n v="86"/>
    <n v="4.3"/>
    <n v="90.3"/>
    <n v="8.1999999999999993"/>
    <m/>
    <m/>
    <m/>
    <m/>
    <m/>
  </r>
  <r>
    <s v="Cairo"/>
    <s v="Normal"/>
    <s v="Female"/>
    <x v="0"/>
    <n v="40.26"/>
    <n v="10"/>
    <s v="2/24/2019"/>
    <d v="1899-12-30T18:06:00"/>
    <s v="Credit card"/>
    <n v="402.6"/>
    <n v="20.13"/>
    <n v="422.73"/>
    <n v="7.9"/>
    <m/>
    <m/>
    <m/>
    <m/>
    <m/>
  </r>
  <r>
    <s v="Cairo"/>
    <s v="Member"/>
    <s v="Female"/>
    <x v="3"/>
    <n v="64.97"/>
    <n v="5"/>
    <s v="2/8/2019"/>
    <d v="1899-12-30T12:52:00"/>
    <s v="Credit card"/>
    <n v="324.85000000000002"/>
    <n v="16.2425"/>
    <n v="341.09250000000003"/>
    <n v="6.8"/>
    <m/>
    <m/>
    <m/>
    <m/>
    <m/>
  </r>
  <r>
    <s v="Alexandria"/>
    <s v="Normal"/>
    <s v="Male"/>
    <x v="4"/>
    <n v="95.15"/>
    <n v="1"/>
    <s v="3/22/2019"/>
    <d v="1899-12-30T14:00:00"/>
    <s v="Cash"/>
    <n v="95.15"/>
    <n v="4.7575000000000003"/>
    <n v="99.907499999999999"/>
    <n v="8.6999999999999993"/>
    <m/>
    <m/>
    <m/>
    <m/>
    <m/>
  </r>
  <r>
    <s v="Cairo"/>
    <s v="Member"/>
    <s v="Male"/>
    <x v="2"/>
    <n v="48.62"/>
    <n v="8"/>
    <s v="1/24/2019"/>
    <d v="1899-12-30T10:57:00"/>
    <s v="Cash"/>
    <n v="388.96"/>
    <n v="19.448"/>
    <n v="408.40799999999996"/>
    <n v="9.1"/>
    <m/>
    <m/>
    <m/>
    <m/>
    <m/>
  </r>
  <r>
    <s v="Ismailia"/>
    <s v="Normal"/>
    <s v="Female"/>
    <x v="1"/>
    <n v="53.21"/>
    <n v="8"/>
    <s v="3/14/2019"/>
    <d v="1899-12-30T16:45:00"/>
    <s v="Ewallet"/>
    <n v="425.68"/>
    <n v="21.283999999999999"/>
    <n v="446.964"/>
    <n v="7.9"/>
    <m/>
    <m/>
    <m/>
    <m/>
    <m/>
  </r>
  <r>
    <s v="Alexandria"/>
    <s v="Normal"/>
    <s v="Male"/>
    <x v="0"/>
    <n v="45.44"/>
    <n v="7"/>
    <s v="1/23/2019"/>
    <d v="1899-12-30T11:15:00"/>
    <s v="Cash"/>
    <n v="318.08"/>
    <n v="15.904"/>
    <n v="333.98399999999998"/>
    <n v="8"/>
    <m/>
    <m/>
    <m/>
    <m/>
    <m/>
  </r>
  <r>
    <s v="Alexandria"/>
    <s v="Normal"/>
    <s v="Male"/>
    <x v="2"/>
    <n v="33.880000000000003"/>
    <n v="8"/>
    <s v="1/19/2019"/>
    <d v="1899-12-30T20:29:00"/>
    <s v="Ewallet"/>
    <n v="271.04000000000002"/>
    <n v="13.552"/>
    <n v="284.59200000000004"/>
    <n v="9"/>
    <m/>
    <m/>
    <m/>
    <m/>
    <m/>
  </r>
  <r>
    <s v="Ismailia"/>
    <s v="Member"/>
    <s v="Male"/>
    <x v="1"/>
    <n v="96.16"/>
    <n v="4"/>
    <s v="1/27/2019"/>
    <d v="1899-12-30T20:03:00"/>
    <s v="Credit card"/>
    <n v="384.64"/>
    <n v="19.231999999999999"/>
    <n v="403.87199999999996"/>
    <n v="7.3"/>
    <m/>
    <m/>
    <m/>
    <m/>
    <m/>
  </r>
  <r>
    <s v="Alexandria"/>
    <s v="Member"/>
    <s v="Male"/>
    <x v="3"/>
    <n v="47.16"/>
    <n v="5"/>
    <s v="2/3/2019"/>
    <d v="1899-12-30T14:35:00"/>
    <s v="Credit card"/>
    <n v="235.8"/>
    <n v="11.79"/>
    <n v="247.59"/>
    <n v="8.6"/>
    <m/>
    <m/>
    <m/>
    <m/>
    <m/>
  </r>
  <r>
    <s v="Alexandria"/>
    <s v="Normal"/>
    <s v="Female"/>
    <x v="2"/>
    <n v="52.89"/>
    <n v="4"/>
    <s v="3/25/2019"/>
    <d v="1899-12-30T16:32:00"/>
    <s v="Ewallet"/>
    <n v="211.56"/>
    <n v="10.577999999999999"/>
    <n v="222.13800000000001"/>
    <n v="6"/>
    <m/>
    <m/>
    <m/>
    <m/>
    <m/>
  </r>
  <r>
    <s v="Cairo"/>
    <s v="Member"/>
    <s v="Female"/>
    <x v="5"/>
    <n v="47.68"/>
    <n v="2"/>
    <s v="2/24/2019"/>
    <d v="1899-12-30T10:10:00"/>
    <s v="Credit card"/>
    <n v="95.36"/>
    <n v="4.7679999999999998"/>
    <n v="100.128"/>
    <n v="9.5"/>
    <m/>
    <m/>
    <m/>
    <m/>
    <m/>
  </r>
  <r>
    <s v="Alexandria"/>
    <s v="Member"/>
    <s v="Female"/>
    <x v="5"/>
    <n v="10.17"/>
    <n v="1"/>
    <s v="2/7/2019"/>
    <d v="1899-12-30T14:15:00"/>
    <s v="Cash"/>
    <n v="10.17"/>
    <n v="0.50849999999999995"/>
    <n v="10.6785"/>
    <n v="9.5"/>
    <m/>
    <m/>
    <m/>
    <m/>
    <m/>
  </r>
  <r>
    <s v="Cairo"/>
    <s v="Normal"/>
    <s v="Male"/>
    <x v="4"/>
    <n v="68.709999999999994"/>
    <n v="3"/>
    <s v="3/4/2019"/>
    <d v="1899-12-30T10:05:00"/>
    <s v="Cash"/>
    <n v="206.13"/>
    <n v="10.3065"/>
    <n v="216.4365"/>
    <n v="8"/>
    <m/>
    <m/>
    <m/>
    <m/>
    <m/>
  </r>
  <r>
    <s v="Alexandria"/>
    <s v="Member"/>
    <s v="Male"/>
    <x v="0"/>
    <n v="60.08"/>
    <n v="7"/>
    <s v="2/14/2019"/>
    <d v="1899-12-30T11:36:00"/>
    <s v="Credit card"/>
    <n v="420.56"/>
    <n v="21.027999999999999"/>
    <n v="441.58800000000002"/>
    <n v="8"/>
    <m/>
    <m/>
    <m/>
    <m/>
    <m/>
  </r>
  <r>
    <s v="Alexandria"/>
    <s v="Member"/>
    <s v="Female"/>
    <x v="5"/>
    <n v="22.01"/>
    <n v="4"/>
    <s v="1/29/2019"/>
    <d v="1899-12-30T18:15:00"/>
    <s v="Credit card"/>
    <n v="88.04"/>
    <n v="4.4020000000000001"/>
    <n v="92.442000000000007"/>
    <n v="9.1"/>
    <m/>
    <m/>
    <m/>
    <m/>
    <m/>
  </r>
  <r>
    <s v="Cairo"/>
    <s v="Member"/>
    <s v="Male"/>
    <x v="3"/>
    <n v="72.11"/>
    <n v="9"/>
    <s v="1/28/2019"/>
    <d v="1899-12-30T13:53:00"/>
    <s v="Credit card"/>
    <n v="648.99"/>
    <n v="32.4495"/>
    <n v="681.43949999999995"/>
    <n v="8.5"/>
    <m/>
    <m/>
    <m/>
    <m/>
    <m/>
  </r>
  <r>
    <s v="Ismailia"/>
    <s v="Member"/>
    <s v="Male"/>
    <x v="3"/>
    <n v="41.28"/>
    <n v="3"/>
    <s v="3/26/2019"/>
    <d v="1899-12-30T18:37:00"/>
    <s v="Credit card"/>
    <n v="123.84"/>
    <n v="6.1920000000000002"/>
    <n v="130.03200000000001"/>
    <n v="5.8"/>
    <m/>
    <m/>
    <m/>
    <m/>
    <m/>
  </r>
  <r>
    <s v="Cairo"/>
    <s v="Normal"/>
    <s v="Female"/>
    <x v="0"/>
    <n v="64.95"/>
    <n v="10"/>
    <s v="3/24/2019"/>
    <d v="1899-12-30T18:27:00"/>
    <s v="Cash"/>
    <n v="649.5"/>
    <n v="32.475000000000001"/>
    <n v="681.97500000000002"/>
    <n v="5"/>
    <m/>
    <m/>
    <m/>
    <m/>
    <m/>
  </r>
  <r>
    <s v="Ismailia"/>
    <s v="Member"/>
    <s v="Male"/>
    <x v="4"/>
    <n v="74.22"/>
    <n v="10"/>
    <s v="1/1/2019"/>
    <d v="1899-12-30T14:42:00"/>
    <s v="Credit card"/>
    <n v="742.2"/>
    <n v="37.11"/>
    <n v="779.31000000000006"/>
    <n v="8.6"/>
    <m/>
    <m/>
    <m/>
    <m/>
    <m/>
  </r>
  <r>
    <s v="Ismailia"/>
    <s v="Normal"/>
    <s v="Male"/>
    <x v="3"/>
    <n v="10.56"/>
    <n v="8"/>
    <s v="1/24/2019"/>
    <d v="1899-12-30T17:43:00"/>
    <s v="Cash"/>
    <n v="84.48"/>
    <n v="4.2240000000000002"/>
    <n v="88.704000000000008"/>
    <n v="4.3"/>
    <m/>
    <m/>
    <m/>
    <m/>
    <m/>
  </r>
  <r>
    <s v="Cairo"/>
    <s v="Normal"/>
    <s v="Male"/>
    <x v="3"/>
    <n v="62.57"/>
    <n v="4"/>
    <s v="2/25/2019"/>
    <d v="1899-12-30T18:37:00"/>
    <s v="Cash"/>
    <n v="250.28"/>
    <n v="12.513999999999999"/>
    <n v="262.79399999999998"/>
    <n v="6.9"/>
    <m/>
    <m/>
    <m/>
    <m/>
    <m/>
  </r>
  <r>
    <s v="Ismailia"/>
    <s v="Member"/>
    <s v="Male"/>
    <x v="1"/>
    <n v="11.85"/>
    <n v="8"/>
    <s v="1/9/2019"/>
    <d v="1899-12-30T16:34:00"/>
    <s v="Cash"/>
    <n v="94.8"/>
    <n v="4.74"/>
    <n v="99.539999999999992"/>
    <n v="5.0999999999999996"/>
    <m/>
    <m/>
    <m/>
    <m/>
    <m/>
  </r>
  <r>
    <s v="Alexandria"/>
    <s v="Member"/>
    <s v="Female"/>
    <x v="0"/>
    <n v="91.3"/>
    <n v="1"/>
    <s v="2/14/2019"/>
    <d v="1899-12-30T14:42:00"/>
    <s v="Ewallet"/>
    <n v="91.3"/>
    <n v="4.5650000000000004"/>
    <n v="95.864999999999995"/>
    <n v="5.4"/>
    <m/>
    <m/>
    <m/>
    <m/>
    <m/>
  </r>
  <r>
    <s v="Ismailia"/>
    <s v="Member"/>
    <s v="Female"/>
    <x v="2"/>
    <n v="40.729999999999997"/>
    <n v="7"/>
    <s v="3/12/2019"/>
    <d v="1899-12-30T11:01:00"/>
    <s v="Ewallet"/>
    <n v="285.11"/>
    <n v="14.2555"/>
    <n v="299.3655"/>
    <n v="6.9"/>
    <m/>
    <m/>
    <m/>
    <m/>
    <m/>
  </r>
  <r>
    <s v="Ismailia"/>
    <s v="Normal"/>
    <s v="Male"/>
    <x v="2"/>
    <n v="52.38"/>
    <n v="1"/>
    <s v="3/26/2019"/>
    <d v="1899-12-30T19:44:00"/>
    <s v="Cash"/>
    <n v="52.38"/>
    <n v="2.6190000000000002"/>
    <n v="54.999000000000002"/>
    <n v="8"/>
    <m/>
    <m/>
    <m/>
    <m/>
    <m/>
  </r>
  <r>
    <s v="Ismailia"/>
    <s v="Member"/>
    <s v="Female"/>
    <x v="2"/>
    <n v="38.54"/>
    <n v="5"/>
    <s v="1/9/2019"/>
    <d v="1899-12-30T13:34:00"/>
    <s v="Ewallet"/>
    <n v="192.7"/>
    <n v="9.6349999999999998"/>
    <n v="202.33499999999998"/>
    <n v="6.3"/>
    <m/>
    <m/>
    <m/>
    <m/>
    <m/>
  </r>
  <r>
    <s v="Ismailia"/>
    <s v="Normal"/>
    <s v="Male"/>
    <x v="3"/>
    <n v="44.63"/>
    <n v="6"/>
    <s v="1/2/2019"/>
    <d v="1899-12-30T20:08:00"/>
    <s v="Credit card"/>
    <n v="267.77999999999997"/>
    <n v="13.388999999999999"/>
    <n v="281.16899999999998"/>
    <n v="8.4"/>
    <m/>
    <m/>
    <m/>
    <m/>
    <m/>
  </r>
  <r>
    <s v="Ismailia"/>
    <s v="Normal"/>
    <s v="Female"/>
    <x v="4"/>
    <n v="55.87"/>
    <n v="10"/>
    <s v="1/15/2019"/>
    <d v="1899-12-30T15:01:00"/>
    <s v="Cash"/>
    <n v="558.70000000000005"/>
    <n v="27.934999999999999"/>
    <n v="586.63499999999999"/>
    <n v="7.9"/>
    <m/>
    <m/>
    <m/>
    <m/>
    <m/>
  </r>
  <r>
    <s v="Ismailia"/>
    <s v="Member"/>
    <s v="Female"/>
    <x v="0"/>
    <n v="29.22"/>
    <n v="6"/>
    <s v="1/1/2019"/>
    <d v="1899-12-30T11:40:00"/>
    <s v="Ewallet"/>
    <n v="175.32"/>
    <n v="8.766"/>
    <n v="184.08599999999998"/>
    <n v="8.6999999999999993"/>
    <m/>
    <m/>
    <m/>
    <m/>
    <m/>
  </r>
  <r>
    <s v="Ismailia"/>
    <s v="Normal"/>
    <s v="Male"/>
    <x v="1"/>
    <n v="51.94"/>
    <n v="3"/>
    <s v="2/15/2019"/>
    <d v="1899-12-30T15:21:00"/>
    <s v="Cash"/>
    <n v="155.82"/>
    <n v="7.7910000000000004"/>
    <n v="163.61099999999999"/>
    <n v="7.7"/>
    <m/>
    <m/>
    <m/>
    <m/>
    <m/>
  </r>
  <r>
    <s v="Cairo"/>
    <s v="Normal"/>
    <s v="Male"/>
    <x v="0"/>
    <n v="60.3"/>
    <n v="1"/>
    <s v="2/28/2019"/>
    <d v="1899-12-30T17:38:00"/>
    <s v="Cash"/>
    <n v="60.3"/>
    <n v="3.0150000000000001"/>
    <n v="63.314999999999998"/>
    <n v="5"/>
    <m/>
    <m/>
    <m/>
    <m/>
    <m/>
  </r>
  <r>
    <s v="Alexandria"/>
    <s v="Member"/>
    <s v="Female"/>
    <x v="4"/>
    <n v="39.47"/>
    <n v="2"/>
    <s v="3/2/2019"/>
    <d v="1899-12-30T16:16:00"/>
    <s v="Credit card"/>
    <n v="78.94"/>
    <n v="3.9470000000000001"/>
    <n v="82.887"/>
    <n v="6.1"/>
    <m/>
    <m/>
    <m/>
    <m/>
    <m/>
  </r>
  <r>
    <s v="Alexandria"/>
    <s v="Member"/>
    <s v="Male"/>
    <x v="1"/>
    <n v="14.87"/>
    <n v="2"/>
    <s v="2/13/2019"/>
    <d v="1899-12-30T18:15:00"/>
    <s v="Credit card"/>
    <n v="29.74"/>
    <n v="1.4870000000000001"/>
    <n v="31.226999999999997"/>
    <n v="7.4"/>
    <m/>
    <m/>
    <m/>
    <m/>
    <m/>
  </r>
  <r>
    <s v="Alexandria"/>
    <s v="Normal"/>
    <s v="Female"/>
    <x v="5"/>
    <n v="21.32"/>
    <n v="1"/>
    <s v="1/26/2019"/>
    <d v="1899-12-30T12:43:00"/>
    <s v="Cash"/>
    <n v="21.32"/>
    <n v="1.0660000000000001"/>
    <n v="22.385999999999999"/>
    <n v="7.7"/>
    <m/>
    <m/>
    <m/>
    <m/>
    <m/>
  </r>
  <r>
    <s v="Ismailia"/>
    <s v="Member"/>
    <s v="Male"/>
    <x v="1"/>
    <n v="93.78"/>
    <n v="3"/>
    <s v="1/30/2019"/>
    <d v="1899-12-30T11:32:00"/>
    <s v="Credit card"/>
    <n v="281.33999999999997"/>
    <n v="14.067"/>
    <n v="295.40699999999998"/>
    <n v="7.7"/>
    <m/>
    <m/>
    <m/>
    <m/>
    <m/>
  </r>
  <r>
    <s v="Alexandria"/>
    <s v="Member"/>
    <s v="Female"/>
    <x v="1"/>
    <n v="73.260000000000005"/>
    <n v="1"/>
    <s v="1/27/2019"/>
    <d v="1899-12-30T18:08:00"/>
    <s v="Ewallet"/>
    <n v="73.260000000000005"/>
    <n v="3.6629999999999998"/>
    <n v="76.923000000000002"/>
    <n v="5"/>
    <m/>
    <m/>
    <m/>
    <m/>
    <m/>
  </r>
  <r>
    <s v="Cairo"/>
    <s v="Normal"/>
    <s v="Male"/>
    <x v="0"/>
    <n v="22.38"/>
    <n v="1"/>
    <s v="1/30/2019"/>
    <d v="1899-12-30T17:08:00"/>
    <s v="Credit card"/>
    <n v="22.38"/>
    <n v="1.119"/>
    <n v="23.498999999999999"/>
    <n v="9"/>
    <m/>
    <m/>
    <m/>
    <m/>
    <m/>
  </r>
  <r>
    <s v="Ismailia"/>
    <s v="Member"/>
    <s v="Female"/>
    <x v="1"/>
    <n v="72.88"/>
    <n v="9"/>
    <s v="1/8/2019"/>
    <d v="1899-12-30T19:38:00"/>
    <s v="Cash"/>
    <n v="655.92"/>
    <n v="32.795999999999999"/>
    <n v="688.71600000000001"/>
    <n v="6.3"/>
    <m/>
    <m/>
    <m/>
    <m/>
    <m/>
  </r>
  <r>
    <s v="Alexandria"/>
    <s v="Normal"/>
    <s v="Female"/>
    <x v="2"/>
    <n v="99.1"/>
    <n v="6"/>
    <s v="1/19/2019"/>
    <d v="1899-12-30T13:11:00"/>
    <s v="Cash"/>
    <n v="594.6"/>
    <n v="29.73"/>
    <n v="624.33000000000004"/>
    <n v="7.6"/>
    <m/>
    <m/>
    <m/>
    <m/>
    <m/>
  </r>
  <r>
    <s v="Alexandria"/>
    <s v="Normal"/>
    <s v="Male"/>
    <x v="0"/>
    <n v="74.099999999999994"/>
    <n v="1"/>
    <s v="1/25/2019"/>
    <d v="1899-12-30T11:05:00"/>
    <s v="Cash"/>
    <n v="74.099999999999994"/>
    <n v="3.7050000000000001"/>
    <n v="77.804999999999993"/>
    <n v="5.9"/>
    <m/>
    <m/>
    <m/>
    <m/>
    <m/>
  </r>
  <r>
    <s v="Ismailia"/>
    <s v="Normal"/>
    <s v="Female"/>
    <x v="3"/>
    <n v="98.48"/>
    <n v="2"/>
    <s v="2/19/2019"/>
    <d v="1899-12-30T10:12:00"/>
    <s v="Ewallet"/>
    <n v="196.96"/>
    <n v="9.8480000000000008"/>
    <n v="206.80800000000002"/>
    <n v="4.2"/>
    <m/>
    <m/>
    <m/>
    <m/>
    <m/>
  </r>
  <r>
    <s v="Ismailia"/>
    <s v="Normal"/>
    <s v="Female"/>
    <x v="1"/>
    <n v="53.19"/>
    <n v="7"/>
    <s v="1/14/2019"/>
    <d v="1899-12-30T15:42:00"/>
    <s v="Ewallet"/>
    <n v="372.33"/>
    <n v="18.616499999999998"/>
    <n v="390.94649999999996"/>
    <n v="4.9000000000000004"/>
    <m/>
    <m/>
    <m/>
    <m/>
    <m/>
  </r>
  <r>
    <s v="Cairo"/>
    <s v="Normal"/>
    <s v="Male"/>
    <x v="1"/>
    <n v="52.79"/>
    <n v="10"/>
    <s v="2/25/2019"/>
    <d v="1899-12-30T11:58:00"/>
    <s v="Ewallet"/>
    <n v="527.9"/>
    <n v="26.395"/>
    <n v="554.29499999999996"/>
    <n v="9.1"/>
    <m/>
    <m/>
    <m/>
    <m/>
    <m/>
  </r>
  <r>
    <s v="Alexandria"/>
    <s v="Member"/>
    <s v="Male"/>
    <x v="2"/>
    <n v="95.95"/>
    <n v="5"/>
    <s v="1/23/2019"/>
    <d v="1899-12-30T14:21:00"/>
    <s v="Ewallet"/>
    <n v="479.75"/>
    <n v="23.987500000000001"/>
    <n v="503.73750000000001"/>
    <n v="8.4"/>
    <m/>
    <m/>
    <m/>
    <m/>
    <m/>
  </r>
  <r>
    <s v="Alexandria"/>
    <s v="Normal"/>
    <s v="Male"/>
    <x v="0"/>
    <n v="36.51"/>
    <n v="9"/>
    <s v="2/16/2019"/>
    <d v="1899-12-30T10:52:00"/>
    <s v="Cash"/>
    <n v="328.59"/>
    <n v="16.429500000000001"/>
    <n v="345.01949999999999"/>
    <n v="8.3000000000000007"/>
    <m/>
    <m/>
    <m/>
    <m/>
    <m/>
  </r>
  <r>
    <s v="Cairo"/>
    <s v="Normal"/>
    <s v="Female"/>
    <x v="4"/>
    <n v="21.12"/>
    <n v="8"/>
    <s v="1/1/2019"/>
    <d v="1899-12-30T19:31:00"/>
    <s v="Cash"/>
    <n v="168.96"/>
    <n v="8.4480000000000004"/>
    <n v="177.40800000000002"/>
    <n v="6.6"/>
    <m/>
    <m/>
    <m/>
    <m/>
    <m/>
  </r>
  <r>
    <s v="Alexandria"/>
    <s v="Member"/>
    <s v="Female"/>
    <x v="5"/>
    <n v="28.31"/>
    <n v="4"/>
    <s v="3/7/2019"/>
    <d v="1899-12-30T18:35:00"/>
    <s v="Cash"/>
    <n v="113.24"/>
    <n v="5.6619999999999999"/>
    <n v="118.902"/>
    <n v="9.4"/>
    <m/>
    <m/>
    <m/>
    <m/>
    <m/>
  </r>
  <r>
    <s v="Cairo"/>
    <s v="Normal"/>
    <s v="Male"/>
    <x v="1"/>
    <n v="57.59"/>
    <n v="6"/>
    <s v="2/15/2019"/>
    <d v="1899-12-30T13:51:00"/>
    <s v="Cash"/>
    <n v="345.54"/>
    <n v="17.277000000000001"/>
    <n v="362.81700000000001"/>
    <n v="7.2"/>
    <m/>
    <m/>
    <m/>
    <m/>
    <m/>
  </r>
  <r>
    <s v="Ismailia"/>
    <s v="Member"/>
    <s v="Female"/>
    <x v="1"/>
    <n v="47.63"/>
    <n v="9"/>
    <s v="1/23/2019"/>
    <d v="1899-12-30T12:35:00"/>
    <s v="Cash"/>
    <n v="428.67"/>
    <n v="21.433499999999999"/>
    <n v="450.1035"/>
    <n v="7.2"/>
    <m/>
    <m/>
    <m/>
    <m/>
    <m/>
  </r>
  <r>
    <s v="Ismailia"/>
    <s v="Member"/>
    <s v="Male"/>
    <x v="4"/>
    <n v="86.27"/>
    <n v="1"/>
    <s v="2/20/2019"/>
    <d v="1899-12-30T13:24:00"/>
    <s v="Ewallet"/>
    <n v="86.27"/>
    <n v="4.3135000000000003"/>
    <n v="90.583500000000001"/>
    <n v="7.9"/>
    <m/>
    <m/>
    <m/>
    <m/>
    <m/>
  </r>
  <r>
    <s v="Alexandria"/>
    <s v="Member"/>
    <s v="Male"/>
    <x v="0"/>
    <n v="12.76"/>
    <n v="2"/>
    <s v="1/8/2019"/>
    <d v="1899-12-30T18:06:00"/>
    <s v="Ewallet"/>
    <n v="25.52"/>
    <n v="1.276"/>
    <n v="26.795999999999999"/>
    <n v="9.3000000000000007"/>
    <m/>
    <m/>
    <m/>
    <m/>
    <m/>
  </r>
  <r>
    <s v="Ismailia"/>
    <s v="Normal"/>
    <s v="Female"/>
    <x v="3"/>
    <n v="11.28"/>
    <n v="9"/>
    <s v="3/17/2019"/>
    <d v="1899-12-30T11:55:00"/>
    <s v="Credit card"/>
    <n v="101.52"/>
    <n v="5.0759999999999996"/>
    <n v="106.59599999999999"/>
    <n v="8.3000000000000007"/>
    <m/>
    <m/>
    <m/>
    <m/>
    <m/>
  </r>
  <r>
    <s v="Ismailia"/>
    <s v="Normal"/>
    <s v="Male"/>
    <x v="0"/>
    <n v="51.07"/>
    <n v="7"/>
    <s v="1/12/2019"/>
    <d v="1899-12-30T11:42:00"/>
    <s v="Cash"/>
    <n v="357.49"/>
    <n v="17.874500000000001"/>
    <n v="375.36450000000002"/>
    <n v="6"/>
    <m/>
    <m/>
    <m/>
    <m/>
    <m/>
  </r>
  <r>
    <s v="Ismailia"/>
    <s v="Member"/>
    <s v="Male"/>
    <x v="3"/>
    <n v="79.59"/>
    <n v="3"/>
    <s v="1/8/2019"/>
    <d v="1899-12-30T14:30:00"/>
    <s v="Cash"/>
    <n v="238.77"/>
    <n v="11.938499999999999"/>
    <n v="250.70850000000002"/>
    <n v="6.4"/>
    <m/>
    <m/>
    <m/>
    <m/>
    <m/>
  </r>
  <r>
    <s v="Cairo"/>
    <s v="Member"/>
    <s v="Female"/>
    <x v="4"/>
    <n v="33.81"/>
    <n v="3"/>
    <s v="1/26/2019"/>
    <d v="1899-12-30T15:11:00"/>
    <s v="Ewallet"/>
    <n v="101.43"/>
    <n v="5.0715000000000003"/>
    <n v="106.50150000000001"/>
    <n v="8.3000000000000007"/>
    <m/>
    <m/>
    <m/>
    <m/>
    <m/>
  </r>
  <r>
    <s v="Alexandria"/>
    <s v="Member"/>
    <s v="Female"/>
    <x v="2"/>
    <n v="90.53"/>
    <n v="8"/>
    <s v="3/15/2019"/>
    <d v="1899-12-30T14:48:00"/>
    <s v="Credit card"/>
    <n v="724.24"/>
    <n v="36.212000000000003"/>
    <n v="760.452"/>
    <n v="5.9"/>
    <m/>
    <m/>
    <m/>
    <m/>
    <m/>
  </r>
  <r>
    <s v="Cairo"/>
    <s v="Member"/>
    <s v="Female"/>
    <x v="1"/>
    <n v="62.82"/>
    <n v="2"/>
    <s v="1/17/2019"/>
    <d v="1899-12-30T12:36:00"/>
    <s v="Ewallet"/>
    <n v="125.64"/>
    <n v="6.282"/>
    <n v="131.922"/>
    <n v="6.5"/>
    <m/>
    <m/>
    <m/>
    <m/>
    <m/>
  </r>
  <r>
    <s v="Cairo"/>
    <s v="Member"/>
    <s v="Female"/>
    <x v="0"/>
    <n v="24.31"/>
    <n v="3"/>
    <s v="1/8/2019"/>
    <d v="1899-12-30T19:09:00"/>
    <s v="Credit card"/>
    <n v="72.930000000000007"/>
    <n v="3.6465000000000001"/>
    <n v="76.57650000000001"/>
    <n v="7.7"/>
    <m/>
    <m/>
    <m/>
    <m/>
    <m/>
  </r>
  <r>
    <s v="Cairo"/>
    <s v="Normal"/>
    <s v="Female"/>
    <x v="2"/>
    <n v="64.59"/>
    <n v="4"/>
    <s v="1/6/2019"/>
    <d v="1899-12-30T13:35:00"/>
    <s v="Ewallet"/>
    <n v="258.36"/>
    <n v="12.917999999999999"/>
    <n v="271.27800000000002"/>
    <n v="8.8000000000000007"/>
    <m/>
    <m/>
    <m/>
    <m/>
    <m/>
  </r>
  <r>
    <s v="Cairo"/>
    <s v="Member"/>
    <s v="Female"/>
    <x v="1"/>
    <n v="24.82"/>
    <n v="7"/>
    <s v="2/16/2019"/>
    <d v="1899-12-30T10:33:00"/>
    <s v="Credit card"/>
    <n v="173.74"/>
    <n v="8.6869999999999994"/>
    <n v="182.42700000000002"/>
    <n v="6.6"/>
    <m/>
    <m/>
    <m/>
    <m/>
    <m/>
  </r>
  <r>
    <s v="Alexandria"/>
    <s v="Normal"/>
    <s v="Male"/>
    <x v="3"/>
    <n v="56.5"/>
    <n v="1"/>
    <s v="3/13/2019"/>
    <d v="1899-12-30T15:45:00"/>
    <s v="Ewallet"/>
    <n v="56.5"/>
    <n v="2.8250000000000002"/>
    <n v="59.325000000000003"/>
    <n v="9.8000000000000007"/>
    <m/>
    <m/>
    <m/>
    <m/>
    <m/>
  </r>
  <r>
    <s v="Cairo"/>
    <s v="Member"/>
    <s v="Male"/>
    <x v="2"/>
    <n v="21.43"/>
    <n v="10"/>
    <s v="1/28/2019"/>
    <d v="1899-12-30T11:51:00"/>
    <s v="Cash"/>
    <n v="214.3"/>
    <n v="10.715"/>
    <n v="225.01500000000001"/>
    <n v="8.3000000000000007"/>
    <m/>
    <m/>
    <m/>
    <m/>
    <m/>
  </r>
  <r>
    <s v="Cairo"/>
    <s v="Member"/>
    <s v="Male"/>
    <x v="5"/>
    <n v="89.06"/>
    <n v="6"/>
    <s v="1/18/2019"/>
    <d v="1899-12-30T17:26:00"/>
    <s v="Cash"/>
    <n v="534.36"/>
    <n v="26.718"/>
    <n v="561.07799999999997"/>
    <n v="8.3000000000000007"/>
    <m/>
    <m/>
    <m/>
    <m/>
    <m/>
  </r>
  <r>
    <s v="Cairo"/>
    <s v="Member"/>
    <s v="Male"/>
    <x v="5"/>
    <n v="23.29"/>
    <n v="4"/>
    <s v="3/19/2019"/>
    <d v="1899-12-30T11:52:00"/>
    <s v="Credit card"/>
    <n v="93.16"/>
    <n v="4.6580000000000004"/>
    <n v="97.817999999999998"/>
    <n v="4.0999999999999996"/>
    <m/>
    <m/>
    <m/>
    <m/>
    <m/>
  </r>
  <r>
    <s v="Cairo"/>
    <s v="Normal"/>
    <s v="Male"/>
    <x v="4"/>
    <n v="65.260000000000005"/>
    <n v="8"/>
    <s v="3/15/2019"/>
    <d v="1899-12-30T14:04:00"/>
    <s v="Ewallet"/>
    <n v="522.08000000000004"/>
    <n v="26.103999999999999"/>
    <n v="548.18400000000008"/>
    <n v="7"/>
    <m/>
    <m/>
    <m/>
    <m/>
    <m/>
  </r>
  <r>
    <s v="Alexandria"/>
    <s v="Member"/>
    <s v="Male"/>
    <x v="0"/>
    <n v="52.35"/>
    <n v="1"/>
    <s v="2/12/2019"/>
    <d v="1899-12-30T17:49:00"/>
    <s v="Cash"/>
    <n v="52.35"/>
    <n v="2.6175000000000002"/>
    <n v="54.967500000000001"/>
    <n v="5.9"/>
    <m/>
    <m/>
    <m/>
    <m/>
    <m/>
  </r>
  <r>
    <s v="Alexandria"/>
    <s v="Member"/>
    <s v="Male"/>
    <x v="5"/>
    <n v="39.75"/>
    <n v="1"/>
    <s v="2/25/2019"/>
    <d v="1899-12-30T20:19:00"/>
    <s v="Cash"/>
    <n v="39.75"/>
    <n v="1.9875"/>
    <n v="41.737499999999997"/>
    <n v="9.8000000000000007"/>
    <m/>
    <m/>
    <m/>
    <m/>
    <m/>
  </r>
  <r>
    <s v="Alexandria"/>
    <s v="Normal"/>
    <s v="Female"/>
    <x v="3"/>
    <n v="90.02"/>
    <n v="8"/>
    <s v="3/21/2019"/>
    <d v="1899-12-30T16:08:00"/>
    <s v="Credit card"/>
    <n v="720.16"/>
    <n v="36.008000000000003"/>
    <n v="756.16800000000001"/>
    <n v="7"/>
    <m/>
    <m/>
    <m/>
    <m/>
    <m/>
  </r>
  <r>
    <s v="Cairo"/>
    <s v="Member"/>
    <s v="Male"/>
    <x v="3"/>
    <n v="12.1"/>
    <n v="8"/>
    <s v="1/19/2019"/>
    <d v="1899-12-30T10:17:00"/>
    <s v="Ewallet"/>
    <n v="96.8"/>
    <n v="4.84"/>
    <n v="101.64"/>
    <n v="5.8"/>
    <m/>
    <m/>
    <m/>
    <m/>
    <m/>
  </r>
  <r>
    <s v="Cairo"/>
    <s v="Member"/>
    <s v="Male"/>
    <x v="0"/>
    <n v="33.21"/>
    <n v="10"/>
    <s v="1/8/2019"/>
    <d v="1899-12-30T14:25:00"/>
    <s v="Ewallet"/>
    <n v="332.1"/>
    <n v="16.605"/>
    <n v="348.70500000000004"/>
    <n v="6.9"/>
    <m/>
    <m/>
    <m/>
    <m/>
    <m/>
  </r>
  <r>
    <s v="Cairo"/>
    <s v="Member"/>
    <s v="Female"/>
    <x v="4"/>
    <n v="10.18"/>
    <n v="8"/>
    <s v="3/30/2019"/>
    <d v="1899-12-30T12:51:00"/>
    <s v="Credit card"/>
    <n v="81.44"/>
    <n v="4.0720000000000001"/>
    <n v="85.512"/>
    <n v="8.4"/>
    <m/>
    <m/>
    <m/>
    <m/>
    <m/>
  </r>
  <r>
    <s v="Ismailia"/>
    <s v="Member"/>
    <s v="Female"/>
    <x v="3"/>
    <n v="31.99"/>
    <n v="10"/>
    <s v="2/20/2019"/>
    <d v="1899-12-30T15:18:00"/>
    <s v="Credit card"/>
    <n v="319.89999999999998"/>
    <n v="15.994999999999999"/>
    <n v="335.89499999999998"/>
    <n v="5.7"/>
    <m/>
    <m/>
    <m/>
    <m/>
    <m/>
  </r>
  <r>
    <s v="Ismailia"/>
    <s v="Member"/>
    <s v="Female"/>
    <x v="3"/>
    <n v="34.42"/>
    <n v="6"/>
    <s v="3/30/2019"/>
    <d v="1899-12-30T12:45:00"/>
    <s v="Ewallet"/>
    <n v="206.52"/>
    <n v="10.326000000000001"/>
    <n v="216.846"/>
    <n v="6.5"/>
    <m/>
    <m/>
    <m/>
    <m/>
    <m/>
  </r>
  <r>
    <s v="Alexandria"/>
    <s v="Member"/>
    <s v="Male"/>
    <x v="1"/>
    <n v="83.34"/>
    <n v="2"/>
    <s v="3/19/2019"/>
    <d v="1899-12-30T13:37:00"/>
    <s v="Cash"/>
    <n v="166.68"/>
    <n v="8.3339999999999996"/>
    <n v="175.01400000000001"/>
    <n v="4.8"/>
    <m/>
    <m/>
    <m/>
    <m/>
    <m/>
  </r>
  <r>
    <s v="Ismailia"/>
    <s v="Normal"/>
    <s v="Male"/>
    <x v="0"/>
    <n v="45.58"/>
    <n v="7"/>
    <s v="1/13/2019"/>
    <d v="1899-12-30T10:03:00"/>
    <s v="Cash"/>
    <n v="319.06"/>
    <n v="15.952999999999999"/>
    <n v="335.01299999999998"/>
    <n v="8.9"/>
    <m/>
    <m/>
    <m/>
    <m/>
    <m/>
  </r>
  <r>
    <s v="Ismailia"/>
    <s v="Member"/>
    <s v="Female"/>
    <x v="2"/>
    <n v="87.9"/>
    <n v="1"/>
    <s v="2/5/2019"/>
    <d v="1899-12-30T19:42:00"/>
    <s v="Ewallet"/>
    <n v="87.9"/>
    <n v="4.3949999999999996"/>
    <n v="92.295000000000002"/>
    <n v="6.5"/>
    <m/>
    <m/>
    <m/>
    <m/>
    <m/>
  </r>
  <r>
    <s v="Alexandria"/>
    <s v="Member"/>
    <s v="Female"/>
    <x v="2"/>
    <n v="73.47"/>
    <n v="10"/>
    <s v="3/23/2019"/>
    <d v="1899-12-30T13:14:00"/>
    <s v="Ewallet"/>
    <n v="734.7"/>
    <n v="36.734999999999999"/>
    <n v="771.43500000000006"/>
    <n v="5.4"/>
    <m/>
    <m/>
    <m/>
    <m/>
    <m/>
  </r>
  <r>
    <s v="Ismailia"/>
    <s v="Normal"/>
    <s v="Male"/>
    <x v="2"/>
    <n v="12.19"/>
    <n v="8"/>
    <s v="3/13/2019"/>
    <d v="1899-12-30T12:47:00"/>
    <s v="Ewallet"/>
    <n v="97.52"/>
    <n v="4.8760000000000003"/>
    <n v="102.396"/>
    <n v="8.6999999999999993"/>
    <m/>
    <m/>
    <m/>
    <m/>
    <m/>
  </r>
  <r>
    <s v="Alexandria"/>
    <s v="Member"/>
    <s v="Male"/>
    <x v="3"/>
    <n v="76.92"/>
    <n v="10"/>
    <s v="3/17/2019"/>
    <d v="1899-12-30T19:53:00"/>
    <s v="Ewallet"/>
    <n v="769.2"/>
    <n v="38.46"/>
    <n v="807.66000000000008"/>
    <n v="5.9"/>
    <m/>
    <m/>
    <m/>
    <m/>
    <m/>
  </r>
  <r>
    <s v="Alexandria"/>
    <s v="Normal"/>
    <s v="Male"/>
    <x v="4"/>
    <n v="83.66"/>
    <n v="5"/>
    <s v="2/21/2019"/>
    <d v="1899-12-30T10:26:00"/>
    <s v="Cash"/>
    <n v="418.3"/>
    <n v="20.914999999999999"/>
    <n v="439.21500000000003"/>
    <n v="5.4"/>
    <m/>
    <m/>
    <m/>
    <m/>
    <m/>
  </r>
  <r>
    <s v="Ismailia"/>
    <s v="Normal"/>
    <s v="Female"/>
    <x v="0"/>
    <n v="57.91"/>
    <n v="8"/>
    <s v="2/7/2019"/>
    <d v="1899-12-30T15:06:00"/>
    <s v="Cash"/>
    <n v="463.28"/>
    <n v="23.164000000000001"/>
    <n v="486.44399999999996"/>
    <n v="6.5"/>
    <m/>
    <m/>
    <m/>
    <m/>
    <m/>
  </r>
  <r>
    <s v="Alexandria"/>
    <s v="Member"/>
    <s v="Female"/>
    <x v="1"/>
    <n v="92.49"/>
    <n v="5"/>
    <s v="3/2/2019"/>
    <d v="1899-12-30T16:35:00"/>
    <s v="Credit card"/>
    <n v="462.45"/>
    <n v="23.122499999999999"/>
    <n v="485.57249999999999"/>
    <n v="5.6"/>
    <m/>
    <m/>
    <m/>
    <m/>
    <m/>
  </r>
  <r>
    <s v="Cairo"/>
    <s v="Normal"/>
    <s v="Female"/>
    <x v="0"/>
    <n v="28.38"/>
    <n v="5"/>
    <s v="3/6/2019"/>
    <d v="1899-12-30T20:57:00"/>
    <s v="Cash"/>
    <n v="141.9"/>
    <n v="7.0949999999999998"/>
    <n v="148.995"/>
    <n v="6.1"/>
    <m/>
    <m/>
    <m/>
    <m/>
    <m/>
  </r>
  <r>
    <s v="Alexandria"/>
    <s v="Member"/>
    <s v="Male"/>
    <x v="4"/>
    <n v="50.45"/>
    <n v="6"/>
    <s v="2/6/2019"/>
    <d v="1899-12-30T15:16:00"/>
    <s v="Credit card"/>
    <n v="302.7"/>
    <n v="15.135"/>
    <n v="317.83499999999998"/>
    <n v="5.7"/>
    <m/>
    <m/>
    <m/>
    <m/>
    <m/>
  </r>
  <r>
    <s v="Cairo"/>
    <s v="Normal"/>
    <s v="Male"/>
    <x v="1"/>
    <n v="99.16"/>
    <n v="8"/>
    <s v="1/28/2019"/>
    <d v="1899-12-30T17:47:00"/>
    <s v="Ewallet"/>
    <n v="793.28"/>
    <n v="39.664000000000001"/>
    <n v="832.94399999999996"/>
    <n v="7.2"/>
    <m/>
    <m/>
    <m/>
    <m/>
    <m/>
  </r>
  <r>
    <s v="Cairo"/>
    <s v="Normal"/>
    <s v="Male"/>
    <x v="5"/>
    <n v="60.74"/>
    <n v="7"/>
    <s v="1/18/2019"/>
    <d v="1899-12-30T16:23:00"/>
    <s v="Cash"/>
    <n v="425.18"/>
    <n v="21.259"/>
    <n v="446.43900000000002"/>
    <n v="4.3"/>
    <m/>
    <m/>
    <m/>
    <m/>
    <m/>
  </r>
  <r>
    <s v="Cairo"/>
    <s v="Member"/>
    <s v="Female"/>
    <x v="4"/>
    <n v="47.27"/>
    <n v="6"/>
    <s v="2/5/2019"/>
    <d v="1899-12-30T10:17:00"/>
    <s v="Ewallet"/>
    <n v="283.62"/>
    <n v="14.180999999999999"/>
    <n v="297.80099999999999"/>
    <n v="8.8000000000000007"/>
    <m/>
    <m/>
    <m/>
    <m/>
    <m/>
  </r>
  <r>
    <s v="Cairo"/>
    <s v="Member"/>
    <s v="Female"/>
    <x v="4"/>
    <n v="85.6"/>
    <n v="7"/>
    <s v="3/2/2019"/>
    <d v="1899-12-30T13:50:00"/>
    <s v="Ewallet"/>
    <n v="599.20000000000005"/>
    <n v="29.96"/>
    <n v="629.16000000000008"/>
    <n v="6.1"/>
    <m/>
    <m/>
    <m/>
    <m/>
    <m/>
  </r>
  <r>
    <s v="Cairo"/>
    <s v="Member"/>
    <s v="Female"/>
    <x v="5"/>
    <n v="35.04"/>
    <n v="9"/>
    <s v="2/9/2019"/>
    <d v="1899-12-30T19:17:00"/>
    <s v="Credit card"/>
    <n v="315.36"/>
    <n v="15.768000000000001"/>
    <n v="331.12800000000004"/>
    <n v="9.3000000000000007"/>
    <m/>
    <m/>
    <m/>
    <m/>
    <m/>
  </r>
  <r>
    <s v="Cairo"/>
    <s v="Normal"/>
    <s v="Female"/>
    <x v="5"/>
    <n v="44.84"/>
    <n v="9"/>
    <s v="1/14/2019"/>
    <d v="1899-12-30T14:00:00"/>
    <s v="Ewallet"/>
    <n v="403.56"/>
    <n v="20.178000000000001"/>
    <n v="423.738"/>
    <n v="4"/>
    <m/>
    <m/>
    <m/>
    <m/>
    <m/>
  </r>
  <r>
    <s v="Alexandria"/>
    <s v="Normal"/>
    <s v="Male"/>
    <x v="2"/>
    <n v="45.97"/>
    <n v="4"/>
    <s v="2/9/2019"/>
    <d v="1899-12-30T12:02:00"/>
    <s v="Ewallet"/>
    <n v="183.88"/>
    <n v="9.1940000000000008"/>
    <n v="193.07399999999998"/>
    <n v="9.6"/>
    <m/>
    <m/>
    <m/>
    <m/>
    <m/>
  </r>
  <r>
    <s v="Alexandria"/>
    <s v="Member"/>
    <s v="Female"/>
    <x v="1"/>
    <n v="27.73"/>
    <n v="5"/>
    <s v="3/26/2019"/>
    <d v="1899-12-30T20:21:00"/>
    <s v="Cash"/>
    <n v="138.65"/>
    <n v="6.9325000000000001"/>
    <n v="145.58250000000001"/>
    <n v="5.7"/>
    <m/>
    <m/>
    <m/>
    <m/>
    <m/>
  </r>
  <r>
    <s v="Cairo"/>
    <s v="Normal"/>
    <s v="Male"/>
    <x v="2"/>
    <n v="11.53"/>
    <n v="7"/>
    <s v="1/28/2019"/>
    <d v="1899-12-30T17:35:00"/>
    <s v="Cash"/>
    <n v="80.709999999999994"/>
    <n v="4.0354999999999999"/>
    <n v="84.745499999999993"/>
    <n v="6.6"/>
    <m/>
    <m/>
    <m/>
    <m/>
    <m/>
  </r>
  <r>
    <s v="Cairo"/>
    <s v="Normal"/>
    <s v="Female"/>
    <x v="0"/>
    <n v="58.32"/>
    <n v="2"/>
    <s v="2/14/2019"/>
    <d v="1899-12-30T12:42:00"/>
    <s v="Ewallet"/>
    <n v="116.64"/>
    <n v="5.8319999999999999"/>
    <n v="122.47199999999999"/>
    <n v="8.6"/>
    <m/>
    <m/>
    <m/>
    <m/>
    <m/>
  </r>
  <r>
    <s v="Ismailia"/>
    <s v="Member"/>
    <s v="Female"/>
    <x v="2"/>
    <n v="78.38"/>
    <n v="4"/>
    <s v="3/24/2019"/>
    <d v="1899-12-30T17:56:00"/>
    <s v="Credit card"/>
    <n v="313.52"/>
    <n v="15.676"/>
    <n v="329.19599999999997"/>
    <n v="9.9"/>
    <m/>
    <m/>
    <m/>
    <m/>
    <m/>
  </r>
  <r>
    <s v="Alexandria"/>
    <s v="Normal"/>
    <s v="Male"/>
    <x v="1"/>
    <n v="84.61"/>
    <n v="10"/>
    <s v="2/9/2019"/>
    <d v="1899-12-30T18:58:00"/>
    <s v="Ewallet"/>
    <n v="846.1"/>
    <n v="42.305"/>
    <n v="888.40499999999997"/>
    <n v="9.6"/>
    <m/>
    <m/>
    <m/>
    <m/>
    <m/>
  </r>
  <r>
    <s v="Ismailia"/>
    <s v="Member"/>
    <s v="Female"/>
    <x v="3"/>
    <n v="82.88"/>
    <n v="5"/>
    <s v="3/24/2019"/>
    <d v="1899-12-30T14:08:00"/>
    <s v="Ewallet"/>
    <n v="414.4"/>
    <n v="20.72"/>
    <n v="435.12"/>
    <n v="8"/>
    <m/>
    <m/>
    <m/>
    <m/>
    <m/>
  </r>
  <r>
    <s v="Ismailia"/>
    <s v="Member"/>
    <s v="Female"/>
    <x v="2"/>
    <n v="79.540000000000006"/>
    <n v="2"/>
    <s v="3/27/2019"/>
    <d v="1899-12-30T16:30:00"/>
    <s v="Credit card"/>
    <n v="159.08000000000001"/>
    <n v="7.9539999999999997"/>
    <n v="167.03400000000002"/>
    <n v="9.6"/>
    <m/>
    <m/>
    <m/>
    <m/>
    <m/>
  </r>
  <r>
    <s v="Cairo"/>
    <s v="Member"/>
    <s v="Female"/>
    <x v="3"/>
    <n v="49.01"/>
    <n v="10"/>
    <s v="1/27/2019"/>
    <d v="1899-12-30T10:44:00"/>
    <s v="Cash"/>
    <n v="490.1"/>
    <n v="24.504999999999999"/>
    <n v="514.60500000000002"/>
    <n v="9.1"/>
    <m/>
    <m/>
    <m/>
    <m/>
    <m/>
  </r>
  <r>
    <s v="Ismailia"/>
    <s v="Member"/>
    <s v="Female"/>
    <x v="3"/>
    <n v="29.15"/>
    <n v="3"/>
    <s v="3/27/2019"/>
    <d v="1899-12-30T20:29:00"/>
    <s v="Cash"/>
    <n v="87.45"/>
    <n v="4.3724999999999996"/>
    <n v="91.822500000000005"/>
    <n v="7.6"/>
    <m/>
    <m/>
    <m/>
    <m/>
    <m/>
  </r>
  <r>
    <s v="Cairo"/>
    <s v="Normal"/>
    <s v="Female"/>
    <x v="0"/>
    <n v="56.13"/>
    <n v="4"/>
    <s v="1/19/2019"/>
    <d v="1899-12-30T11:43:00"/>
    <s v="Credit card"/>
    <n v="224.52"/>
    <n v="11.226000000000001"/>
    <n v="235.74600000000001"/>
    <n v="5.5"/>
    <m/>
    <m/>
    <m/>
    <m/>
    <m/>
  </r>
  <r>
    <s v="Cairo"/>
    <s v="Normal"/>
    <s v="Female"/>
    <x v="0"/>
    <n v="93.12"/>
    <n v="8"/>
    <s v="2/7/2019"/>
    <d v="1899-12-30T10:09:00"/>
    <s v="Ewallet"/>
    <n v="744.96"/>
    <n v="37.247999999999998"/>
    <n v="782.20800000000008"/>
    <n v="7.6"/>
    <m/>
    <m/>
    <m/>
    <m/>
    <m/>
  </r>
  <r>
    <s v="Alexandria"/>
    <s v="Normal"/>
    <s v="Male"/>
    <x v="0"/>
    <n v="51.34"/>
    <n v="8"/>
    <s v="1/31/2019"/>
    <d v="1899-12-30T10:00:00"/>
    <s v="Ewallet"/>
    <n v="410.72"/>
    <n v="20.536000000000001"/>
    <n v="431.25600000000003"/>
    <n v="8.5"/>
    <m/>
    <m/>
    <m/>
    <m/>
    <m/>
  </r>
  <r>
    <s v="Cairo"/>
    <s v="Member"/>
    <s v="Female"/>
    <x v="5"/>
    <n v="99.6"/>
    <n v="3"/>
    <s v="2/25/2019"/>
    <d v="1899-12-30T18:45:00"/>
    <s v="Cash"/>
    <n v="298.8"/>
    <n v="14.94"/>
    <n v="313.74"/>
    <n v="4"/>
    <m/>
    <m/>
    <m/>
    <m/>
    <m/>
  </r>
  <r>
    <s v="Cairo"/>
    <s v="Member"/>
    <s v="Female"/>
    <x v="3"/>
    <n v="35.49"/>
    <n v="6"/>
    <s v="2/2/2019"/>
    <d v="1899-12-30T12:40:00"/>
    <s v="Ewallet"/>
    <n v="212.94"/>
    <n v="10.647"/>
    <n v="223.58699999999999"/>
    <n v="6.8"/>
    <m/>
    <m/>
    <m/>
    <m/>
    <m/>
  </r>
  <r>
    <s v="Ismailia"/>
    <s v="Normal"/>
    <s v="Male"/>
    <x v="0"/>
    <n v="42.85"/>
    <n v="1"/>
    <s v="3/14/2019"/>
    <d v="1899-12-30T15:36:00"/>
    <s v="Credit card"/>
    <n v="42.85"/>
    <n v="2.1425000000000001"/>
    <n v="44.9925"/>
    <n v="5.2"/>
    <m/>
    <m/>
    <m/>
    <m/>
    <m/>
  </r>
  <r>
    <s v="Cairo"/>
    <s v="Normal"/>
    <s v="Female"/>
    <x v="4"/>
    <n v="94.67"/>
    <n v="4"/>
    <s v="3/11/2019"/>
    <d v="1899-12-30T12:04:00"/>
    <s v="Ewallet"/>
    <n v="378.68"/>
    <n v="18.934000000000001"/>
    <n v="397.61400000000003"/>
    <n v="6.7"/>
    <m/>
    <m/>
    <m/>
    <m/>
    <m/>
  </r>
  <r>
    <s v="Ismailia"/>
    <s v="Normal"/>
    <s v="Male"/>
    <x v="5"/>
    <n v="68.97"/>
    <n v="3"/>
    <s v="2/22/2019"/>
    <d v="1899-12-30T11:26:00"/>
    <s v="Credit card"/>
    <n v="206.91"/>
    <n v="10.345499999999999"/>
    <n v="217.25549999999998"/>
    <n v="4.4000000000000004"/>
    <m/>
    <m/>
    <m/>
    <m/>
    <m/>
  </r>
  <r>
    <s v="Alexandria"/>
    <s v="Member"/>
    <s v="Female"/>
    <x v="4"/>
    <n v="26.26"/>
    <n v="3"/>
    <s v="3/2/2019"/>
    <d v="1899-12-30T12:36:00"/>
    <s v="Cash"/>
    <n v="78.78"/>
    <n v="3.9390000000000001"/>
    <n v="82.718999999999994"/>
    <n v="7.8"/>
    <m/>
    <m/>
    <m/>
    <m/>
    <m/>
  </r>
  <r>
    <s v="Cairo"/>
    <s v="Normal"/>
    <s v="Female"/>
    <x v="1"/>
    <n v="35.79"/>
    <n v="9"/>
    <s v="3/10/2019"/>
    <d v="1899-12-30T15:06:00"/>
    <s v="Credit card"/>
    <n v="322.11"/>
    <n v="16.105499999999999"/>
    <n v="338.21550000000002"/>
    <n v="9.1999999999999993"/>
    <m/>
    <m/>
    <m/>
    <m/>
    <m/>
  </r>
  <r>
    <s v="Alexandria"/>
    <s v="Normal"/>
    <s v="Female"/>
    <x v="2"/>
    <n v="16.37"/>
    <n v="6"/>
    <s v="2/8/2019"/>
    <d v="1899-12-30T10:58:00"/>
    <s v="Credit card"/>
    <n v="98.22"/>
    <n v="4.9109999999999996"/>
    <n v="103.131"/>
    <n v="8.6999999999999993"/>
    <m/>
    <m/>
    <m/>
    <m/>
    <m/>
  </r>
  <r>
    <s v="Cairo"/>
    <s v="Normal"/>
    <s v="Female"/>
    <x v="1"/>
    <n v="12.73"/>
    <n v="2"/>
    <s v="2/22/2019"/>
    <d v="1899-12-30T12:10:00"/>
    <s v="Cash"/>
    <n v="25.46"/>
    <n v="1.2729999999999999"/>
    <n v="26.733000000000001"/>
    <n v="7.9"/>
    <m/>
    <m/>
    <m/>
    <m/>
    <m/>
  </r>
  <r>
    <s v="Alexandria"/>
    <s v="Member"/>
    <s v="Female"/>
    <x v="5"/>
    <n v="83.14"/>
    <n v="7"/>
    <s v="1/10/2019"/>
    <d v="1899-12-30T10:31:00"/>
    <s v="Cash"/>
    <n v="581.98"/>
    <n v="29.099"/>
    <n v="611.07900000000006"/>
    <n v="5.6"/>
    <m/>
    <m/>
    <m/>
    <m/>
    <m/>
  </r>
  <r>
    <s v="Alexandria"/>
    <s v="Member"/>
    <s v="Female"/>
    <x v="5"/>
    <n v="35.22"/>
    <n v="6"/>
    <s v="3/14/2019"/>
    <d v="1899-12-30T13:49:00"/>
    <s v="Ewallet"/>
    <n v="211.32"/>
    <n v="10.566000000000001"/>
    <n v="221.886"/>
    <n v="9.6"/>
    <m/>
    <m/>
    <m/>
    <m/>
    <m/>
  </r>
  <r>
    <s v="Ismailia"/>
    <s v="Normal"/>
    <s v="Female"/>
    <x v="4"/>
    <n v="13.78"/>
    <n v="4"/>
    <s v="1/10/2019"/>
    <d v="1899-12-30T11:10:00"/>
    <s v="Cash"/>
    <n v="55.12"/>
    <n v="2.7559999999999998"/>
    <n v="57.875999999999998"/>
    <n v="9.1999999999999993"/>
    <m/>
    <m/>
    <m/>
    <m/>
    <m/>
  </r>
  <r>
    <s v="Ismailia"/>
    <s v="Normal"/>
    <s v="Male"/>
    <x v="0"/>
    <n v="88.31"/>
    <n v="1"/>
    <s v="2/15/2019"/>
    <d v="1899-12-30T17:38:00"/>
    <s v="Ewallet"/>
    <n v="88.31"/>
    <n v="4.4154999999999998"/>
    <n v="92.725499999999997"/>
    <n v="6.4"/>
    <m/>
    <m/>
    <m/>
    <m/>
    <m/>
  </r>
  <r>
    <s v="Ismailia"/>
    <s v="Normal"/>
    <s v="Female"/>
    <x v="0"/>
    <n v="39.619999999999997"/>
    <n v="9"/>
    <s v="1/13/2019"/>
    <d v="1899-12-30T17:54:00"/>
    <s v="Credit card"/>
    <n v="356.58"/>
    <n v="17.829000000000001"/>
    <n v="374.40899999999999"/>
    <n v="4"/>
    <m/>
    <m/>
    <m/>
    <m/>
    <m/>
  </r>
  <r>
    <s v="Ismailia"/>
    <s v="Normal"/>
    <s v="Female"/>
    <x v="4"/>
    <n v="88.25"/>
    <n v="9"/>
    <s v="2/15/2019"/>
    <d v="1899-12-30T20:51:00"/>
    <s v="Credit card"/>
    <n v="794.25"/>
    <n v="39.712499999999999"/>
    <n v="833.96249999999998"/>
    <n v="6.8"/>
    <m/>
    <m/>
    <m/>
    <m/>
    <m/>
  </r>
  <r>
    <s v="Alexandria"/>
    <s v="Normal"/>
    <s v="Male"/>
    <x v="4"/>
    <n v="25.31"/>
    <n v="2"/>
    <s v="3/2/2019"/>
    <d v="1899-12-30T19:26:00"/>
    <s v="Ewallet"/>
    <n v="50.62"/>
    <n v="2.5310000000000001"/>
    <n v="53.150999999999996"/>
    <n v="6.4"/>
    <m/>
    <m/>
    <m/>
    <m/>
    <m/>
  </r>
  <r>
    <s v="Cairo"/>
    <s v="Member"/>
    <s v="Male"/>
    <x v="4"/>
    <n v="99.92"/>
    <n v="6"/>
    <s v="3/24/2019"/>
    <d v="1899-12-30T13:33:00"/>
    <s v="Credit card"/>
    <n v="599.52"/>
    <n v="29.975999999999999"/>
    <n v="629.49599999999998"/>
    <n v="8.3000000000000007"/>
    <m/>
    <m/>
    <m/>
    <m/>
    <m/>
  </r>
  <r>
    <s v="Alexandria"/>
    <s v="Normal"/>
    <s v="Female"/>
    <x v="3"/>
    <n v="83.35"/>
    <n v="2"/>
    <s v="2/2/2019"/>
    <d v="1899-12-30T14:05:00"/>
    <s v="Ewallet"/>
    <n v="166.7"/>
    <n v="8.3350000000000009"/>
    <n v="175.035"/>
    <n v="4.9000000000000004"/>
    <m/>
    <m/>
    <m/>
    <m/>
    <m/>
  </r>
  <r>
    <s v="Ismailia"/>
    <s v="Normal"/>
    <s v="Female"/>
    <x v="3"/>
    <n v="74.44"/>
    <n v="10"/>
    <s v="2/27/2019"/>
    <d v="1899-12-30T11:40:00"/>
    <s v="Credit card"/>
    <n v="744.4"/>
    <n v="37.22"/>
    <n v="781.62"/>
    <n v="7.8"/>
    <m/>
    <m/>
    <m/>
    <m/>
    <m/>
  </r>
  <r>
    <s v="Ismailia"/>
    <s v="Member"/>
    <s v="Male"/>
    <x v="5"/>
    <n v="64.08"/>
    <n v="7"/>
    <s v="1/20/2019"/>
    <d v="1899-12-30T12:27:00"/>
    <s v="Credit card"/>
    <n v="448.56"/>
    <n v="22.428000000000001"/>
    <n v="470.988"/>
    <n v="7.4"/>
    <m/>
    <m/>
    <m/>
    <m/>
    <m/>
  </r>
  <r>
    <s v="Ismailia"/>
    <s v="Member"/>
    <s v="Female"/>
    <x v="4"/>
    <n v="63.15"/>
    <n v="6"/>
    <s v="1/3/2019"/>
    <d v="1899-12-30T20:24:00"/>
    <s v="Credit card"/>
    <n v="378.9"/>
    <n v="18.945"/>
    <n v="397.84499999999997"/>
    <n v="7"/>
    <m/>
    <m/>
    <m/>
    <m/>
    <m/>
  </r>
  <r>
    <s v="Cairo"/>
    <s v="Member"/>
    <s v="Male"/>
    <x v="3"/>
    <n v="85.72"/>
    <n v="3"/>
    <s v="1/24/2019"/>
    <d v="1899-12-30T20:59:00"/>
    <s v="Cash"/>
    <n v="257.16000000000003"/>
    <n v="12.858000000000001"/>
    <n v="270.01800000000003"/>
    <n v="6.6"/>
    <m/>
    <m/>
    <m/>
    <m/>
    <m/>
  </r>
  <r>
    <s v="Alexandria"/>
    <s v="Normal"/>
    <s v="Female"/>
    <x v="0"/>
    <n v="78.89"/>
    <n v="7"/>
    <s v="1/5/2019"/>
    <d v="1899-12-30T19:48:00"/>
    <s v="Cash"/>
    <n v="552.23"/>
    <n v="27.611499999999999"/>
    <n v="579.8415"/>
    <n v="6.2"/>
    <m/>
    <m/>
    <m/>
    <m/>
    <m/>
  </r>
  <r>
    <s v="Ismailia"/>
    <s v="Normal"/>
    <s v="Female"/>
    <x v="2"/>
    <n v="89.48"/>
    <n v="5"/>
    <s v="3/30/2019"/>
    <d v="1899-12-30T10:18:00"/>
    <s v="Ewallet"/>
    <n v="447.4"/>
    <n v="22.37"/>
    <n v="469.77"/>
    <n v="8"/>
    <m/>
    <m/>
    <m/>
    <m/>
    <m/>
  </r>
  <r>
    <s v="Alexandria"/>
    <s v="Member"/>
    <s v="Female"/>
    <x v="3"/>
    <n v="92.09"/>
    <n v="3"/>
    <s v="2/17/2019"/>
    <d v="1899-12-30T16:27:00"/>
    <s v="Ewallet"/>
    <n v="276.27"/>
    <n v="13.813499999999999"/>
    <n v="290.08349999999996"/>
    <n v="6.6"/>
    <m/>
    <m/>
    <m/>
    <m/>
    <m/>
  </r>
  <r>
    <s v="Ismailia"/>
    <s v="Member"/>
    <s v="Female"/>
    <x v="3"/>
    <n v="57.29"/>
    <n v="6"/>
    <s v="3/21/2019"/>
    <d v="1899-12-30T17:04:00"/>
    <s v="Ewallet"/>
    <n v="343.74"/>
    <n v="17.187000000000001"/>
    <n v="360.92700000000002"/>
    <n v="4.4000000000000004"/>
    <m/>
    <m/>
    <m/>
    <m/>
    <m/>
  </r>
  <r>
    <s v="Ismailia"/>
    <s v="Member"/>
    <s v="Female"/>
    <x v="0"/>
    <n v="66.52"/>
    <n v="4"/>
    <s v="3/2/2019"/>
    <d v="1899-12-30T18:14:00"/>
    <s v="Ewallet"/>
    <n v="266.08"/>
    <n v="13.304"/>
    <n v="279.38399999999996"/>
    <n v="9.3000000000000007"/>
    <m/>
    <m/>
    <m/>
    <m/>
    <m/>
  </r>
  <r>
    <s v="Cairo"/>
    <s v="Member"/>
    <s v="Male"/>
    <x v="0"/>
    <n v="99.82"/>
    <n v="9"/>
    <s v="3/27/2019"/>
    <d v="1899-12-30T10:43:00"/>
    <s v="Credit card"/>
    <n v="898.38"/>
    <n v="44.918999999999997"/>
    <n v="943.29899999999998"/>
    <n v="7.6"/>
    <m/>
    <m/>
    <m/>
    <m/>
    <m/>
  </r>
  <r>
    <s v="Ismailia"/>
    <s v="Member"/>
    <s v="Male"/>
    <x v="1"/>
    <n v="45.68"/>
    <n v="10"/>
    <s v="1/19/2019"/>
    <d v="1899-12-30T19:30:00"/>
    <s v="Ewallet"/>
    <n v="456.8"/>
    <n v="22.84"/>
    <n v="479.64"/>
    <n v="6.1"/>
    <m/>
    <m/>
    <m/>
    <m/>
    <m/>
  </r>
  <r>
    <s v="Ismailia"/>
    <s v="Member"/>
    <s v="Male"/>
    <x v="0"/>
    <n v="50.79"/>
    <n v="5"/>
    <s v="2/19/2019"/>
    <d v="1899-12-30T14:53:00"/>
    <s v="Ewallet"/>
    <n v="253.95"/>
    <n v="12.6975"/>
    <n v="266.64749999999998"/>
    <n v="7.5"/>
    <m/>
    <m/>
    <m/>
    <m/>
    <m/>
  </r>
  <r>
    <s v="Alexandria"/>
    <s v="Member"/>
    <s v="Male"/>
    <x v="1"/>
    <n v="10.08"/>
    <n v="7"/>
    <s v="3/28/2019"/>
    <d v="1899-12-30T20:14:00"/>
    <s v="Cash"/>
    <n v="70.56"/>
    <n v="3.528"/>
    <n v="74.088000000000008"/>
    <n v="4.5"/>
    <m/>
    <m/>
    <m/>
    <m/>
    <m/>
  </r>
  <r>
    <s v="Alexandria"/>
    <s v="Member"/>
    <s v="Female"/>
    <x v="4"/>
    <n v="93.88"/>
    <n v="7"/>
    <s v="1/5/2019"/>
    <d v="1899-12-30T11:51:00"/>
    <s v="Credit card"/>
    <n v="657.16"/>
    <n v="32.857999999999997"/>
    <n v="690.01799999999992"/>
    <n v="8.1999999999999993"/>
    <m/>
    <m/>
    <m/>
    <m/>
    <m/>
  </r>
  <r>
    <s v="Alexandria"/>
    <s v="Member"/>
    <s v="Female"/>
    <x v="2"/>
    <n v="84.25"/>
    <n v="2"/>
    <s v="3/26/2019"/>
    <d v="1899-12-30T14:13:00"/>
    <s v="Credit card"/>
    <n v="168.5"/>
    <n v="8.4250000000000007"/>
    <n v="176.92500000000001"/>
    <n v="6.3"/>
    <m/>
    <m/>
    <m/>
    <m/>
    <m/>
  </r>
  <r>
    <s v="Alexandria"/>
    <s v="Member"/>
    <s v="Female"/>
    <x v="1"/>
    <n v="53.78"/>
    <n v="1"/>
    <s v="2/3/2019"/>
    <d v="1899-12-30T20:13:00"/>
    <s v="Ewallet"/>
    <n v="53.78"/>
    <n v="2.6890000000000001"/>
    <n v="56.469000000000001"/>
    <n v="5.3"/>
    <m/>
    <m/>
    <m/>
    <m/>
    <m/>
  </r>
  <r>
    <s v="Cairo"/>
    <s v="Member"/>
    <s v="Female"/>
    <x v="5"/>
    <n v="35.81"/>
    <n v="5"/>
    <s v="2/6/2019"/>
    <d v="1899-12-30T18:44:00"/>
    <s v="Ewallet"/>
    <n v="179.05"/>
    <n v="8.9525000000000006"/>
    <n v="188.0025"/>
    <n v="5"/>
    <m/>
    <m/>
    <m/>
    <m/>
    <m/>
  </r>
  <r>
    <s v="Alexandria"/>
    <s v="Member"/>
    <s v="Female"/>
    <x v="4"/>
    <n v="26.43"/>
    <n v="8"/>
    <s v="2/24/2019"/>
    <d v="1899-12-30T14:26:00"/>
    <s v="Ewallet"/>
    <n v="211.44"/>
    <n v="10.571999999999999"/>
    <n v="222.012"/>
    <n v="6.6"/>
    <m/>
    <m/>
    <m/>
    <m/>
    <m/>
  </r>
  <r>
    <s v="Alexandria"/>
    <s v="Member"/>
    <s v="Male"/>
    <x v="4"/>
    <n v="39.909999999999997"/>
    <n v="3"/>
    <s v="2/21/2019"/>
    <d v="1899-12-30T12:40:00"/>
    <s v="Ewallet"/>
    <n v="119.73"/>
    <n v="5.9865000000000004"/>
    <n v="125.71650000000001"/>
    <n v="9.1999999999999993"/>
    <m/>
    <m/>
    <m/>
    <m/>
    <m/>
  </r>
  <r>
    <s v="Ismailia"/>
    <s v="Member"/>
    <s v="Female"/>
    <x v="5"/>
    <n v="21.9"/>
    <n v="3"/>
    <s v="1/9/2019"/>
    <d v="1899-12-30T18:43:00"/>
    <s v="Ewallet"/>
    <n v="65.7"/>
    <n v="3.2850000000000001"/>
    <n v="68.984999999999999"/>
    <n v="7.7"/>
    <m/>
    <m/>
    <m/>
    <m/>
    <m/>
  </r>
  <r>
    <s v="Alexandria"/>
    <s v="Member"/>
    <s v="Male"/>
    <x v="5"/>
    <n v="62.85"/>
    <n v="4"/>
    <s v="2/25/2019"/>
    <d v="1899-12-30T13:22:00"/>
    <s v="Ewallet"/>
    <n v="251.4"/>
    <n v="12.57"/>
    <n v="263.97000000000003"/>
    <n v="8.6"/>
    <m/>
    <m/>
    <m/>
    <m/>
    <m/>
  </r>
  <r>
    <s v="Alexandria"/>
    <s v="Normal"/>
    <s v="Female"/>
    <x v="2"/>
    <n v="21.04"/>
    <n v="4"/>
    <s v="1/13/2019"/>
    <d v="1899-12-30T13:58:00"/>
    <s v="Cash"/>
    <n v="84.16"/>
    <n v="4.2080000000000002"/>
    <n v="88.367999999999995"/>
    <n v="6.2"/>
    <m/>
    <m/>
    <m/>
    <m/>
    <m/>
  </r>
  <r>
    <s v="Cairo"/>
    <s v="Normal"/>
    <s v="Female"/>
    <x v="1"/>
    <n v="65.91"/>
    <n v="6"/>
    <s v="2/9/2019"/>
    <d v="1899-12-30T11:45:00"/>
    <s v="Cash"/>
    <n v="395.46"/>
    <n v="19.773"/>
    <n v="415.233"/>
    <n v="8.1"/>
    <m/>
    <m/>
    <m/>
    <m/>
    <m/>
  </r>
  <r>
    <s v="Cairo"/>
    <s v="Member"/>
    <s v="Female"/>
    <x v="2"/>
    <n v="42.57"/>
    <n v="7"/>
    <s v="1/6/2019"/>
    <d v="1899-12-30T11:51:00"/>
    <s v="Cash"/>
    <n v="297.99"/>
    <n v="14.8995"/>
    <n v="312.8895"/>
    <n v="8.1"/>
    <m/>
    <m/>
    <m/>
    <m/>
    <m/>
  </r>
  <r>
    <s v="Cairo"/>
    <s v="Normal"/>
    <s v="Male"/>
    <x v="0"/>
    <n v="50.49"/>
    <n v="9"/>
    <s v="1/10/2019"/>
    <d v="1899-12-30T17:16:00"/>
    <s v="Cash"/>
    <n v="454.41"/>
    <n v="22.720500000000001"/>
    <n v="477.13050000000004"/>
    <n v="9.3000000000000007"/>
    <m/>
    <m/>
    <m/>
    <m/>
    <m/>
  </r>
  <r>
    <s v="Ismailia"/>
    <s v="Member"/>
    <s v="Male"/>
    <x v="2"/>
    <n v="46.02"/>
    <n v="6"/>
    <s v="2/7/2019"/>
    <d v="1899-12-30T15:55:00"/>
    <s v="Cash"/>
    <n v="276.12"/>
    <n v="13.805999999999999"/>
    <n v="289.92599999999999"/>
    <n v="4.8"/>
    <m/>
    <m/>
    <m/>
    <m/>
    <m/>
  </r>
  <r>
    <s v="Ismailia"/>
    <s v="Normal"/>
    <s v="Female"/>
    <x v="1"/>
    <n v="15.8"/>
    <n v="10"/>
    <s v="1/9/2019"/>
    <d v="1899-12-30T12:07:00"/>
    <s v="Cash"/>
    <n v="158"/>
    <n v="7.9"/>
    <n v="165.9"/>
    <n v="10"/>
    <m/>
    <m/>
    <m/>
    <m/>
    <m/>
  </r>
  <r>
    <s v="Alexandria"/>
    <s v="Member"/>
    <s v="Male"/>
    <x v="3"/>
    <n v="98.66"/>
    <n v="9"/>
    <s v="2/19/2019"/>
    <d v="1899-12-30T15:07:00"/>
    <s v="Cash"/>
    <n v="887.94"/>
    <n v="44.396999999999998"/>
    <n v="932.3370000000001"/>
    <n v="4.4000000000000004"/>
    <m/>
    <m/>
    <m/>
    <m/>
    <m/>
  </r>
  <r>
    <s v="Alexandria"/>
    <s v="Normal"/>
    <s v="Male"/>
    <x v="2"/>
    <n v="91.98"/>
    <n v="1"/>
    <s v="3/18/2019"/>
    <d v="1899-12-30T15:29:00"/>
    <s v="Cash"/>
    <n v="91.98"/>
    <n v="4.5990000000000002"/>
    <n v="96.579000000000008"/>
    <n v="7.8"/>
    <m/>
    <m/>
    <m/>
    <m/>
    <m/>
  </r>
  <r>
    <s v="Cairo"/>
    <s v="Member"/>
    <s v="Male"/>
    <x v="3"/>
    <n v="20.89"/>
    <n v="2"/>
    <s v="2/5/2019"/>
    <d v="1899-12-30T18:45:00"/>
    <s v="Cash"/>
    <n v="41.78"/>
    <n v="2.089"/>
    <n v="43.869"/>
    <n v="7.8"/>
    <m/>
    <m/>
    <m/>
    <m/>
    <m/>
  </r>
  <r>
    <s v="Ismailia"/>
    <s v="Member"/>
    <s v="Male"/>
    <x v="3"/>
    <n v="15.5"/>
    <n v="1"/>
    <s v="3/19/2019"/>
    <d v="1899-12-30T15:23:00"/>
    <s v="Credit card"/>
    <n v="15.5"/>
    <n v="0.77500000000000002"/>
    <n v="16.274999999999999"/>
    <n v="9.9"/>
    <m/>
    <m/>
    <m/>
    <m/>
    <m/>
  </r>
  <r>
    <s v="Ismailia"/>
    <s v="Member"/>
    <s v="Male"/>
    <x v="0"/>
    <n v="96.82"/>
    <n v="3"/>
    <s v="3/30/2019"/>
    <d v="1899-12-30T20:37:00"/>
    <s v="Cash"/>
    <n v="290.45999999999998"/>
    <n v="14.523"/>
    <n v="304.983"/>
    <n v="6.8"/>
    <m/>
    <m/>
    <m/>
    <m/>
    <m/>
  </r>
  <r>
    <s v="Ismailia"/>
    <s v="Member"/>
    <s v="Female"/>
    <x v="0"/>
    <n v="33.33"/>
    <n v="2"/>
    <s v="1/26/2019"/>
    <d v="1899-12-30T14:41:00"/>
    <s v="Credit card"/>
    <n v="66.66"/>
    <n v="3.3330000000000002"/>
    <n v="69.992999999999995"/>
    <n v="8.4"/>
    <m/>
    <m/>
    <m/>
    <m/>
    <m/>
  </r>
  <r>
    <s v="Cairo"/>
    <s v="Normal"/>
    <s v="Male"/>
    <x v="0"/>
    <n v="38.270000000000003"/>
    <n v="2"/>
    <s v="3/2/2019"/>
    <d v="1899-12-30T18:18:00"/>
    <s v="Credit card"/>
    <n v="76.540000000000006"/>
    <n v="3.827"/>
    <n v="80.367000000000004"/>
    <n v="9"/>
    <m/>
    <m/>
    <m/>
    <m/>
    <m/>
  </r>
  <r>
    <s v="Alexandria"/>
    <s v="Member"/>
    <s v="Female"/>
    <x v="5"/>
    <n v="33.299999999999997"/>
    <n v="9"/>
    <s v="3/4/2019"/>
    <d v="1899-12-30T15:27:00"/>
    <s v="Ewallet"/>
    <n v="299.7"/>
    <n v="14.984999999999999"/>
    <n v="314.685"/>
    <n v="5.5"/>
    <m/>
    <m/>
    <m/>
    <m/>
    <m/>
  </r>
  <r>
    <s v="Cairo"/>
    <s v="Normal"/>
    <s v="Female"/>
    <x v="3"/>
    <n v="81.010000000000005"/>
    <n v="3"/>
    <s v="1/13/2019"/>
    <d v="1899-12-30T12:55:00"/>
    <s v="Credit card"/>
    <n v="243.03"/>
    <n v="12.1515"/>
    <n v="255.1815"/>
    <n v="4.4000000000000004"/>
    <m/>
    <m/>
    <m/>
    <m/>
    <m/>
  </r>
  <r>
    <s v="Alexandria"/>
    <s v="Member"/>
    <s v="Male"/>
    <x v="0"/>
    <n v="15.8"/>
    <n v="3"/>
    <s v="3/25/2019"/>
    <d v="1899-12-30T18:02:00"/>
    <s v="Cash"/>
    <n v="47.4"/>
    <n v="2.37"/>
    <n v="49.769999999999996"/>
    <n v="4.0999999999999996"/>
    <m/>
    <m/>
    <m/>
    <m/>
    <m/>
  </r>
  <r>
    <s v="Ismailia"/>
    <s v="Normal"/>
    <s v="Male"/>
    <x v="4"/>
    <n v="34.49"/>
    <n v="5"/>
    <s v="3/11/2019"/>
    <d v="1899-12-30T19:44:00"/>
    <s v="Credit card"/>
    <n v="172.45"/>
    <n v="8.6225000000000005"/>
    <n v="181.07249999999999"/>
    <n v="4.8"/>
    <m/>
    <m/>
    <m/>
    <m/>
    <m/>
  </r>
  <r>
    <s v="Cairo"/>
    <s v="Normal"/>
    <s v="Male"/>
    <x v="5"/>
    <n v="84.63"/>
    <n v="10"/>
    <s v="1/1/2019"/>
    <d v="1899-12-30T11:36:00"/>
    <s v="Credit card"/>
    <n v="846.3"/>
    <n v="42.314999999999998"/>
    <n v="888.61500000000001"/>
    <n v="7.1"/>
    <m/>
    <m/>
    <m/>
    <m/>
    <m/>
  </r>
  <r>
    <s v="Cairo"/>
    <s v="Member"/>
    <s v="Male"/>
    <x v="4"/>
    <n v="36.909999999999997"/>
    <n v="7"/>
    <s v="2/10/2019"/>
    <d v="1899-12-30T13:51:00"/>
    <s v="Ewallet"/>
    <n v="258.37"/>
    <n v="12.9185"/>
    <n v="271.2885"/>
    <n v="5.0999999999999996"/>
    <m/>
    <m/>
    <m/>
    <m/>
    <m/>
  </r>
  <r>
    <s v="Ismailia"/>
    <s v="Normal"/>
    <s v="Male"/>
    <x v="1"/>
    <n v="87.08"/>
    <n v="7"/>
    <s v="1/26/2019"/>
    <d v="1899-12-30T15:17:00"/>
    <s v="Cash"/>
    <n v="609.55999999999995"/>
    <n v="30.478000000000002"/>
    <n v="640.0379999999999"/>
    <n v="7.7"/>
    <m/>
    <m/>
    <m/>
    <m/>
    <m/>
  </r>
  <r>
    <s v="Ismailia"/>
    <s v="Normal"/>
    <s v="Female"/>
    <x v="2"/>
    <n v="80.08"/>
    <n v="3"/>
    <s v="2/11/2019"/>
    <d v="1899-12-30T15:29:00"/>
    <s v="Cash"/>
    <n v="240.24"/>
    <n v="12.012"/>
    <n v="252.25200000000001"/>
    <n v="9.6"/>
    <m/>
    <m/>
    <m/>
    <m/>
    <m/>
  </r>
  <r>
    <s v="Ismailia"/>
    <s v="Normal"/>
    <s v="Female"/>
    <x v="1"/>
    <n v="86.13"/>
    <n v="2"/>
    <s v="2/7/2019"/>
    <d v="1899-12-30T17:59:00"/>
    <s v="Cash"/>
    <n v="172.26"/>
    <n v="8.6129999999999995"/>
    <n v="180.87299999999999"/>
    <n v="8.6999999999999993"/>
    <m/>
    <m/>
    <m/>
    <m/>
    <m/>
  </r>
  <r>
    <s v="Cairo"/>
    <s v="Member"/>
    <s v="Male"/>
    <x v="5"/>
    <n v="49.92"/>
    <n v="2"/>
    <s v="3/6/2019"/>
    <d v="1899-12-30T11:55:00"/>
    <s v="Credit card"/>
    <n v="99.84"/>
    <n v="4.992"/>
    <n v="104.83200000000001"/>
    <n v="5.8"/>
    <m/>
    <m/>
    <m/>
    <m/>
    <m/>
  </r>
  <r>
    <s v="Alexandria"/>
    <s v="Member"/>
    <s v="Female"/>
    <x v="5"/>
    <n v="74.66"/>
    <n v="4"/>
    <s v="3/4/2019"/>
    <d v="1899-12-30T10:39:00"/>
    <s v="Cash"/>
    <n v="298.64"/>
    <n v="14.932"/>
    <n v="313.572"/>
    <n v="7.1"/>
    <m/>
    <m/>
    <m/>
    <m/>
    <m/>
  </r>
  <r>
    <s v="Cairo"/>
    <s v="Member"/>
    <s v="Female"/>
    <x v="4"/>
    <n v="26.6"/>
    <n v="6"/>
    <s v="2/26/2019"/>
    <d v="1899-12-30T15:10:00"/>
    <s v="Ewallet"/>
    <n v="159.6"/>
    <n v="7.98"/>
    <n v="167.57999999999998"/>
    <n v="4.8"/>
    <m/>
    <m/>
    <m/>
    <m/>
    <m/>
  </r>
  <r>
    <s v="Cairo"/>
    <s v="Normal"/>
    <s v="Male"/>
    <x v="0"/>
    <n v="25.45"/>
    <n v="1"/>
    <s v="3/10/2019"/>
    <d v="1899-12-30T18:10:00"/>
    <s v="Credit card"/>
    <n v="25.45"/>
    <n v="1.2725"/>
    <n v="26.7225"/>
    <n v="5.6"/>
    <m/>
    <m/>
    <m/>
    <m/>
    <m/>
  </r>
  <r>
    <s v="Alexandria"/>
    <s v="Normal"/>
    <s v="Female"/>
    <x v="0"/>
    <n v="67.77"/>
    <n v="1"/>
    <s v="2/4/2019"/>
    <d v="1899-12-30T20:43:00"/>
    <s v="Credit card"/>
    <n v="67.77"/>
    <n v="3.3885000000000001"/>
    <n v="71.158499999999989"/>
    <n v="4.5"/>
    <m/>
    <m/>
    <m/>
    <m/>
    <m/>
  </r>
  <r>
    <s v="Cairo"/>
    <s v="Normal"/>
    <s v="Male"/>
    <x v="4"/>
    <n v="59.59"/>
    <n v="4"/>
    <s v="1/19/2019"/>
    <d v="1899-12-30T12:46:00"/>
    <s v="Cash"/>
    <n v="238.36"/>
    <n v="11.917999999999999"/>
    <n v="250.27800000000002"/>
    <n v="8"/>
    <m/>
    <m/>
    <m/>
    <m/>
    <m/>
  </r>
  <r>
    <s v="Alexandria"/>
    <s v="Normal"/>
    <s v="Female"/>
    <x v="4"/>
    <n v="58.15"/>
    <n v="4"/>
    <s v="1/23/2019"/>
    <d v="1899-12-30T17:44:00"/>
    <s v="Cash"/>
    <n v="232.6"/>
    <n v="11.63"/>
    <n v="244.23"/>
    <n v="7.2"/>
    <m/>
    <m/>
    <m/>
    <m/>
    <m/>
  </r>
  <r>
    <s v="Ismailia"/>
    <s v="Member"/>
    <s v="Female"/>
    <x v="4"/>
    <n v="97.48"/>
    <n v="9"/>
    <s v="3/14/2019"/>
    <d v="1899-12-30T14:19:00"/>
    <s v="Ewallet"/>
    <n v="877.32"/>
    <n v="43.866"/>
    <n v="921.18600000000004"/>
    <n v="7"/>
    <m/>
    <m/>
    <m/>
    <m/>
    <m/>
  </r>
  <r>
    <s v="Cairo"/>
    <s v="Member"/>
    <s v="Male"/>
    <x v="3"/>
    <n v="99.96"/>
    <n v="7"/>
    <s v="1/23/2019"/>
    <d v="1899-12-30T10:33:00"/>
    <s v="Cash"/>
    <n v="699.72"/>
    <n v="34.985999999999997"/>
    <n v="734.70600000000002"/>
    <n v="9.5"/>
    <m/>
    <m/>
    <m/>
    <m/>
    <m/>
  </r>
  <r>
    <s v="Cairo"/>
    <s v="Normal"/>
    <s v="Female"/>
    <x v="3"/>
    <n v="96.37"/>
    <n v="7"/>
    <s v="1/9/2019"/>
    <d v="1899-12-30T11:40:00"/>
    <s v="Cash"/>
    <n v="674.59"/>
    <n v="33.729500000000002"/>
    <n v="708.31950000000006"/>
    <n v="7.3"/>
    <m/>
    <m/>
    <m/>
    <m/>
    <m/>
  </r>
  <r>
    <s v="Alexandria"/>
    <s v="Normal"/>
    <s v="Male"/>
    <x v="5"/>
    <n v="63.71"/>
    <n v="5"/>
    <s v="2/7/2019"/>
    <d v="1899-12-30T19:30:00"/>
    <s v="Ewallet"/>
    <n v="318.55"/>
    <n v="15.9275"/>
    <n v="334.47750000000002"/>
    <n v="4"/>
    <m/>
    <m/>
    <m/>
    <m/>
    <m/>
  </r>
  <r>
    <s v="Cairo"/>
    <s v="Member"/>
    <s v="Female"/>
    <x v="4"/>
    <n v="14.76"/>
    <n v="2"/>
    <s v="2/18/2019"/>
    <d v="1899-12-30T14:42:00"/>
    <s v="Ewallet"/>
    <n v="29.52"/>
    <n v="1.476"/>
    <n v="30.995999999999999"/>
    <n v="4.5"/>
    <m/>
    <m/>
    <m/>
    <m/>
    <m/>
  </r>
  <r>
    <s v="Cairo"/>
    <s v="Normal"/>
    <s v="Male"/>
    <x v="3"/>
    <n v="62"/>
    <n v="8"/>
    <s v="1/3/2019"/>
    <d v="1899-12-30T19:08:00"/>
    <s v="Credit card"/>
    <n v="496"/>
    <n v="24.8"/>
    <n v="520.79999999999995"/>
    <n v="7.7"/>
    <m/>
    <m/>
    <m/>
    <m/>
    <m/>
  </r>
  <r>
    <s v="Alexandria"/>
    <s v="Normal"/>
    <s v="Female"/>
    <x v="0"/>
    <n v="82.34"/>
    <n v="10"/>
    <s v="3/29/2019"/>
    <d v="1899-12-30T19:12:00"/>
    <s v="Ewallet"/>
    <n v="823.4"/>
    <n v="41.17"/>
    <n v="864.56999999999994"/>
    <n v="5.5"/>
    <m/>
    <m/>
    <m/>
    <m/>
    <m/>
  </r>
  <r>
    <s v="Alexandria"/>
    <s v="Member"/>
    <s v="Male"/>
    <x v="2"/>
    <n v="75.37"/>
    <n v="8"/>
    <s v="1/28/2019"/>
    <d v="1899-12-30T15:46:00"/>
    <s v="Credit card"/>
    <n v="602.96"/>
    <n v="30.148"/>
    <n v="633.10800000000006"/>
    <n v="6.6"/>
    <m/>
    <m/>
    <m/>
    <m/>
    <m/>
  </r>
  <r>
    <s v="Cairo"/>
    <s v="Normal"/>
    <s v="Female"/>
    <x v="3"/>
    <n v="56.56"/>
    <n v="5"/>
    <s v="3/22/2019"/>
    <d v="1899-12-30T19:06:00"/>
    <s v="Credit card"/>
    <n v="282.8"/>
    <n v="14.14"/>
    <n v="296.94"/>
    <n v="5.9"/>
    <m/>
    <m/>
    <m/>
    <m/>
    <m/>
  </r>
  <r>
    <s v="Alexandria"/>
    <s v="Member"/>
    <s v="Female"/>
    <x v="3"/>
    <n v="76.599999999999994"/>
    <n v="10"/>
    <s v="1/24/2019"/>
    <d v="1899-12-30T18:10:00"/>
    <s v="Ewallet"/>
    <n v="766"/>
    <n v="38.299999999999997"/>
    <n v="804.3"/>
    <n v="7.8"/>
    <m/>
    <m/>
    <m/>
    <m/>
    <m/>
  </r>
  <r>
    <s v="Ismailia"/>
    <s v="Member"/>
    <s v="Male"/>
    <x v="0"/>
    <n v="58.03"/>
    <n v="2"/>
    <s v="3/10/2019"/>
    <d v="1899-12-30T20:46:00"/>
    <s v="Ewallet"/>
    <n v="116.06"/>
    <n v="5.8029999999999999"/>
    <n v="121.863"/>
    <n v="6.7"/>
    <m/>
    <m/>
    <m/>
    <m/>
    <m/>
  </r>
  <r>
    <s v="Ismailia"/>
    <s v="Normal"/>
    <s v="Male"/>
    <x v="0"/>
    <n v="17.489999999999998"/>
    <n v="10"/>
    <s v="2/22/2019"/>
    <d v="1899-12-30T18:35:00"/>
    <s v="Ewallet"/>
    <n v="174.9"/>
    <n v="8.7449999999999992"/>
    <n v="183.64500000000001"/>
    <n v="6.5"/>
    <m/>
    <m/>
    <m/>
    <m/>
    <m/>
  </r>
  <r>
    <s v="Cairo"/>
    <s v="Normal"/>
    <s v="Female"/>
    <x v="1"/>
    <n v="60.95"/>
    <n v="1"/>
    <s v="2/18/2019"/>
    <d v="1899-12-30T11:40:00"/>
    <s v="Credit card"/>
    <n v="60.95"/>
    <n v="3.0474999999999999"/>
    <n v="63.997500000000002"/>
    <n v="6.2"/>
    <m/>
    <m/>
    <m/>
    <m/>
    <m/>
  </r>
  <r>
    <s v="Alexandria"/>
    <s v="Normal"/>
    <s v="Male"/>
    <x v="0"/>
    <n v="40.35"/>
    <n v="1"/>
    <s v="1/29/2019"/>
    <d v="1899-12-30T13:46:00"/>
    <s v="Ewallet"/>
    <n v="40.35"/>
    <n v="2.0175000000000001"/>
    <n v="42.3675"/>
    <n v="8.3000000000000007"/>
    <m/>
    <m/>
    <m/>
    <m/>
    <m/>
  </r>
  <r>
    <s v="Ismailia"/>
    <s v="Normal"/>
    <s v="Female"/>
    <x v="1"/>
    <n v="97.38"/>
    <n v="10"/>
    <s v="3/2/2019"/>
    <d v="1899-12-30T17:16:00"/>
    <s v="Ewallet"/>
    <n v="973.8"/>
    <n v="48.69"/>
    <n v="1022.49"/>
    <n v="4.2"/>
    <m/>
    <m/>
    <m/>
    <m/>
    <m/>
  </r>
  <r>
    <s v="Alexandria"/>
    <s v="Normal"/>
    <s v="Male"/>
    <x v="4"/>
    <n v="31.84"/>
    <n v="1"/>
    <s v="2/9/2019"/>
    <d v="1899-12-30T13:22:00"/>
    <s v="Cash"/>
    <n v="31.84"/>
    <n v="1.5920000000000001"/>
    <n v="33.432000000000002"/>
    <n v="8"/>
    <m/>
    <m/>
    <m/>
    <m/>
    <m/>
  </r>
  <r>
    <s v="Cairo"/>
    <s v="Normal"/>
    <s v="Male"/>
    <x v="2"/>
    <n v="65.819999999999993"/>
    <n v="1"/>
    <s v="2/22/2019"/>
    <d v="1899-12-30T15:33:00"/>
    <s v="Cash"/>
    <n v="65.819999999999993"/>
    <n v="3.2909999999999999"/>
    <n v="69.11099999999999"/>
    <n v="5.9"/>
    <m/>
    <m/>
    <m/>
    <m/>
    <m/>
  </r>
  <r>
    <s v="Cairo"/>
    <s v="Member"/>
    <s v="Female"/>
    <x v="5"/>
    <n v="88.34"/>
    <n v="7"/>
    <s v="2/18/2019"/>
    <d v="1899-12-30T13:28:00"/>
    <s v="Credit card"/>
    <n v="618.38"/>
    <n v="30.919"/>
    <n v="649.29899999999998"/>
    <n v="7.5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74.69"/>
    <n v="7"/>
    <s v="1/5/2019"/>
    <d v="1899-12-30T13:08:00"/>
    <x v="0"/>
    <n v="522.83000000000004"/>
    <n v="26.141500000000001"/>
    <n v="548.97149999999999"/>
    <n v="7"/>
    <n v="118.4975"/>
    <n v="448.90500000000003"/>
    <n v="330.40750000000003"/>
    <n v="944.51625000000013"/>
    <n v="-377.11375000000004"/>
  </r>
  <r>
    <x v="1"/>
    <x v="1"/>
    <x v="0"/>
    <x v="1"/>
    <n v="15.28"/>
    <n v="5"/>
    <s v="3/8/2019"/>
    <d v="1899-12-30T10:29:00"/>
    <x v="1"/>
    <n v="76.400000000000006"/>
    <n v="3.82"/>
    <n v="80.22"/>
    <n v="4.9000000000000004"/>
    <m/>
    <m/>
    <m/>
    <m/>
    <m/>
  </r>
  <r>
    <x v="1"/>
    <x v="1"/>
    <x v="1"/>
    <x v="2"/>
    <n v="46.33"/>
    <n v="7"/>
    <s v="3/3/2019"/>
    <d v="1899-12-30T13:23:00"/>
    <x v="2"/>
    <n v="324.31"/>
    <n v="16.215499999999999"/>
    <n v="340.52550000000002"/>
    <n v="6.1"/>
    <s v="Q1"/>
    <s v="Q3"/>
    <s v="IQR"/>
    <s v="Upper Bound"/>
    <s v="Lower Bound"/>
  </r>
  <r>
    <x v="1"/>
    <x v="0"/>
    <x v="1"/>
    <x v="0"/>
    <n v="58.22"/>
    <n v="8"/>
    <s v="1/27/2019"/>
    <d v="1899-12-30T20:33:00"/>
    <x v="0"/>
    <n v="465.76"/>
    <n v="23.288"/>
    <n v="489.048"/>
    <n v="4.2"/>
    <n v="5.5"/>
    <n v="8.5"/>
    <n v="3"/>
    <n v="13"/>
    <n v="1"/>
  </r>
  <r>
    <x v="0"/>
    <x v="1"/>
    <x v="1"/>
    <x v="3"/>
    <n v="86.31"/>
    <n v="7"/>
    <s v="2/8/2019"/>
    <d v="1899-12-30T10:37:00"/>
    <x v="0"/>
    <n v="604.16999999999996"/>
    <n v="30.208500000000001"/>
    <n v="634.37849999999992"/>
    <n v="6.6"/>
    <m/>
    <m/>
    <m/>
    <m/>
    <m/>
  </r>
  <r>
    <x v="0"/>
    <x v="1"/>
    <x v="1"/>
    <x v="1"/>
    <n v="85.39"/>
    <n v="7"/>
    <s v="3/25/2019"/>
    <d v="1899-12-30T18:30:00"/>
    <x v="0"/>
    <n v="597.73"/>
    <n v="29.886500000000002"/>
    <n v="627.61649999999997"/>
    <n v="8.5"/>
    <m/>
    <m/>
    <m/>
    <m/>
    <m/>
  </r>
  <r>
    <x v="0"/>
    <x v="0"/>
    <x v="0"/>
    <x v="1"/>
    <n v="68.84"/>
    <n v="6"/>
    <s v="2/25/2019"/>
    <d v="1899-12-30T14:36:00"/>
    <x v="0"/>
    <n v="413.04"/>
    <n v="20.652000000000001"/>
    <n v="433.69200000000001"/>
    <n v="5.8"/>
    <m/>
    <m/>
    <m/>
    <m/>
    <m/>
  </r>
  <r>
    <x v="2"/>
    <x v="1"/>
    <x v="0"/>
    <x v="2"/>
    <n v="73.56"/>
    <n v="10"/>
    <s v="2/24/2019"/>
    <d v="1899-12-30T11:38:00"/>
    <x v="0"/>
    <n v="735.6"/>
    <n v="36.78"/>
    <n v="772.38"/>
    <n v="9.9"/>
    <m/>
    <m/>
    <m/>
    <m/>
    <m/>
  </r>
  <r>
    <x v="2"/>
    <x v="0"/>
    <x v="0"/>
    <x v="0"/>
    <n v="36.26"/>
    <n v="2"/>
    <s v="1/10/2019"/>
    <d v="1899-12-30T17:15:00"/>
    <x v="2"/>
    <n v="72.52"/>
    <n v="3.6259999999999999"/>
    <n v="76.146000000000001"/>
    <n v="4.5"/>
    <m/>
    <m/>
    <m/>
    <m/>
    <m/>
  </r>
  <r>
    <x v="1"/>
    <x v="0"/>
    <x v="0"/>
    <x v="4"/>
    <n v="54.84"/>
    <n v="3"/>
    <s v="2/20/2019"/>
    <d v="1899-12-30T13:27:00"/>
    <x v="2"/>
    <n v="164.52"/>
    <n v="8.2260000000000009"/>
    <n v="172.74600000000001"/>
    <n v="9.4"/>
    <m/>
    <m/>
    <m/>
    <m/>
    <m/>
  </r>
  <r>
    <x v="2"/>
    <x v="0"/>
    <x v="0"/>
    <x v="5"/>
    <n v="14.48"/>
    <n v="4"/>
    <s v="2/6/2019"/>
    <d v="1899-12-30T18:07:00"/>
    <x v="0"/>
    <n v="57.92"/>
    <n v="2.8959999999999999"/>
    <n v="60.816000000000003"/>
    <n v="9"/>
    <m/>
    <m/>
    <m/>
    <m/>
    <m/>
  </r>
  <r>
    <x v="2"/>
    <x v="0"/>
    <x v="1"/>
    <x v="1"/>
    <n v="25.51"/>
    <n v="4"/>
    <s v="3/9/2019"/>
    <d v="1899-12-30T17:03:00"/>
    <x v="1"/>
    <n v="102.04"/>
    <n v="5.1020000000000003"/>
    <n v="107.14200000000001"/>
    <n v="8.1"/>
    <m/>
    <m/>
    <m/>
    <m/>
    <m/>
  </r>
  <r>
    <x v="1"/>
    <x v="1"/>
    <x v="0"/>
    <x v="1"/>
    <n v="46.95"/>
    <n v="5"/>
    <s v="2/12/2019"/>
    <d v="1899-12-30T10:25:00"/>
    <x v="0"/>
    <n v="234.75"/>
    <n v="11.737500000000001"/>
    <n v="246.48750000000001"/>
    <n v="9.5"/>
    <m/>
    <m/>
    <m/>
    <m/>
    <m/>
  </r>
  <r>
    <x v="2"/>
    <x v="1"/>
    <x v="1"/>
    <x v="4"/>
    <n v="43.19"/>
    <n v="10"/>
    <s v="2/7/2019"/>
    <d v="1899-12-30T16:48:00"/>
    <x v="0"/>
    <n v="431.9"/>
    <n v="21.594999999999999"/>
    <n v="453.495"/>
    <n v="8.5"/>
    <m/>
    <m/>
    <m/>
    <m/>
    <m/>
  </r>
  <r>
    <x v="1"/>
    <x v="1"/>
    <x v="0"/>
    <x v="0"/>
    <n v="71.38"/>
    <n v="10"/>
    <s v="3/29/2019"/>
    <d v="1899-12-30T19:21:00"/>
    <x v="1"/>
    <n v="713.8"/>
    <n v="35.69"/>
    <n v="749.49"/>
    <n v="7.9"/>
    <m/>
    <m/>
    <m/>
    <m/>
    <m/>
  </r>
  <r>
    <x v="1"/>
    <x v="0"/>
    <x v="0"/>
    <x v="3"/>
    <n v="93.72"/>
    <n v="6"/>
    <s v="1/15/2019"/>
    <d v="1899-12-30T16:19:00"/>
    <x v="1"/>
    <n v="562.32000000000005"/>
    <n v="28.116"/>
    <n v="590.43600000000004"/>
    <n v="9.3000000000000007"/>
    <m/>
    <m/>
    <m/>
    <m/>
    <m/>
  </r>
  <r>
    <x v="2"/>
    <x v="0"/>
    <x v="0"/>
    <x v="0"/>
    <n v="68.930000000000007"/>
    <n v="7"/>
    <s v="3/11/2019"/>
    <d v="1899-12-30T11:03:00"/>
    <x v="2"/>
    <n v="482.51"/>
    <n v="24.125499999999999"/>
    <n v="506.63549999999998"/>
    <n v="8"/>
    <m/>
    <m/>
    <m/>
    <m/>
    <m/>
  </r>
  <r>
    <x v="1"/>
    <x v="1"/>
    <x v="1"/>
    <x v="3"/>
    <n v="72.61"/>
    <n v="6"/>
    <s v="1/1/2019"/>
    <d v="1899-12-30T10:39:00"/>
    <x v="2"/>
    <n v="435.66"/>
    <n v="21.783000000000001"/>
    <n v="457.44300000000004"/>
    <n v="5.6"/>
    <m/>
    <m/>
    <m/>
    <m/>
    <m/>
  </r>
  <r>
    <x v="0"/>
    <x v="1"/>
    <x v="1"/>
    <x v="4"/>
    <n v="54.67"/>
    <n v="3"/>
    <s v="1/21/2019"/>
    <d v="1899-12-30T18:00:00"/>
    <x v="2"/>
    <n v="164.01"/>
    <n v="8.2004999999999999"/>
    <n v="172.2105"/>
    <n v="8.4"/>
    <m/>
    <m/>
    <m/>
    <m/>
    <m/>
  </r>
  <r>
    <x v="1"/>
    <x v="1"/>
    <x v="0"/>
    <x v="2"/>
    <n v="40.299999999999997"/>
    <n v="2"/>
    <s v="3/11/2019"/>
    <d v="1899-12-30T15:30:00"/>
    <x v="0"/>
    <n v="80.599999999999994"/>
    <n v="4.03"/>
    <n v="84.63"/>
    <n v="5.3"/>
    <m/>
    <m/>
    <m/>
    <m/>
    <m/>
  </r>
  <r>
    <x v="0"/>
    <x v="0"/>
    <x v="1"/>
    <x v="1"/>
    <n v="86.04"/>
    <n v="5"/>
    <s v="2/25/2019"/>
    <d v="1899-12-30T11:24:00"/>
    <x v="0"/>
    <n v="430.2"/>
    <n v="21.51"/>
    <n v="451.71"/>
    <n v="6.6"/>
    <m/>
    <m/>
    <m/>
    <m/>
    <m/>
  </r>
  <r>
    <x v="0"/>
    <x v="1"/>
    <x v="1"/>
    <x v="0"/>
    <n v="87.98"/>
    <n v="3"/>
    <s v="3/5/2019"/>
    <d v="1899-12-30T10:40:00"/>
    <x v="0"/>
    <n v="263.94"/>
    <n v="13.196999999999999"/>
    <n v="277.137"/>
    <n v="4.2"/>
    <m/>
    <m/>
    <m/>
    <m/>
    <m/>
  </r>
  <r>
    <x v="0"/>
    <x v="1"/>
    <x v="1"/>
    <x v="2"/>
    <n v="33.200000000000003"/>
    <n v="2"/>
    <s v="3/15/2019"/>
    <d v="1899-12-30T12:20:00"/>
    <x v="2"/>
    <n v="66.400000000000006"/>
    <n v="3.32"/>
    <n v="69.72"/>
    <n v="8.8000000000000007"/>
    <m/>
    <m/>
    <m/>
    <m/>
    <m/>
  </r>
  <r>
    <x v="0"/>
    <x v="1"/>
    <x v="1"/>
    <x v="1"/>
    <n v="34.56"/>
    <n v="5"/>
    <s v="2/17/2019"/>
    <d v="1899-12-30T11:15:00"/>
    <x v="0"/>
    <n v="172.8"/>
    <n v="8.64"/>
    <n v="181.44"/>
    <n v="9.8000000000000007"/>
    <m/>
    <m/>
    <m/>
    <m/>
    <m/>
  </r>
  <r>
    <x v="0"/>
    <x v="0"/>
    <x v="1"/>
    <x v="3"/>
    <n v="88.63"/>
    <n v="3"/>
    <s v="3/2/2019"/>
    <d v="1899-12-30T17:36:00"/>
    <x v="0"/>
    <n v="265.89"/>
    <n v="13.294499999999999"/>
    <n v="279.18449999999996"/>
    <n v="7"/>
    <m/>
    <m/>
    <m/>
    <m/>
    <m/>
  </r>
  <r>
    <x v="0"/>
    <x v="0"/>
    <x v="0"/>
    <x v="2"/>
    <n v="52.59"/>
    <n v="8"/>
    <s v="3/22/2019"/>
    <d v="1899-12-30T19:20:00"/>
    <x v="2"/>
    <n v="420.72"/>
    <n v="21.036000000000001"/>
    <n v="441.75600000000003"/>
    <n v="9.4"/>
    <m/>
    <m/>
    <m/>
    <m/>
    <m/>
  </r>
  <r>
    <x v="1"/>
    <x v="1"/>
    <x v="1"/>
    <x v="5"/>
    <n v="33.520000000000003"/>
    <n v="1"/>
    <s v="2/8/2019"/>
    <d v="1899-12-30T15:31:00"/>
    <x v="1"/>
    <n v="33.520000000000003"/>
    <n v="1.6759999999999999"/>
    <n v="35.196000000000005"/>
    <n v="5.7"/>
    <m/>
    <m/>
    <m/>
    <m/>
    <m/>
  </r>
  <r>
    <x v="1"/>
    <x v="1"/>
    <x v="0"/>
    <x v="5"/>
    <n v="87.67"/>
    <n v="2"/>
    <s v="3/10/2019"/>
    <d v="1899-12-30T12:17:00"/>
    <x v="2"/>
    <n v="175.34"/>
    <n v="8.7669999999999995"/>
    <n v="184.107"/>
    <n v="4"/>
    <m/>
    <m/>
    <m/>
    <m/>
    <m/>
  </r>
  <r>
    <x v="0"/>
    <x v="1"/>
    <x v="0"/>
    <x v="4"/>
    <n v="88.36"/>
    <n v="5"/>
    <s v="1/25/2019"/>
    <d v="1899-12-30T19:48:00"/>
    <x v="1"/>
    <n v="441.8"/>
    <n v="22.09"/>
    <n v="463.89"/>
    <n v="4.2"/>
    <m/>
    <m/>
    <m/>
    <m/>
    <m/>
  </r>
  <r>
    <x v="0"/>
    <x v="1"/>
    <x v="1"/>
    <x v="0"/>
    <n v="24.89"/>
    <n v="9"/>
    <s v="3/15/2019"/>
    <d v="1899-12-30T15:36:00"/>
    <x v="1"/>
    <n v="224.01"/>
    <n v="11.2005"/>
    <n v="235.2105"/>
    <n v="7.8"/>
    <m/>
    <m/>
    <m/>
    <m/>
    <m/>
  </r>
  <r>
    <x v="2"/>
    <x v="1"/>
    <x v="1"/>
    <x v="5"/>
    <n v="94.13"/>
    <n v="5"/>
    <s v="2/25/2019"/>
    <d v="1899-12-30T19:39:00"/>
    <x v="2"/>
    <n v="470.65"/>
    <n v="23.532499999999999"/>
    <n v="494.1825"/>
    <n v="9.5"/>
    <m/>
    <m/>
    <m/>
    <m/>
    <m/>
  </r>
  <r>
    <x v="1"/>
    <x v="0"/>
    <x v="1"/>
    <x v="3"/>
    <n v="78.069999999999993"/>
    <n v="9"/>
    <s v="1/28/2019"/>
    <d v="1899-12-30T12:43:00"/>
    <x v="1"/>
    <n v="702.63"/>
    <n v="35.131500000000003"/>
    <n v="737.76149999999996"/>
    <n v="5"/>
    <m/>
    <m/>
    <m/>
    <m/>
    <m/>
  </r>
  <r>
    <x v="2"/>
    <x v="1"/>
    <x v="1"/>
    <x v="3"/>
    <n v="83.78"/>
    <n v="8"/>
    <s v="1/10/2019"/>
    <d v="1899-12-30T14:49:00"/>
    <x v="1"/>
    <n v="670.24"/>
    <n v="33.512"/>
    <n v="703.75199999999995"/>
    <n v="9.4"/>
    <m/>
    <m/>
    <m/>
    <m/>
    <m/>
  </r>
  <r>
    <x v="2"/>
    <x v="1"/>
    <x v="1"/>
    <x v="0"/>
    <n v="96.58"/>
    <n v="2"/>
    <s v="3/15/2019"/>
    <d v="1899-12-30T10:12:00"/>
    <x v="2"/>
    <n v="193.16"/>
    <n v="9.6579999999999995"/>
    <n v="202.81799999999998"/>
    <n v="5.7"/>
    <m/>
    <m/>
    <m/>
    <m/>
    <m/>
  </r>
  <r>
    <x v="0"/>
    <x v="0"/>
    <x v="0"/>
    <x v="4"/>
    <n v="99.42"/>
    <n v="4"/>
    <s v="2/6/2019"/>
    <d v="1899-12-30T10:42:00"/>
    <x v="0"/>
    <n v="397.68"/>
    <n v="19.884"/>
    <n v="417.56400000000002"/>
    <n v="6.9"/>
    <m/>
    <m/>
    <m/>
    <m/>
    <m/>
  </r>
  <r>
    <x v="2"/>
    <x v="0"/>
    <x v="0"/>
    <x v="3"/>
    <n v="68.12"/>
    <n v="1"/>
    <s v="1/7/2019"/>
    <d v="1899-12-30T12:28:00"/>
    <x v="0"/>
    <n v="68.12"/>
    <n v="3.4060000000000001"/>
    <n v="71.52600000000001"/>
    <n v="9.1"/>
    <m/>
    <m/>
    <m/>
    <m/>
    <m/>
  </r>
  <r>
    <x v="0"/>
    <x v="0"/>
    <x v="1"/>
    <x v="3"/>
    <n v="62.62"/>
    <n v="5"/>
    <s v="3/10/2019"/>
    <d v="1899-12-30T19:15:00"/>
    <x v="0"/>
    <n v="313.10000000000002"/>
    <n v="15.654999999999999"/>
    <n v="328.755"/>
    <n v="7.6"/>
    <m/>
    <m/>
    <m/>
    <m/>
    <m/>
  </r>
  <r>
    <x v="0"/>
    <x v="1"/>
    <x v="0"/>
    <x v="1"/>
    <n v="60.88"/>
    <n v="9"/>
    <s v="1/15/2019"/>
    <d v="1899-12-30T17:17:00"/>
    <x v="0"/>
    <n v="547.91999999999996"/>
    <n v="27.396000000000001"/>
    <n v="575.31599999999992"/>
    <n v="6.4"/>
    <m/>
    <m/>
    <m/>
    <m/>
    <m/>
  </r>
  <r>
    <x v="1"/>
    <x v="1"/>
    <x v="0"/>
    <x v="0"/>
    <n v="54.92"/>
    <n v="8"/>
    <s v="3/23/2019"/>
    <d v="1899-12-30T13:24:00"/>
    <x v="0"/>
    <n v="439.36"/>
    <n v="21.968"/>
    <n v="461.32800000000003"/>
    <n v="9"/>
    <m/>
    <m/>
    <m/>
    <m/>
    <m/>
  </r>
  <r>
    <x v="1"/>
    <x v="0"/>
    <x v="1"/>
    <x v="2"/>
    <n v="30.12"/>
    <n v="8"/>
    <s v="3/3/2019"/>
    <d v="1899-12-30T13:01:00"/>
    <x v="1"/>
    <n v="240.96"/>
    <n v="12.048"/>
    <n v="253.00800000000001"/>
    <n v="6.8"/>
    <m/>
    <m/>
    <m/>
    <m/>
    <m/>
  </r>
  <r>
    <x v="0"/>
    <x v="0"/>
    <x v="0"/>
    <x v="2"/>
    <n v="86.72"/>
    <n v="1"/>
    <s v="1/17/2019"/>
    <d v="1899-12-30T18:45:00"/>
    <x v="0"/>
    <n v="86.72"/>
    <n v="4.3360000000000003"/>
    <n v="91.055999999999997"/>
    <n v="6.5"/>
    <m/>
    <m/>
    <m/>
    <m/>
    <m/>
  </r>
  <r>
    <x v="2"/>
    <x v="0"/>
    <x v="1"/>
    <x v="2"/>
    <n v="56.11"/>
    <n v="2"/>
    <s v="2/2/2019"/>
    <d v="1899-12-30T10:11:00"/>
    <x v="1"/>
    <n v="112.22"/>
    <n v="5.6109999999999998"/>
    <n v="117.831"/>
    <n v="7"/>
    <m/>
    <m/>
    <m/>
    <m/>
    <m/>
  </r>
  <r>
    <x v="0"/>
    <x v="0"/>
    <x v="0"/>
    <x v="3"/>
    <n v="69.12"/>
    <n v="6"/>
    <s v="2/8/2019"/>
    <d v="1899-12-30T13:03:00"/>
    <x v="1"/>
    <n v="414.72"/>
    <n v="20.736000000000001"/>
    <n v="435.45600000000002"/>
    <n v="7.4"/>
    <m/>
    <m/>
    <m/>
    <m/>
    <m/>
  </r>
  <r>
    <x v="1"/>
    <x v="0"/>
    <x v="0"/>
    <x v="4"/>
    <n v="98.7"/>
    <n v="8"/>
    <s v="3/4/2019"/>
    <d v="1899-12-30T20:39:00"/>
    <x v="1"/>
    <n v="789.6"/>
    <n v="39.479999999999997"/>
    <n v="829.08"/>
    <n v="4.8"/>
    <m/>
    <m/>
    <m/>
    <m/>
    <m/>
  </r>
  <r>
    <x v="2"/>
    <x v="0"/>
    <x v="1"/>
    <x v="0"/>
    <n v="15.37"/>
    <n v="2"/>
    <s v="3/16/2019"/>
    <d v="1899-12-30T19:47:00"/>
    <x v="1"/>
    <n v="30.74"/>
    <n v="1.5369999999999999"/>
    <n v="32.277000000000001"/>
    <n v="4.9000000000000004"/>
    <m/>
    <m/>
    <m/>
    <m/>
    <m/>
  </r>
  <r>
    <x v="1"/>
    <x v="0"/>
    <x v="0"/>
    <x v="1"/>
    <n v="93.96"/>
    <n v="4"/>
    <s v="3/9/2019"/>
    <d v="1899-12-30T18:00:00"/>
    <x v="1"/>
    <n v="375.84"/>
    <n v="18.792000000000002"/>
    <n v="394.63199999999995"/>
    <n v="6"/>
    <m/>
    <m/>
    <m/>
    <m/>
    <m/>
  </r>
  <r>
    <x v="0"/>
    <x v="0"/>
    <x v="1"/>
    <x v="0"/>
    <n v="56.69"/>
    <n v="9"/>
    <s v="2/27/2019"/>
    <d v="1899-12-30T17:24:00"/>
    <x v="2"/>
    <n v="510.21"/>
    <n v="25.5105"/>
    <n v="535.72050000000002"/>
    <n v="4.4000000000000004"/>
    <m/>
    <m/>
    <m/>
    <m/>
    <m/>
  </r>
  <r>
    <x v="2"/>
    <x v="0"/>
    <x v="0"/>
    <x v="4"/>
    <n v="20.010000000000002"/>
    <n v="9"/>
    <s v="2/6/2019"/>
    <d v="1899-12-30T15:47:00"/>
    <x v="0"/>
    <n v="180.09"/>
    <n v="9.0045000000000002"/>
    <n v="189.09450000000001"/>
    <n v="9.6"/>
    <m/>
    <m/>
    <m/>
    <m/>
    <m/>
  </r>
  <r>
    <x v="0"/>
    <x v="0"/>
    <x v="1"/>
    <x v="1"/>
    <n v="18.93"/>
    <n v="6"/>
    <s v="2/10/2019"/>
    <d v="1899-12-30T12:45:00"/>
    <x v="2"/>
    <n v="113.58"/>
    <n v="5.6790000000000003"/>
    <n v="119.259"/>
    <n v="4.5999999999999996"/>
    <m/>
    <m/>
    <m/>
    <m/>
    <m/>
  </r>
  <r>
    <x v="1"/>
    <x v="0"/>
    <x v="0"/>
    <x v="5"/>
    <n v="82.63"/>
    <n v="10"/>
    <s v="3/19/2019"/>
    <d v="1899-12-30T17:08:00"/>
    <x v="0"/>
    <n v="826.3"/>
    <n v="41.314999999999998"/>
    <n v="867.61500000000001"/>
    <n v="6.1"/>
    <m/>
    <m/>
    <m/>
    <m/>
    <m/>
  </r>
  <r>
    <x v="1"/>
    <x v="0"/>
    <x v="1"/>
    <x v="4"/>
    <n v="91.4"/>
    <n v="7"/>
    <s v="2/3/2019"/>
    <d v="1899-12-30T10:19:00"/>
    <x v="1"/>
    <n v="639.79999999999995"/>
    <n v="31.99"/>
    <n v="671.79"/>
    <n v="8.4"/>
    <m/>
    <m/>
    <m/>
    <m/>
    <m/>
  </r>
  <r>
    <x v="1"/>
    <x v="0"/>
    <x v="0"/>
    <x v="4"/>
    <n v="44.59"/>
    <n v="5"/>
    <s v="2/10/2019"/>
    <d v="1899-12-30T15:10:00"/>
    <x v="1"/>
    <n v="222.95"/>
    <n v="11.147500000000001"/>
    <n v="234.0975"/>
    <n v="6.6"/>
    <m/>
    <m/>
    <m/>
    <m/>
    <m/>
  </r>
  <r>
    <x v="2"/>
    <x v="0"/>
    <x v="0"/>
    <x v="5"/>
    <n v="17.87"/>
    <n v="4"/>
    <s v="3/22/2019"/>
    <d v="1899-12-30T14:42:00"/>
    <x v="0"/>
    <n v="71.48"/>
    <n v="3.5739999999999998"/>
    <n v="75.054000000000002"/>
    <n v="5.0999999999999996"/>
    <m/>
    <m/>
    <m/>
    <m/>
    <m/>
  </r>
  <r>
    <x v="0"/>
    <x v="0"/>
    <x v="1"/>
    <x v="5"/>
    <n v="15.43"/>
    <n v="1"/>
    <s v="1/25/2019"/>
    <d v="1899-12-30T15:46:00"/>
    <x v="2"/>
    <n v="15.43"/>
    <n v="0.77149999999999996"/>
    <n v="16.201499999999999"/>
    <n v="6.7"/>
    <m/>
    <m/>
    <m/>
    <m/>
    <m/>
  </r>
  <r>
    <x v="2"/>
    <x v="1"/>
    <x v="1"/>
    <x v="2"/>
    <n v="16.16"/>
    <n v="2"/>
    <s v="3/7/2019"/>
    <d v="1899-12-30T11:49:00"/>
    <x v="0"/>
    <n v="32.32"/>
    <n v="1.6160000000000001"/>
    <n v="33.936"/>
    <n v="4.5"/>
    <m/>
    <m/>
    <m/>
    <m/>
    <m/>
  </r>
  <r>
    <x v="0"/>
    <x v="1"/>
    <x v="0"/>
    <x v="1"/>
    <n v="85.98"/>
    <n v="8"/>
    <s v="2/28/2019"/>
    <d v="1899-12-30T19:01:00"/>
    <x v="1"/>
    <n v="687.84"/>
    <n v="34.392000000000003"/>
    <n v="722.23200000000008"/>
    <n v="6.2"/>
    <m/>
    <m/>
    <m/>
    <m/>
    <m/>
  </r>
  <r>
    <x v="0"/>
    <x v="0"/>
    <x v="1"/>
    <x v="2"/>
    <n v="44.34"/>
    <n v="2"/>
    <s v="3/27/2019"/>
    <d v="1899-12-30T11:26:00"/>
    <x v="1"/>
    <n v="88.68"/>
    <n v="4.4340000000000002"/>
    <n v="93.114000000000004"/>
    <n v="6.5"/>
    <m/>
    <m/>
    <m/>
    <m/>
    <m/>
  </r>
  <r>
    <x v="1"/>
    <x v="1"/>
    <x v="1"/>
    <x v="0"/>
    <n v="89.6"/>
    <n v="8"/>
    <s v="2/7/2019"/>
    <d v="1899-12-30T11:28:00"/>
    <x v="0"/>
    <n v="716.8"/>
    <n v="35.840000000000003"/>
    <n v="752.64"/>
    <n v="8.6"/>
    <m/>
    <m/>
    <m/>
    <m/>
    <m/>
  </r>
  <r>
    <x v="2"/>
    <x v="0"/>
    <x v="0"/>
    <x v="2"/>
    <n v="72.349999999999994"/>
    <n v="10"/>
    <s v="1/20/2019"/>
    <d v="1899-12-30T15:55:00"/>
    <x v="1"/>
    <n v="723.5"/>
    <n v="36.174999999999997"/>
    <n v="759.67499999999995"/>
    <n v="6.5"/>
    <m/>
    <m/>
    <m/>
    <m/>
    <m/>
  </r>
  <r>
    <x v="2"/>
    <x v="1"/>
    <x v="1"/>
    <x v="1"/>
    <n v="30.61"/>
    <n v="6"/>
    <s v="3/12/2019"/>
    <d v="1899-12-30T20:36:00"/>
    <x v="1"/>
    <n v="183.66"/>
    <n v="9.1829999999999998"/>
    <n v="192.84299999999999"/>
    <n v="4.3"/>
    <m/>
    <m/>
    <m/>
    <m/>
    <m/>
  </r>
  <r>
    <x v="2"/>
    <x v="0"/>
    <x v="0"/>
    <x v="3"/>
    <n v="24.74"/>
    <n v="3"/>
    <s v="2/15/2019"/>
    <d v="1899-12-30T17:47:00"/>
    <x v="2"/>
    <n v="74.22"/>
    <n v="3.7109999999999999"/>
    <n v="77.930999999999997"/>
    <n v="8.6"/>
    <m/>
    <m/>
    <m/>
    <m/>
    <m/>
  </r>
  <r>
    <x v="0"/>
    <x v="1"/>
    <x v="1"/>
    <x v="2"/>
    <n v="55.73"/>
    <n v="6"/>
    <s v="2/24/2019"/>
    <d v="1899-12-30T10:55:00"/>
    <x v="0"/>
    <n v="334.38"/>
    <n v="16.719000000000001"/>
    <n v="351.09899999999999"/>
    <n v="9.5"/>
    <m/>
    <m/>
    <m/>
    <m/>
    <m/>
  </r>
  <r>
    <x v="1"/>
    <x v="0"/>
    <x v="0"/>
    <x v="3"/>
    <n v="55.07"/>
    <n v="9"/>
    <s v="2/3/2019"/>
    <d v="1899-12-30T13:40:00"/>
    <x v="0"/>
    <n v="495.63"/>
    <n v="24.781500000000001"/>
    <n v="520.41150000000005"/>
    <n v="4.2"/>
    <m/>
    <m/>
    <m/>
    <m/>
    <m/>
  </r>
  <r>
    <x v="2"/>
    <x v="0"/>
    <x v="1"/>
    <x v="3"/>
    <n v="15.81"/>
    <n v="10"/>
    <s v="3/6/2019"/>
    <d v="1899-12-30T12:27:00"/>
    <x v="2"/>
    <n v="158.1"/>
    <n v="7.9050000000000002"/>
    <n v="166.005"/>
    <n v="7.9"/>
    <m/>
    <m/>
    <m/>
    <m/>
    <m/>
  </r>
  <r>
    <x v="1"/>
    <x v="0"/>
    <x v="1"/>
    <x v="0"/>
    <n v="75.739999999999995"/>
    <n v="4"/>
    <s v="2/14/2019"/>
    <d v="1899-12-30T14:35:00"/>
    <x v="1"/>
    <n v="302.95999999999998"/>
    <n v="15.148"/>
    <n v="318.108"/>
    <n v="6.3"/>
    <m/>
    <m/>
    <m/>
    <m/>
    <m/>
  </r>
  <r>
    <x v="1"/>
    <x v="0"/>
    <x v="1"/>
    <x v="0"/>
    <n v="15.87"/>
    <n v="10"/>
    <s v="3/13/2019"/>
    <d v="1899-12-30T16:40:00"/>
    <x v="1"/>
    <n v="158.69999999999999"/>
    <n v="7.9349999999999996"/>
    <n v="166.63499999999999"/>
    <n v="4.7"/>
    <m/>
    <m/>
    <m/>
    <m/>
    <m/>
  </r>
  <r>
    <x v="2"/>
    <x v="1"/>
    <x v="0"/>
    <x v="0"/>
    <n v="33.47"/>
    <n v="2"/>
    <s v="2/10/2019"/>
    <d v="1899-12-30T15:43:00"/>
    <x v="0"/>
    <n v="66.94"/>
    <n v="3.347"/>
    <n v="70.286999999999992"/>
    <n v="5.0999999999999996"/>
    <m/>
    <m/>
    <m/>
    <m/>
    <m/>
  </r>
  <r>
    <x v="0"/>
    <x v="0"/>
    <x v="0"/>
    <x v="5"/>
    <n v="97.61"/>
    <n v="6"/>
    <s v="1/7/2019"/>
    <d v="1899-12-30T15:01:00"/>
    <x v="0"/>
    <n v="585.66"/>
    <n v="29.283000000000001"/>
    <n v="614.94299999999998"/>
    <n v="8"/>
    <m/>
    <m/>
    <m/>
    <m/>
    <m/>
  </r>
  <r>
    <x v="0"/>
    <x v="1"/>
    <x v="1"/>
    <x v="3"/>
    <n v="78.77"/>
    <n v="10"/>
    <s v="1/24/2019"/>
    <d v="1899-12-30T10:04:00"/>
    <x v="1"/>
    <n v="787.7"/>
    <n v="39.384999999999998"/>
    <n v="827.08500000000004"/>
    <n v="6.5"/>
    <m/>
    <m/>
    <m/>
    <m/>
    <m/>
  </r>
  <r>
    <x v="0"/>
    <x v="0"/>
    <x v="0"/>
    <x v="0"/>
    <n v="18.329999999999998"/>
    <n v="1"/>
    <s v="2/2/2019"/>
    <d v="1899-12-30T18:50:00"/>
    <x v="1"/>
    <n v="18.329999999999998"/>
    <n v="0.91649999999999998"/>
    <n v="19.246499999999997"/>
    <n v="8.8000000000000007"/>
    <m/>
    <m/>
    <m/>
    <m/>
    <m/>
  </r>
  <r>
    <x v="0"/>
    <x v="1"/>
    <x v="1"/>
    <x v="4"/>
    <n v="89.48"/>
    <n v="10"/>
    <s v="1/6/2019"/>
    <d v="1899-12-30T12:46:00"/>
    <x v="2"/>
    <n v="894.8"/>
    <n v="44.74"/>
    <n v="939.54"/>
    <n v="8.5"/>
    <m/>
    <m/>
    <m/>
    <m/>
    <m/>
  </r>
  <r>
    <x v="1"/>
    <x v="1"/>
    <x v="1"/>
    <x v="5"/>
    <n v="62.12"/>
    <n v="10"/>
    <s v="2/11/2019"/>
    <d v="1899-12-30T16:19:00"/>
    <x v="1"/>
    <n v="621.20000000000005"/>
    <n v="31.06"/>
    <n v="652.26"/>
    <n v="4.8"/>
    <m/>
    <m/>
    <m/>
    <m/>
    <m/>
  </r>
  <r>
    <x v="1"/>
    <x v="0"/>
    <x v="0"/>
    <x v="4"/>
    <n v="48.52"/>
    <n v="3"/>
    <s v="3/5/2019"/>
    <d v="1899-12-30T18:17:00"/>
    <x v="0"/>
    <n v="145.56"/>
    <n v="7.2779999999999996"/>
    <n v="152.83799999999999"/>
    <n v="4.0999999999999996"/>
    <m/>
    <m/>
    <m/>
    <m/>
    <m/>
  </r>
  <r>
    <x v="0"/>
    <x v="1"/>
    <x v="0"/>
    <x v="1"/>
    <n v="75.91"/>
    <n v="6"/>
    <s v="3/9/2019"/>
    <d v="1899-12-30T18:21:00"/>
    <x v="1"/>
    <n v="455.46"/>
    <n v="22.773"/>
    <n v="478.233"/>
    <n v="9.9"/>
    <m/>
    <m/>
    <m/>
    <m/>
    <m/>
  </r>
  <r>
    <x v="0"/>
    <x v="1"/>
    <x v="1"/>
    <x v="2"/>
    <n v="74.67"/>
    <n v="9"/>
    <s v="1/22/2019"/>
    <d v="1899-12-30T10:55:00"/>
    <x v="0"/>
    <n v="672.03"/>
    <n v="33.601500000000001"/>
    <n v="705.63149999999996"/>
    <n v="5.8"/>
    <m/>
    <m/>
    <m/>
    <m/>
    <m/>
  </r>
  <r>
    <x v="2"/>
    <x v="1"/>
    <x v="0"/>
    <x v="1"/>
    <n v="41.65"/>
    <n v="10"/>
    <s v="1/13/2019"/>
    <d v="1899-12-30T17:04:00"/>
    <x v="2"/>
    <n v="416.5"/>
    <n v="20.824999999999999"/>
    <n v="437.32499999999999"/>
    <n v="5.8"/>
    <m/>
    <m/>
    <m/>
    <m/>
    <m/>
  </r>
  <r>
    <x v="2"/>
    <x v="0"/>
    <x v="1"/>
    <x v="5"/>
    <n v="49.04"/>
    <n v="9"/>
    <s v="1/9/2019"/>
    <d v="1899-12-30T14:20:00"/>
    <x v="2"/>
    <n v="441.36"/>
    <n v="22.068000000000001"/>
    <n v="463.428"/>
    <n v="5"/>
    <m/>
    <m/>
    <m/>
    <m/>
    <m/>
  </r>
  <r>
    <x v="1"/>
    <x v="0"/>
    <x v="0"/>
    <x v="5"/>
    <n v="20.010000000000002"/>
    <n v="9"/>
    <s v="1/12/2019"/>
    <d v="1899-12-30T15:48:00"/>
    <x v="2"/>
    <n v="180.09"/>
    <n v="9.0045000000000002"/>
    <n v="189.09450000000001"/>
    <n v="6.1"/>
    <m/>
    <m/>
    <m/>
    <m/>
    <m/>
  </r>
  <r>
    <x v="2"/>
    <x v="0"/>
    <x v="0"/>
    <x v="4"/>
    <n v="78.31"/>
    <n v="10"/>
    <s v="3/5/2019"/>
    <d v="1899-12-30T16:24:00"/>
    <x v="0"/>
    <n v="783.1"/>
    <n v="39.155000000000001"/>
    <n v="822.255"/>
    <n v="9.6999999999999993"/>
    <m/>
    <m/>
    <m/>
    <m/>
    <m/>
  </r>
  <r>
    <x v="1"/>
    <x v="1"/>
    <x v="0"/>
    <x v="0"/>
    <n v="20.38"/>
    <n v="5"/>
    <s v="1/22/2019"/>
    <d v="1899-12-30T18:56:00"/>
    <x v="1"/>
    <n v="101.9"/>
    <n v="5.0949999999999998"/>
    <n v="106.995"/>
    <n v="5.2"/>
    <m/>
    <m/>
    <m/>
    <m/>
    <m/>
  </r>
  <r>
    <x v="2"/>
    <x v="1"/>
    <x v="0"/>
    <x v="0"/>
    <n v="99.19"/>
    <n v="6"/>
    <s v="1/21/2019"/>
    <d v="1899-12-30T14:42:00"/>
    <x v="2"/>
    <n v="595.14"/>
    <n v="29.757000000000001"/>
    <n v="624.89699999999993"/>
    <n v="8.9"/>
    <m/>
    <m/>
    <m/>
    <m/>
    <m/>
  </r>
  <r>
    <x v="2"/>
    <x v="1"/>
    <x v="0"/>
    <x v="4"/>
    <n v="96.68"/>
    <n v="3"/>
    <s v="1/26/2019"/>
    <d v="1899-12-30T19:56:00"/>
    <x v="0"/>
    <n v="290.04000000000002"/>
    <n v="14.502000000000001"/>
    <n v="304.54200000000003"/>
    <n v="7.3"/>
    <m/>
    <m/>
    <m/>
    <m/>
    <m/>
  </r>
  <r>
    <x v="0"/>
    <x v="1"/>
    <x v="1"/>
    <x v="4"/>
    <n v="19.25"/>
    <n v="8"/>
    <s v="1/23/2019"/>
    <d v="1899-12-30T18:37:00"/>
    <x v="0"/>
    <n v="154"/>
    <n v="7.7"/>
    <n v="161.69999999999999"/>
    <n v="9.6"/>
    <m/>
    <m/>
    <m/>
    <m/>
    <m/>
  </r>
  <r>
    <x v="2"/>
    <x v="0"/>
    <x v="0"/>
    <x v="4"/>
    <n v="80.36"/>
    <n v="4"/>
    <s v="2/23/2019"/>
    <d v="1899-12-30T18:45:00"/>
    <x v="2"/>
    <n v="321.44"/>
    <n v="16.071999999999999"/>
    <n v="337.512"/>
    <n v="4.3"/>
    <m/>
    <m/>
    <m/>
    <m/>
    <m/>
  </r>
  <r>
    <x v="1"/>
    <x v="0"/>
    <x v="1"/>
    <x v="3"/>
    <n v="48.91"/>
    <n v="5"/>
    <s v="3/9/2019"/>
    <d v="1899-12-30T10:17:00"/>
    <x v="1"/>
    <n v="244.55"/>
    <n v="12.227499999999999"/>
    <n v="256.77750000000003"/>
    <n v="7.3"/>
    <m/>
    <m/>
    <m/>
    <m/>
    <m/>
  </r>
  <r>
    <x v="2"/>
    <x v="1"/>
    <x v="0"/>
    <x v="3"/>
    <n v="83.06"/>
    <n v="7"/>
    <s v="3/5/2019"/>
    <d v="1899-12-30T14:31:00"/>
    <x v="0"/>
    <n v="581.41999999999996"/>
    <n v="29.071000000000002"/>
    <n v="610.49099999999999"/>
    <n v="7"/>
    <m/>
    <m/>
    <m/>
    <m/>
    <m/>
  </r>
  <r>
    <x v="1"/>
    <x v="1"/>
    <x v="1"/>
    <x v="5"/>
    <n v="76.52"/>
    <n v="5"/>
    <s v="3/25/2019"/>
    <d v="1899-12-30T10:23:00"/>
    <x v="1"/>
    <n v="382.6"/>
    <n v="19.13"/>
    <n v="401.73"/>
    <n v="9.6999999999999993"/>
    <m/>
    <m/>
    <m/>
    <m/>
    <m/>
  </r>
  <r>
    <x v="0"/>
    <x v="0"/>
    <x v="1"/>
    <x v="4"/>
    <n v="49.38"/>
    <n v="7"/>
    <s v="3/27/2019"/>
    <d v="1899-12-30T20:35:00"/>
    <x v="2"/>
    <n v="345.66"/>
    <n v="17.283000000000001"/>
    <n v="362.94300000000004"/>
    <n v="6.9"/>
    <m/>
    <m/>
    <m/>
    <m/>
    <m/>
  </r>
  <r>
    <x v="2"/>
    <x v="1"/>
    <x v="1"/>
    <x v="3"/>
    <n v="42.47"/>
    <n v="1"/>
    <s v="1/2/2019"/>
    <d v="1899-12-30T16:57:00"/>
    <x v="1"/>
    <n v="42.47"/>
    <n v="2.1234999999999999"/>
    <n v="44.593499999999999"/>
    <n v="4"/>
    <m/>
    <m/>
    <m/>
    <m/>
    <m/>
  </r>
  <r>
    <x v="2"/>
    <x v="1"/>
    <x v="0"/>
    <x v="0"/>
    <n v="76.989999999999995"/>
    <n v="6"/>
    <s v="2/27/2019"/>
    <d v="1899-12-30T17:55:00"/>
    <x v="1"/>
    <n v="461.94"/>
    <n v="23.097000000000001"/>
    <n v="485.03699999999998"/>
    <n v="5"/>
    <m/>
    <m/>
    <m/>
    <m/>
    <m/>
  </r>
  <r>
    <x v="1"/>
    <x v="0"/>
    <x v="0"/>
    <x v="2"/>
    <n v="47.38"/>
    <n v="4"/>
    <s v="1/23/2019"/>
    <d v="1899-12-30T10:25:00"/>
    <x v="1"/>
    <n v="189.52"/>
    <n v="9.4760000000000009"/>
    <n v="198.99600000000001"/>
    <n v="7.2"/>
    <m/>
    <m/>
    <m/>
    <m/>
    <m/>
  </r>
  <r>
    <x v="1"/>
    <x v="1"/>
    <x v="0"/>
    <x v="3"/>
    <n v="44.86"/>
    <n v="10"/>
    <s v="1/26/2019"/>
    <d v="1899-12-30T19:54:00"/>
    <x v="0"/>
    <n v="448.6"/>
    <n v="22.43"/>
    <n v="471.03000000000003"/>
    <n v="7.5"/>
    <m/>
    <m/>
    <m/>
    <m/>
    <m/>
  </r>
  <r>
    <x v="1"/>
    <x v="0"/>
    <x v="0"/>
    <x v="3"/>
    <n v="21.98"/>
    <n v="7"/>
    <s v="1/10/2019"/>
    <d v="1899-12-30T16:42:00"/>
    <x v="0"/>
    <n v="153.86000000000001"/>
    <n v="7.6929999999999996"/>
    <n v="161.55300000000003"/>
    <n v="9.1999999999999993"/>
    <m/>
    <m/>
    <m/>
    <m/>
    <m/>
  </r>
  <r>
    <x v="0"/>
    <x v="0"/>
    <x v="1"/>
    <x v="0"/>
    <n v="64.36"/>
    <n v="9"/>
    <s v="3/12/2019"/>
    <d v="1899-12-30T12:09:00"/>
    <x v="2"/>
    <n v="579.24"/>
    <n v="28.962"/>
    <n v="608.202"/>
    <n v="4.0999999999999996"/>
    <m/>
    <m/>
    <m/>
    <m/>
    <m/>
  </r>
  <r>
    <x v="0"/>
    <x v="1"/>
    <x v="1"/>
    <x v="0"/>
    <n v="89.75"/>
    <n v="1"/>
    <s v="2/6/2019"/>
    <d v="1899-12-30T20:05:00"/>
    <x v="2"/>
    <n v="89.75"/>
    <n v="4.4874999999999998"/>
    <n v="94.237499999999997"/>
    <n v="6.2"/>
    <m/>
    <m/>
    <m/>
    <m/>
    <m/>
  </r>
  <r>
    <x v="2"/>
    <x v="1"/>
    <x v="1"/>
    <x v="1"/>
    <n v="97.16"/>
    <n v="1"/>
    <s v="3/8/2019"/>
    <d v="1899-12-30T20:38:00"/>
    <x v="0"/>
    <n v="97.16"/>
    <n v="4.8579999999999997"/>
    <n v="102.018"/>
    <n v="8.9"/>
    <m/>
    <m/>
    <m/>
    <m/>
    <m/>
  </r>
  <r>
    <x v="0"/>
    <x v="1"/>
    <x v="1"/>
    <x v="0"/>
    <n v="87.87"/>
    <n v="10"/>
    <s v="3/29/2019"/>
    <d v="1899-12-30T10:25:00"/>
    <x v="0"/>
    <n v="878.7"/>
    <n v="43.935000000000002"/>
    <n v="922.63499999999999"/>
    <n v="4.7"/>
    <m/>
    <m/>
    <m/>
    <m/>
    <m/>
  </r>
  <r>
    <x v="2"/>
    <x v="1"/>
    <x v="0"/>
    <x v="1"/>
    <n v="12.45"/>
    <n v="6"/>
    <s v="2/9/2019"/>
    <d v="1899-12-30T13:11:00"/>
    <x v="1"/>
    <n v="74.7"/>
    <n v="3.7349999999999999"/>
    <n v="78.435000000000002"/>
    <n v="5"/>
    <m/>
    <m/>
    <m/>
    <m/>
    <m/>
  </r>
  <r>
    <x v="1"/>
    <x v="1"/>
    <x v="1"/>
    <x v="4"/>
    <n v="52.75"/>
    <n v="3"/>
    <s v="3/23/2019"/>
    <d v="1899-12-30T10:16:00"/>
    <x v="0"/>
    <n v="158.25"/>
    <n v="7.9124999999999996"/>
    <n v="166.16249999999999"/>
    <n v="5.9"/>
    <m/>
    <m/>
    <m/>
    <m/>
    <m/>
  </r>
  <r>
    <x v="0"/>
    <x v="1"/>
    <x v="1"/>
    <x v="2"/>
    <n v="82.7"/>
    <n v="6"/>
    <s v="3/5/2019"/>
    <d v="1899-12-30T18:14:00"/>
    <x v="2"/>
    <n v="496.2"/>
    <n v="24.81"/>
    <n v="521.01"/>
    <n v="7.7"/>
    <m/>
    <m/>
    <m/>
    <m/>
    <m/>
  </r>
  <r>
    <x v="1"/>
    <x v="0"/>
    <x v="1"/>
    <x v="5"/>
    <n v="48.71"/>
    <n v="1"/>
    <s v="3/26/2019"/>
    <d v="1899-12-30T19:20:00"/>
    <x v="1"/>
    <n v="48.71"/>
    <n v="2.4355000000000002"/>
    <n v="51.145499999999998"/>
    <n v="6"/>
    <m/>
    <m/>
    <m/>
    <m/>
    <m/>
  </r>
  <r>
    <x v="0"/>
    <x v="1"/>
    <x v="1"/>
    <x v="5"/>
    <n v="78.55"/>
    <n v="9"/>
    <s v="3/1/2019"/>
    <d v="1899-12-30T13:22:00"/>
    <x v="0"/>
    <n v="706.95"/>
    <n v="35.347499999999997"/>
    <n v="742.29750000000001"/>
    <n v="7.6"/>
    <m/>
    <m/>
    <m/>
    <m/>
    <m/>
  </r>
  <r>
    <x v="1"/>
    <x v="1"/>
    <x v="0"/>
    <x v="1"/>
    <n v="23.07"/>
    <n v="9"/>
    <s v="2/1/2019"/>
    <d v="1899-12-30T11:27:00"/>
    <x v="2"/>
    <n v="207.63"/>
    <n v="10.381500000000001"/>
    <n v="218.01149999999998"/>
    <n v="6"/>
    <m/>
    <m/>
    <m/>
    <m/>
    <m/>
  </r>
  <r>
    <x v="1"/>
    <x v="1"/>
    <x v="1"/>
    <x v="4"/>
    <n v="58.26"/>
    <n v="6"/>
    <s v="3/28/2019"/>
    <d v="1899-12-30T16:44:00"/>
    <x v="2"/>
    <n v="349.56"/>
    <n v="17.478000000000002"/>
    <n v="367.03800000000001"/>
    <n v="7.2"/>
    <m/>
    <m/>
    <m/>
    <m/>
    <m/>
  </r>
  <r>
    <x v="2"/>
    <x v="1"/>
    <x v="1"/>
    <x v="0"/>
    <n v="30.35"/>
    <n v="7"/>
    <s v="3/19/2019"/>
    <d v="1899-12-30T18:19:00"/>
    <x v="0"/>
    <n v="212.45"/>
    <n v="10.6225"/>
    <n v="223.07249999999999"/>
    <n v="6.4"/>
    <m/>
    <m/>
    <m/>
    <m/>
    <m/>
  </r>
  <r>
    <x v="2"/>
    <x v="0"/>
    <x v="1"/>
    <x v="1"/>
    <n v="88.67"/>
    <n v="10"/>
    <s v="1/12/2019"/>
    <d v="1899-12-30T14:50:00"/>
    <x v="0"/>
    <n v="886.7"/>
    <n v="44.335000000000001"/>
    <n v="931.03500000000008"/>
    <n v="6"/>
    <m/>
    <m/>
    <m/>
    <m/>
    <m/>
  </r>
  <r>
    <x v="2"/>
    <x v="1"/>
    <x v="1"/>
    <x v="5"/>
    <n v="27.38"/>
    <n v="6"/>
    <s v="1/5/2019"/>
    <d v="1899-12-30T20:54:00"/>
    <x v="2"/>
    <n v="164.28"/>
    <n v="8.2140000000000004"/>
    <n v="172.494"/>
    <n v="7.5"/>
    <m/>
    <m/>
    <m/>
    <m/>
    <m/>
  </r>
  <r>
    <x v="2"/>
    <x v="1"/>
    <x v="1"/>
    <x v="3"/>
    <n v="62.13"/>
    <n v="6"/>
    <s v="3/22/2019"/>
    <d v="1899-12-30T20:19:00"/>
    <x v="1"/>
    <n v="372.78"/>
    <n v="18.638999999999999"/>
    <n v="391.41899999999998"/>
    <n v="5"/>
    <m/>
    <m/>
    <m/>
    <m/>
    <m/>
  </r>
  <r>
    <x v="1"/>
    <x v="0"/>
    <x v="0"/>
    <x v="4"/>
    <n v="33.979999999999997"/>
    <n v="9"/>
    <s v="3/24/2019"/>
    <d v="1899-12-30T10:43:00"/>
    <x v="1"/>
    <n v="305.82"/>
    <n v="15.291"/>
    <n v="321.11099999999999"/>
    <n v="9.5"/>
    <m/>
    <m/>
    <m/>
    <m/>
    <m/>
  </r>
  <r>
    <x v="0"/>
    <x v="0"/>
    <x v="1"/>
    <x v="1"/>
    <n v="81.97"/>
    <n v="10"/>
    <s v="3/3/2019"/>
    <d v="1899-12-30T14:30:00"/>
    <x v="1"/>
    <n v="819.7"/>
    <n v="40.984999999999999"/>
    <n v="860.68500000000006"/>
    <n v="9.3000000000000007"/>
    <m/>
    <m/>
    <m/>
    <m/>
    <m/>
  </r>
  <r>
    <x v="1"/>
    <x v="0"/>
    <x v="0"/>
    <x v="3"/>
    <n v="16.489999999999998"/>
    <n v="2"/>
    <s v="2/5/2019"/>
    <d v="1899-12-30T11:32:00"/>
    <x v="0"/>
    <n v="32.979999999999997"/>
    <n v="1.649"/>
    <n v="34.628999999999998"/>
    <n v="9.5"/>
    <m/>
    <m/>
    <m/>
    <m/>
    <m/>
  </r>
  <r>
    <x v="2"/>
    <x v="0"/>
    <x v="0"/>
    <x v="0"/>
    <n v="98.21"/>
    <n v="3"/>
    <s v="2/5/2019"/>
    <d v="1899-12-30T10:41:00"/>
    <x v="2"/>
    <n v="294.63"/>
    <n v="14.7315"/>
    <n v="309.36149999999998"/>
    <n v="6"/>
    <m/>
    <m/>
    <m/>
    <m/>
    <m/>
  </r>
  <r>
    <x v="2"/>
    <x v="1"/>
    <x v="0"/>
    <x v="5"/>
    <n v="72.84"/>
    <n v="7"/>
    <s v="2/15/2019"/>
    <d v="1899-12-30T12:44:00"/>
    <x v="1"/>
    <n v="509.88"/>
    <n v="25.494"/>
    <n v="535.37400000000002"/>
    <n v="9.5"/>
    <m/>
    <m/>
    <m/>
    <m/>
    <m/>
  </r>
  <r>
    <x v="2"/>
    <x v="0"/>
    <x v="1"/>
    <x v="2"/>
    <n v="58.07"/>
    <n v="9"/>
    <s v="1/19/2019"/>
    <d v="1899-12-30T20:07:00"/>
    <x v="0"/>
    <n v="522.63"/>
    <n v="26.131499999999999"/>
    <n v="548.76149999999996"/>
    <n v="7"/>
    <m/>
    <m/>
    <m/>
    <m/>
    <m/>
  </r>
  <r>
    <x v="0"/>
    <x v="0"/>
    <x v="0"/>
    <x v="2"/>
    <n v="80.790000000000006"/>
    <n v="9"/>
    <s v="2/1/2019"/>
    <d v="1899-12-30T20:31:00"/>
    <x v="2"/>
    <n v="727.11"/>
    <n v="36.355499999999999"/>
    <n v="763.46550000000002"/>
    <n v="8.6"/>
    <m/>
    <m/>
    <m/>
    <m/>
    <m/>
  </r>
  <r>
    <x v="1"/>
    <x v="1"/>
    <x v="0"/>
    <x v="5"/>
    <n v="27.02"/>
    <n v="3"/>
    <s v="3/2/2019"/>
    <d v="1899-12-30T13:01:00"/>
    <x v="2"/>
    <n v="81.06"/>
    <n v="4.0529999999999999"/>
    <n v="85.113"/>
    <n v="6"/>
    <m/>
    <m/>
    <m/>
    <m/>
    <m/>
  </r>
  <r>
    <x v="2"/>
    <x v="0"/>
    <x v="1"/>
    <x v="5"/>
    <n v="21.94"/>
    <n v="5"/>
    <s v="3/5/2019"/>
    <d v="1899-12-30T12:29:00"/>
    <x v="0"/>
    <n v="109.7"/>
    <n v="5.4850000000000003"/>
    <n v="115.185"/>
    <n v="5.7"/>
    <m/>
    <m/>
    <m/>
    <m/>
    <m/>
  </r>
  <r>
    <x v="1"/>
    <x v="1"/>
    <x v="1"/>
    <x v="5"/>
    <n v="51.36"/>
    <n v="1"/>
    <s v="1/16/2019"/>
    <d v="1899-12-30T15:26:00"/>
    <x v="0"/>
    <n v="51.36"/>
    <n v="2.5680000000000001"/>
    <n v="53.927999999999997"/>
    <n v="5.7"/>
    <m/>
    <m/>
    <m/>
    <m/>
    <m/>
  </r>
  <r>
    <x v="2"/>
    <x v="1"/>
    <x v="0"/>
    <x v="4"/>
    <n v="10.96"/>
    <n v="10"/>
    <s v="2/2/2019"/>
    <d v="1899-12-30T20:48:00"/>
    <x v="0"/>
    <n v="109.6"/>
    <n v="5.48"/>
    <n v="115.08"/>
    <n v="9.9"/>
    <m/>
    <m/>
    <m/>
    <m/>
    <m/>
  </r>
  <r>
    <x v="2"/>
    <x v="1"/>
    <x v="1"/>
    <x v="2"/>
    <n v="53.44"/>
    <n v="2"/>
    <s v="1/20/2019"/>
    <d v="1899-12-30T20:38:00"/>
    <x v="0"/>
    <n v="106.88"/>
    <n v="5.3440000000000003"/>
    <n v="112.22399999999999"/>
    <n v="8.1"/>
    <m/>
    <m/>
    <m/>
    <m/>
    <m/>
  </r>
  <r>
    <x v="0"/>
    <x v="0"/>
    <x v="0"/>
    <x v="1"/>
    <n v="99.56"/>
    <n v="8"/>
    <s v="2/14/2019"/>
    <d v="1899-12-30T17:03:00"/>
    <x v="0"/>
    <n v="796.48"/>
    <n v="39.823999999999998"/>
    <n v="836.30399999999997"/>
    <n v="6.1"/>
    <m/>
    <m/>
    <m/>
    <m/>
    <m/>
  </r>
  <r>
    <x v="2"/>
    <x v="0"/>
    <x v="1"/>
    <x v="3"/>
    <n v="57.12"/>
    <n v="7"/>
    <s v="1/12/2019"/>
    <d v="1899-12-30T12:02:00"/>
    <x v="0"/>
    <n v="399.84"/>
    <n v="19.992000000000001"/>
    <n v="419.83199999999999"/>
    <n v="4.0999999999999996"/>
    <m/>
    <m/>
    <m/>
    <m/>
    <m/>
  </r>
  <r>
    <x v="2"/>
    <x v="0"/>
    <x v="1"/>
    <x v="3"/>
    <n v="99.96"/>
    <n v="9"/>
    <s v="3/9/2019"/>
    <d v="1899-12-30T17:26:00"/>
    <x v="2"/>
    <n v="899.64"/>
    <n v="44.981999999999999"/>
    <n v="944.62199999999996"/>
    <n v="9.6999999999999993"/>
    <m/>
    <m/>
    <m/>
    <m/>
    <m/>
  </r>
  <r>
    <x v="1"/>
    <x v="1"/>
    <x v="1"/>
    <x v="2"/>
    <n v="63.91"/>
    <n v="8"/>
    <s v="3/13/2019"/>
    <d v="1899-12-30T19:52:00"/>
    <x v="2"/>
    <n v="511.28"/>
    <n v="25.564"/>
    <n v="536.84399999999994"/>
    <n v="7.8"/>
    <m/>
    <m/>
    <m/>
    <m/>
    <m/>
  </r>
  <r>
    <x v="1"/>
    <x v="1"/>
    <x v="0"/>
    <x v="5"/>
    <n v="56.47"/>
    <n v="8"/>
    <s v="3/9/2019"/>
    <d v="1899-12-30T14:57:00"/>
    <x v="0"/>
    <n v="451.76"/>
    <n v="22.588000000000001"/>
    <n v="474.34800000000001"/>
    <n v="6.8"/>
    <m/>
    <m/>
    <m/>
    <m/>
    <m/>
  </r>
  <r>
    <x v="1"/>
    <x v="0"/>
    <x v="0"/>
    <x v="2"/>
    <n v="93.69"/>
    <n v="7"/>
    <s v="3/10/2019"/>
    <d v="1899-12-30T18:44:00"/>
    <x v="0"/>
    <n v="655.83"/>
    <n v="32.791499999999999"/>
    <n v="688.62150000000008"/>
    <n v="7.5"/>
    <m/>
    <m/>
    <m/>
    <m/>
    <m/>
  </r>
  <r>
    <x v="1"/>
    <x v="1"/>
    <x v="0"/>
    <x v="3"/>
    <n v="32.25"/>
    <n v="5"/>
    <s v="1/27/2019"/>
    <d v="1899-12-30T13:26:00"/>
    <x v="1"/>
    <n v="161.25"/>
    <n v="8.0625"/>
    <n v="169.3125"/>
    <n v="4.9000000000000004"/>
    <m/>
    <m/>
    <m/>
    <m/>
    <m/>
  </r>
  <r>
    <x v="0"/>
    <x v="1"/>
    <x v="0"/>
    <x v="5"/>
    <n v="31.73"/>
    <n v="9"/>
    <s v="1/8/2019"/>
    <d v="1899-12-30T16:17:00"/>
    <x v="0"/>
    <n v="285.57"/>
    <n v="14.278499999999999"/>
    <n v="299.8485"/>
    <n v="9.9"/>
    <m/>
    <m/>
    <m/>
    <m/>
    <m/>
  </r>
  <r>
    <x v="0"/>
    <x v="0"/>
    <x v="0"/>
    <x v="4"/>
    <n v="68.540000000000006"/>
    <n v="8"/>
    <s v="1/8/2019"/>
    <d v="1899-12-30T15:57:00"/>
    <x v="2"/>
    <n v="548.32000000000005"/>
    <n v="27.416"/>
    <n v="575.7360000000001"/>
    <n v="7.3"/>
    <m/>
    <m/>
    <m/>
    <m/>
    <m/>
  </r>
  <r>
    <x v="0"/>
    <x v="0"/>
    <x v="0"/>
    <x v="3"/>
    <n v="90.28"/>
    <n v="9"/>
    <s v="2/8/2019"/>
    <d v="1899-12-30T11:15:00"/>
    <x v="0"/>
    <n v="812.52"/>
    <n v="40.625999999999998"/>
    <n v="853.14599999999996"/>
    <n v="6.2"/>
    <m/>
    <m/>
    <m/>
    <m/>
    <m/>
  </r>
  <r>
    <x v="1"/>
    <x v="1"/>
    <x v="0"/>
    <x v="5"/>
    <n v="39.619999999999997"/>
    <n v="7"/>
    <s v="1/25/2019"/>
    <d v="1899-12-30T13:18:00"/>
    <x v="1"/>
    <n v="277.33999999999997"/>
    <n v="13.867000000000001"/>
    <n v="291.20699999999999"/>
    <n v="9.9"/>
    <m/>
    <m/>
    <m/>
    <m/>
    <m/>
  </r>
  <r>
    <x v="2"/>
    <x v="1"/>
    <x v="0"/>
    <x v="3"/>
    <n v="92.13"/>
    <n v="6"/>
    <s v="3/6/2019"/>
    <d v="1899-12-30T20:34:00"/>
    <x v="1"/>
    <n v="552.78"/>
    <n v="27.638999999999999"/>
    <n v="580.41899999999998"/>
    <n v="9"/>
    <m/>
    <m/>
    <m/>
    <m/>
    <m/>
  </r>
  <r>
    <x v="0"/>
    <x v="0"/>
    <x v="0"/>
    <x v="3"/>
    <n v="34.840000000000003"/>
    <n v="4"/>
    <s v="2/10/2019"/>
    <d v="1899-12-30T18:36:00"/>
    <x v="1"/>
    <n v="139.36000000000001"/>
    <n v="6.968"/>
    <n v="146.328"/>
    <n v="4.2"/>
    <m/>
    <m/>
    <m/>
    <m/>
    <m/>
  </r>
  <r>
    <x v="0"/>
    <x v="1"/>
    <x v="1"/>
    <x v="1"/>
    <n v="87.45"/>
    <n v="6"/>
    <s v="2/17/2019"/>
    <d v="1899-12-30T14:40:00"/>
    <x v="2"/>
    <n v="524.70000000000005"/>
    <n v="26.234999999999999"/>
    <n v="550.93500000000006"/>
    <n v="8.1999999999999993"/>
    <m/>
    <m/>
    <m/>
    <m/>
    <m/>
  </r>
  <r>
    <x v="2"/>
    <x v="0"/>
    <x v="0"/>
    <x v="0"/>
    <n v="81.3"/>
    <n v="6"/>
    <s v="3/8/2019"/>
    <d v="1899-12-30T16:43:00"/>
    <x v="0"/>
    <n v="487.8"/>
    <n v="24.39"/>
    <n v="512.19000000000005"/>
    <n v="4.2"/>
    <m/>
    <m/>
    <m/>
    <m/>
    <m/>
  </r>
  <r>
    <x v="1"/>
    <x v="0"/>
    <x v="1"/>
    <x v="5"/>
    <n v="90.22"/>
    <n v="3"/>
    <s v="2/18/2019"/>
    <d v="1899-12-30T19:39:00"/>
    <x v="1"/>
    <n v="270.66000000000003"/>
    <n v="13.532999999999999"/>
    <n v="284.19300000000004"/>
    <n v="6.4"/>
    <m/>
    <m/>
    <m/>
    <m/>
    <m/>
  </r>
  <r>
    <x v="0"/>
    <x v="1"/>
    <x v="0"/>
    <x v="1"/>
    <n v="26.31"/>
    <n v="5"/>
    <s v="1/18/2019"/>
    <d v="1899-12-30T20:59:00"/>
    <x v="2"/>
    <n v="131.55000000000001"/>
    <n v="6.5774999999999997"/>
    <n v="138.1275"/>
    <n v="9.6999999999999993"/>
    <m/>
    <m/>
    <m/>
    <m/>
    <m/>
  </r>
  <r>
    <x v="0"/>
    <x v="0"/>
    <x v="0"/>
    <x v="2"/>
    <n v="34.42"/>
    <n v="6"/>
    <s v="2/18/2019"/>
    <d v="1899-12-30T15:39:00"/>
    <x v="1"/>
    <n v="206.52"/>
    <n v="10.326000000000001"/>
    <n v="216.846"/>
    <n v="4.2"/>
    <m/>
    <m/>
    <m/>
    <m/>
    <m/>
  </r>
  <r>
    <x v="0"/>
    <x v="1"/>
    <x v="1"/>
    <x v="3"/>
    <n v="51.91"/>
    <n v="10"/>
    <s v="2/16/2019"/>
    <d v="1899-12-30T12:21:00"/>
    <x v="1"/>
    <n v="519.1"/>
    <n v="25.954999999999998"/>
    <n v="545.05500000000006"/>
    <n v="8.5"/>
    <m/>
    <m/>
    <m/>
    <m/>
    <m/>
  </r>
  <r>
    <x v="2"/>
    <x v="0"/>
    <x v="1"/>
    <x v="3"/>
    <n v="72.5"/>
    <n v="8"/>
    <s v="3/16/2019"/>
    <d v="1899-12-30T19:25:00"/>
    <x v="0"/>
    <n v="580"/>
    <n v="29"/>
    <n v="609"/>
    <n v="7.7"/>
    <m/>
    <m/>
    <m/>
    <m/>
    <m/>
  </r>
  <r>
    <x v="1"/>
    <x v="1"/>
    <x v="0"/>
    <x v="3"/>
    <n v="89.8"/>
    <n v="10"/>
    <s v="1/23/2019"/>
    <d v="1899-12-30T13:00:00"/>
    <x v="2"/>
    <n v="898"/>
    <n v="44.9"/>
    <n v="942.9"/>
    <n v="8.1999999999999993"/>
    <m/>
    <m/>
    <m/>
    <m/>
    <m/>
  </r>
  <r>
    <x v="1"/>
    <x v="0"/>
    <x v="1"/>
    <x v="0"/>
    <n v="90.5"/>
    <n v="10"/>
    <s v="1/25/2019"/>
    <d v="1899-12-30T13:48:00"/>
    <x v="1"/>
    <n v="905"/>
    <n v="45.25"/>
    <n v="950.25"/>
    <n v="7.1"/>
    <m/>
    <m/>
    <m/>
    <m/>
    <m/>
  </r>
  <r>
    <x v="1"/>
    <x v="0"/>
    <x v="0"/>
    <x v="0"/>
    <n v="68.599999999999994"/>
    <n v="10"/>
    <s v="2/5/2019"/>
    <d v="1899-12-30T19:57:00"/>
    <x v="1"/>
    <n v="686"/>
    <n v="34.299999999999997"/>
    <n v="720.3"/>
    <n v="9.6"/>
    <m/>
    <m/>
    <m/>
    <m/>
    <m/>
  </r>
  <r>
    <x v="2"/>
    <x v="0"/>
    <x v="0"/>
    <x v="4"/>
    <n v="30.41"/>
    <n v="1"/>
    <s v="2/22/2019"/>
    <d v="1899-12-30T10:36:00"/>
    <x v="2"/>
    <n v="30.41"/>
    <n v="1.5205"/>
    <n v="31.930499999999999"/>
    <n v="9"/>
    <m/>
    <m/>
    <m/>
    <m/>
    <m/>
  </r>
  <r>
    <x v="1"/>
    <x v="0"/>
    <x v="0"/>
    <x v="2"/>
    <n v="77.95"/>
    <n v="6"/>
    <s v="1/21/2019"/>
    <d v="1899-12-30T16:37:00"/>
    <x v="0"/>
    <n v="467.7"/>
    <n v="23.385000000000002"/>
    <n v="491.08499999999998"/>
    <n v="9.5"/>
    <m/>
    <m/>
    <m/>
    <m/>
    <m/>
  </r>
  <r>
    <x v="0"/>
    <x v="1"/>
    <x v="0"/>
    <x v="0"/>
    <n v="46.26"/>
    <n v="6"/>
    <s v="3/8/2019"/>
    <d v="1899-12-30T17:11:00"/>
    <x v="2"/>
    <n v="277.56"/>
    <n v="13.878"/>
    <n v="291.43799999999999"/>
    <n v="8.5"/>
    <m/>
    <m/>
    <m/>
    <m/>
    <m/>
  </r>
  <r>
    <x v="1"/>
    <x v="1"/>
    <x v="0"/>
    <x v="5"/>
    <n v="30.14"/>
    <n v="10"/>
    <s v="2/10/2019"/>
    <d v="1899-12-30T12:28:00"/>
    <x v="0"/>
    <n v="301.39999999999998"/>
    <n v="15.07"/>
    <n v="316.46999999999997"/>
    <n v="4.4000000000000004"/>
    <m/>
    <m/>
    <m/>
    <m/>
    <m/>
  </r>
  <r>
    <x v="0"/>
    <x v="0"/>
    <x v="1"/>
    <x v="0"/>
    <n v="66.14"/>
    <n v="4"/>
    <s v="3/19/2019"/>
    <d v="1899-12-30T12:46:00"/>
    <x v="2"/>
    <n v="264.56"/>
    <n v="13.228"/>
    <n v="277.78800000000001"/>
    <n v="4.4000000000000004"/>
    <m/>
    <m/>
    <m/>
    <m/>
    <m/>
  </r>
  <r>
    <x v="2"/>
    <x v="0"/>
    <x v="1"/>
    <x v="2"/>
    <n v="71.86"/>
    <n v="8"/>
    <s v="3/6/2019"/>
    <d v="1899-12-30T15:07:00"/>
    <x v="2"/>
    <n v="574.88"/>
    <n v="28.744"/>
    <n v="603.62400000000002"/>
    <n v="8.4"/>
    <m/>
    <m/>
    <m/>
    <m/>
    <m/>
  </r>
  <r>
    <x v="1"/>
    <x v="1"/>
    <x v="1"/>
    <x v="0"/>
    <n v="32.46"/>
    <n v="8"/>
    <s v="3/27/2019"/>
    <d v="1899-12-30T13:48:00"/>
    <x v="2"/>
    <n v="259.68"/>
    <n v="12.984"/>
    <n v="272.66399999999999"/>
    <n v="7.6"/>
    <m/>
    <m/>
    <m/>
    <m/>
    <m/>
  </r>
  <r>
    <x v="0"/>
    <x v="0"/>
    <x v="0"/>
    <x v="5"/>
    <n v="91.54"/>
    <n v="4"/>
    <s v="3/23/2019"/>
    <d v="1899-12-30T19:20:00"/>
    <x v="2"/>
    <n v="366.16"/>
    <n v="18.308"/>
    <n v="384.46800000000002"/>
    <n v="6.4"/>
    <m/>
    <m/>
    <m/>
    <m/>
    <m/>
  </r>
  <r>
    <x v="1"/>
    <x v="1"/>
    <x v="1"/>
    <x v="3"/>
    <n v="34.56"/>
    <n v="7"/>
    <s v="3/11/2019"/>
    <d v="1899-12-30T16:07:00"/>
    <x v="2"/>
    <n v="241.92"/>
    <n v="12.096"/>
    <n v="254.01599999999999"/>
    <n v="6.8"/>
    <m/>
    <m/>
    <m/>
    <m/>
    <m/>
  </r>
  <r>
    <x v="1"/>
    <x v="0"/>
    <x v="1"/>
    <x v="5"/>
    <n v="83.24"/>
    <n v="9"/>
    <s v="1/29/2019"/>
    <d v="1899-12-30T11:56:00"/>
    <x v="2"/>
    <n v="749.16"/>
    <n v="37.457999999999998"/>
    <n v="786.61799999999994"/>
    <n v="8.4"/>
    <m/>
    <m/>
    <m/>
    <m/>
    <m/>
  </r>
  <r>
    <x v="1"/>
    <x v="0"/>
    <x v="0"/>
    <x v="4"/>
    <n v="16.48"/>
    <n v="6"/>
    <s v="2/7/2019"/>
    <d v="1899-12-30T18:23:00"/>
    <x v="0"/>
    <n v="98.88"/>
    <n v="4.944"/>
    <n v="103.824"/>
    <n v="6.2"/>
    <m/>
    <m/>
    <m/>
    <m/>
    <m/>
  </r>
  <r>
    <x v="2"/>
    <x v="0"/>
    <x v="0"/>
    <x v="3"/>
    <n v="80.97"/>
    <n v="8"/>
    <s v="1/28/2019"/>
    <d v="1899-12-30T13:05:00"/>
    <x v="1"/>
    <n v="647.76"/>
    <n v="32.387999999999998"/>
    <n v="680.14800000000002"/>
    <n v="8.6999999999999993"/>
    <m/>
    <m/>
    <m/>
    <m/>
    <m/>
  </r>
  <r>
    <x v="2"/>
    <x v="1"/>
    <x v="1"/>
    <x v="4"/>
    <n v="92.29"/>
    <n v="5"/>
    <s v="2/20/2019"/>
    <d v="1899-12-30T15:55:00"/>
    <x v="2"/>
    <n v="461.45"/>
    <n v="23.072500000000002"/>
    <n v="484.52249999999998"/>
    <n v="5.0999999999999996"/>
    <m/>
    <m/>
    <m/>
    <m/>
    <m/>
  </r>
  <r>
    <x v="1"/>
    <x v="0"/>
    <x v="1"/>
    <x v="1"/>
    <n v="72.17"/>
    <n v="1"/>
    <s v="1/4/2019"/>
    <d v="1899-12-30T19:40:00"/>
    <x v="1"/>
    <n v="72.17"/>
    <n v="3.6084999999999998"/>
    <n v="75.778500000000008"/>
    <n v="4.8"/>
    <m/>
    <m/>
    <m/>
    <m/>
    <m/>
  </r>
  <r>
    <x v="1"/>
    <x v="1"/>
    <x v="1"/>
    <x v="2"/>
    <n v="50.28"/>
    <n v="5"/>
    <s v="3/7/2019"/>
    <d v="1899-12-30T13:58:00"/>
    <x v="0"/>
    <n v="251.4"/>
    <n v="12.57"/>
    <n v="263.97000000000003"/>
    <n v="5.0999999999999996"/>
    <m/>
    <m/>
    <m/>
    <m/>
    <m/>
  </r>
  <r>
    <x v="1"/>
    <x v="1"/>
    <x v="1"/>
    <x v="0"/>
    <n v="97.22"/>
    <n v="9"/>
    <s v="3/30/2019"/>
    <d v="1899-12-30T14:43:00"/>
    <x v="0"/>
    <n v="874.98"/>
    <n v="43.749000000000002"/>
    <n v="918.72900000000004"/>
    <n v="8.9"/>
    <m/>
    <m/>
    <m/>
    <m/>
    <m/>
  </r>
  <r>
    <x v="1"/>
    <x v="1"/>
    <x v="1"/>
    <x v="3"/>
    <n v="93.39"/>
    <n v="6"/>
    <s v="3/27/2019"/>
    <d v="1899-12-30T19:18:00"/>
    <x v="0"/>
    <n v="560.34"/>
    <n v="28.016999999999999"/>
    <n v="588.35700000000008"/>
    <n v="8.4"/>
    <m/>
    <m/>
    <m/>
    <m/>
    <m/>
  </r>
  <r>
    <x v="1"/>
    <x v="0"/>
    <x v="0"/>
    <x v="4"/>
    <n v="43.18"/>
    <n v="8"/>
    <s v="1/19/2019"/>
    <d v="1899-12-30T19:39:00"/>
    <x v="2"/>
    <n v="345.44"/>
    <n v="17.271999999999998"/>
    <n v="362.71199999999999"/>
    <n v="9.8000000000000007"/>
    <m/>
    <m/>
    <m/>
    <m/>
    <m/>
  </r>
  <r>
    <x v="1"/>
    <x v="0"/>
    <x v="1"/>
    <x v="3"/>
    <n v="63.69"/>
    <n v="1"/>
    <s v="2/25/2019"/>
    <d v="1899-12-30T16:21:00"/>
    <x v="1"/>
    <n v="63.69"/>
    <n v="3.1844999999999999"/>
    <n v="66.874499999999998"/>
    <n v="9.5"/>
    <m/>
    <m/>
    <m/>
    <m/>
    <m/>
  </r>
  <r>
    <x v="0"/>
    <x v="0"/>
    <x v="1"/>
    <x v="4"/>
    <n v="45.79"/>
    <n v="7"/>
    <s v="3/13/2019"/>
    <d v="1899-12-30T19:44:00"/>
    <x v="2"/>
    <n v="320.52999999999997"/>
    <n v="16.026499999999999"/>
    <n v="336.55649999999997"/>
    <n v="7.6"/>
    <m/>
    <m/>
    <m/>
    <m/>
    <m/>
  </r>
  <r>
    <x v="2"/>
    <x v="0"/>
    <x v="1"/>
    <x v="3"/>
    <n v="76.400000000000006"/>
    <n v="2"/>
    <s v="1/30/2019"/>
    <d v="1899-12-30T19:42:00"/>
    <x v="0"/>
    <n v="152.80000000000001"/>
    <n v="7.64"/>
    <n v="160.44"/>
    <n v="6.4"/>
    <m/>
    <m/>
    <m/>
    <m/>
    <m/>
  </r>
  <r>
    <x v="0"/>
    <x v="0"/>
    <x v="1"/>
    <x v="4"/>
    <n v="39.9"/>
    <n v="10"/>
    <s v="2/20/2019"/>
    <d v="1899-12-30T15:24:00"/>
    <x v="2"/>
    <n v="399"/>
    <n v="19.95"/>
    <n v="418.95"/>
    <n v="4.9000000000000004"/>
    <m/>
    <m/>
    <m/>
    <m/>
    <m/>
  </r>
  <r>
    <x v="0"/>
    <x v="0"/>
    <x v="1"/>
    <x v="0"/>
    <n v="42.57"/>
    <n v="8"/>
    <s v="2/25/2019"/>
    <d v="1899-12-30T14:12:00"/>
    <x v="0"/>
    <n v="340.56"/>
    <n v="17.027999999999999"/>
    <n v="357.58800000000002"/>
    <n v="8"/>
    <m/>
    <m/>
    <m/>
    <m/>
    <m/>
  </r>
  <r>
    <x v="2"/>
    <x v="0"/>
    <x v="1"/>
    <x v="2"/>
    <n v="95.58"/>
    <n v="10"/>
    <s v="1/16/2019"/>
    <d v="1899-12-30T13:32:00"/>
    <x v="1"/>
    <n v="955.8"/>
    <n v="47.79"/>
    <n v="1003.5899999999999"/>
    <n v="6.1"/>
    <m/>
    <m/>
    <m/>
    <m/>
    <m/>
  </r>
  <r>
    <x v="0"/>
    <x v="0"/>
    <x v="1"/>
    <x v="5"/>
    <n v="98.98"/>
    <n v="10"/>
    <s v="2/8/2019"/>
    <d v="1899-12-30T16:20:00"/>
    <x v="2"/>
    <n v="989.8"/>
    <n v="49.49"/>
    <n v="1039.29"/>
    <n v="8.3000000000000007"/>
    <m/>
    <m/>
    <m/>
    <m/>
    <m/>
  </r>
  <r>
    <x v="2"/>
    <x v="0"/>
    <x v="1"/>
    <x v="4"/>
    <n v="51.28"/>
    <n v="6"/>
    <s v="1/19/2019"/>
    <d v="1899-12-30T16:31:00"/>
    <x v="1"/>
    <n v="307.68"/>
    <n v="15.384"/>
    <n v="323.06400000000002"/>
    <n v="5.5"/>
    <m/>
    <m/>
    <m/>
    <m/>
    <m/>
  </r>
  <r>
    <x v="2"/>
    <x v="1"/>
    <x v="1"/>
    <x v="3"/>
    <n v="69.52"/>
    <n v="7"/>
    <s v="2/1/2019"/>
    <d v="1899-12-30T15:10:00"/>
    <x v="2"/>
    <n v="486.64"/>
    <n v="24.332000000000001"/>
    <n v="510.97199999999998"/>
    <n v="8.1999999999999993"/>
    <m/>
    <m/>
    <m/>
    <m/>
    <m/>
  </r>
  <r>
    <x v="2"/>
    <x v="0"/>
    <x v="1"/>
    <x v="0"/>
    <n v="70.010000000000005"/>
    <n v="5"/>
    <s v="1/3/2019"/>
    <d v="1899-12-30T11:36:00"/>
    <x v="0"/>
    <n v="350.05"/>
    <n v="17.502500000000001"/>
    <n v="367.55250000000001"/>
    <n v="6.4"/>
    <m/>
    <m/>
    <m/>
    <m/>
    <m/>
  </r>
  <r>
    <x v="2"/>
    <x v="1"/>
    <x v="1"/>
    <x v="4"/>
    <n v="80.05"/>
    <n v="5"/>
    <s v="1/26/2019"/>
    <d v="1899-12-30T12:45:00"/>
    <x v="2"/>
    <n v="400.25"/>
    <n v="20.012499999999999"/>
    <n v="420.26249999999999"/>
    <n v="4.5999999999999996"/>
    <m/>
    <m/>
    <m/>
    <m/>
    <m/>
  </r>
  <r>
    <x v="2"/>
    <x v="0"/>
    <x v="1"/>
    <x v="1"/>
    <n v="20.85"/>
    <n v="8"/>
    <s v="3/3/2019"/>
    <d v="1899-12-30T19:17:00"/>
    <x v="1"/>
    <n v="166.8"/>
    <n v="8.34"/>
    <n v="175.14000000000001"/>
    <n v="6.5"/>
    <m/>
    <m/>
    <m/>
    <m/>
    <m/>
  </r>
  <r>
    <x v="1"/>
    <x v="1"/>
    <x v="1"/>
    <x v="1"/>
    <n v="52.89"/>
    <n v="6"/>
    <s v="1/19/2019"/>
    <d v="1899-12-30T17:34:00"/>
    <x v="2"/>
    <n v="317.33999999999997"/>
    <n v="15.867000000000001"/>
    <n v="333.20699999999999"/>
    <n v="5.5"/>
    <m/>
    <m/>
    <m/>
    <m/>
    <m/>
  </r>
  <r>
    <x v="0"/>
    <x v="0"/>
    <x v="1"/>
    <x v="4"/>
    <n v="19.79"/>
    <n v="8"/>
    <s v="1/18/2019"/>
    <d v="1899-12-30T12:04:00"/>
    <x v="0"/>
    <n v="158.32"/>
    <n v="7.9160000000000004"/>
    <n v="166.23599999999999"/>
    <n v="5.0999999999999996"/>
    <m/>
    <m/>
    <m/>
    <m/>
    <m/>
  </r>
  <r>
    <x v="2"/>
    <x v="1"/>
    <x v="1"/>
    <x v="2"/>
    <n v="33.840000000000003"/>
    <n v="9"/>
    <s v="3/21/2019"/>
    <d v="1899-12-30T16:21:00"/>
    <x v="0"/>
    <n v="304.56"/>
    <n v="15.228"/>
    <n v="319.78800000000001"/>
    <n v="5.0999999999999996"/>
    <m/>
    <m/>
    <m/>
    <m/>
    <m/>
  </r>
  <r>
    <x v="1"/>
    <x v="0"/>
    <x v="1"/>
    <x v="4"/>
    <n v="22.17"/>
    <n v="8"/>
    <s v="3/3/2019"/>
    <d v="1899-12-30T17:01:00"/>
    <x v="2"/>
    <n v="177.36"/>
    <n v="8.8680000000000003"/>
    <n v="186.22800000000001"/>
    <n v="6.2"/>
    <m/>
    <m/>
    <m/>
    <m/>
    <m/>
  </r>
  <r>
    <x v="1"/>
    <x v="1"/>
    <x v="0"/>
    <x v="5"/>
    <n v="22.51"/>
    <n v="7"/>
    <s v="2/13/2019"/>
    <d v="1899-12-30T10:50:00"/>
    <x v="2"/>
    <n v="157.57"/>
    <n v="7.8784999999999998"/>
    <n v="165.4485"/>
    <n v="5.0999999999999996"/>
    <m/>
    <m/>
    <m/>
    <m/>
    <m/>
  </r>
  <r>
    <x v="0"/>
    <x v="0"/>
    <x v="1"/>
    <x v="4"/>
    <n v="73.88"/>
    <n v="6"/>
    <s v="3/23/2019"/>
    <d v="1899-12-30T19:16:00"/>
    <x v="0"/>
    <n v="443.28"/>
    <n v="22.164000000000001"/>
    <n v="465.44399999999996"/>
    <n v="4.4000000000000004"/>
    <m/>
    <m/>
    <m/>
    <m/>
    <m/>
  </r>
  <r>
    <x v="0"/>
    <x v="1"/>
    <x v="1"/>
    <x v="0"/>
    <n v="86.8"/>
    <n v="3"/>
    <s v="1/28/2019"/>
    <d v="1899-12-30T16:47:00"/>
    <x v="0"/>
    <n v="260.39999999999998"/>
    <n v="13.02"/>
    <n v="273.41999999999996"/>
    <n v="5.5"/>
    <m/>
    <m/>
    <m/>
    <m/>
    <m/>
  </r>
  <r>
    <x v="0"/>
    <x v="0"/>
    <x v="1"/>
    <x v="5"/>
    <n v="64.260000000000005"/>
    <n v="7"/>
    <s v="2/9/2019"/>
    <d v="1899-12-30T10:00:00"/>
    <x v="1"/>
    <n v="449.82"/>
    <n v="22.491"/>
    <n v="472.31099999999998"/>
    <n v="5.6"/>
    <m/>
    <m/>
    <m/>
    <m/>
    <m/>
  </r>
  <r>
    <x v="1"/>
    <x v="0"/>
    <x v="1"/>
    <x v="4"/>
    <n v="38.47"/>
    <n v="8"/>
    <s v="1/23/2019"/>
    <d v="1899-12-30T11:51:00"/>
    <x v="1"/>
    <n v="307.76"/>
    <n v="15.388"/>
    <n v="323.14799999999997"/>
    <n v="8"/>
    <m/>
    <m/>
    <m/>
    <m/>
    <m/>
  </r>
  <r>
    <x v="0"/>
    <x v="0"/>
    <x v="1"/>
    <x v="3"/>
    <n v="15.5"/>
    <n v="10"/>
    <s v="3/23/2019"/>
    <d v="1899-12-30T10:55:00"/>
    <x v="0"/>
    <n v="155"/>
    <n v="7.75"/>
    <n v="162.75"/>
    <n v="8.1999999999999993"/>
    <m/>
    <m/>
    <m/>
    <m/>
    <m/>
  </r>
  <r>
    <x v="0"/>
    <x v="1"/>
    <x v="1"/>
    <x v="0"/>
    <n v="34.31"/>
    <n v="8"/>
    <s v="1/25/2019"/>
    <d v="1899-12-30T15:00:00"/>
    <x v="0"/>
    <n v="274.48"/>
    <n v="13.724"/>
    <n v="288.20400000000001"/>
    <n v="8.6999999999999993"/>
    <m/>
    <m/>
    <m/>
    <m/>
    <m/>
  </r>
  <r>
    <x v="0"/>
    <x v="1"/>
    <x v="0"/>
    <x v="3"/>
    <n v="12.34"/>
    <n v="7"/>
    <s v="3/4/2019"/>
    <d v="1899-12-30T11:19:00"/>
    <x v="2"/>
    <n v="86.38"/>
    <n v="4.319"/>
    <n v="90.698999999999998"/>
    <n v="7.8"/>
    <m/>
    <m/>
    <m/>
    <m/>
    <m/>
  </r>
  <r>
    <x v="0"/>
    <x v="1"/>
    <x v="1"/>
    <x v="4"/>
    <n v="18.079999999999998"/>
    <n v="3"/>
    <s v="3/5/2019"/>
    <d v="1899-12-30T19:46:00"/>
    <x v="0"/>
    <n v="54.24"/>
    <n v="2.7120000000000002"/>
    <n v="56.952000000000005"/>
    <n v="5.5"/>
    <m/>
    <m/>
    <m/>
    <m/>
    <m/>
  </r>
  <r>
    <x v="1"/>
    <x v="1"/>
    <x v="0"/>
    <x v="2"/>
    <n v="94.49"/>
    <n v="8"/>
    <s v="3/3/2019"/>
    <d v="1899-12-30T19:00:00"/>
    <x v="0"/>
    <n v="755.92"/>
    <n v="37.795999999999999"/>
    <n v="793.71600000000001"/>
    <n v="9.8000000000000007"/>
    <m/>
    <m/>
    <m/>
    <m/>
    <m/>
  </r>
  <r>
    <x v="0"/>
    <x v="1"/>
    <x v="1"/>
    <x v="2"/>
    <n v="46.47"/>
    <n v="4"/>
    <s v="2/8/2019"/>
    <d v="1899-12-30T10:53:00"/>
    <x v="1"/>
    <n v="185.88"/>
    <n v="9.2940000000000005"/>
    <n v="195.17400000000001"/>
    <n v="9"/>
    <m/>
    <m/>
    <m/>
    <m/>
    <m/>
  </r>
  <r>
    <x v="1"/>
    <x v="0"/>
    <x v="1"/>
    <x v="2"/>
    <n v="74.069999999999993"/>
    <n v="1"/>
    <s v="2/10/2019"/>
    <d v="1899-12-30T12:50:00"/>
    <x v="0"/>
    <n v="74.069999999999993"/>
    <n v="3.7035"/>
    <n v="77.773499999999999"/>
    <n v="9.6"/>
    <m/>
    <m/>
    <m/>
    <m/>
    <m/>
  </r>
  <r>
    <x v="1"/>
    <x v="0"/>
    <x v="0"/>
    <x v="2"/>
    <n v="69.81"/>
    <n v="4"/>
    <s v="1/28/2019"/>
    <d v="1899-12-30T20:50:00"/>
    <x v="2"/>
    <n v="279.24"/>
    <n v="13.962"/>
    <n v="293.202"/>
    <n v="9.1999999999999993"/>
    <m/>
    <m/>
    <m/>
    <m/>
    <m/>
  </r>
  <r>
    <x v="0"/>
    <x v="0"/>
    <x v="0"/>
    <x v="2"/>
    <n v="77.040000000000006"/>
    <n v="3"/>
    <s v="2/11/2019"/>
    <d v="1899-12-30T10:39:00"/>
    <x v="2"/>
    <n v="231.12"/>
    <n v="11.555999999999999"/>
    <n v="242.67600000000002"/>
    <n v="6.6"/>
    <m/>
    <m/>
    <m/>
    <m/>
    <m/>
  </r>
  <r>
    <x v="2"/>
    <x v="1"/>
    <x v="0"/>
    <x v="5"/>
    <n v="73.52"/>
    <n v="2"/>
    <s v="1/15/2019"/>
    <d v="1899-12-30T13:41:00"/>
    <x v="0"/>
    <n v="147.04"/>
    <n v="7.3520000000000003"/>
    <n v="154.392"/>
    <n v="4.9000000000000004"/>
    <m/>
    <m/>
    <m/>
    <m/>
    <m/>
  </r>
  <r>
    <x v="2"/>
    <x v="0"/>
    <x v="0"/>
    <x v="4"/>
    <n v="87.8"/>
    <n v="9"/>
    <s v="3/16/2019"/>
    <d v="1899-12-30T19:08:00"/>
    <x v="1"/>
    <n v="790.2"/>
    <n v="39.51"/>
    <n v="829.71"/>
    <n v="6.2"/>
    <m/>
    <m/>
    <m/>
    <m/>
    <m/>
  </r>
  <r>
    <x v="1"/>
    <x v="1"/>
    <x v="1"/>
    <x v="2"/>
    <n v="25.55"/>
    <n v="4"/>
    <s v="1/26/2019"/>
    <d v="1899-12-30T20:23:00"/>
    <x v="0"/>
    <n v="102.2"/>
    <n v="5.1100000000000003"/>
    <n v="107.31"/>
    <n v="8.6"/>
    <m/>
    <m/>
    <m/>
    <m/>
    <m/>
  </r>
  <r>
    <x v="0"/>
    <x v="0"/>
    <x v="1"/>
    <x v="1"/>
    <n v="32.71"/>
    <n v="5"/>
    <s v="3/19/2019"/>
    <d v="1899-12-30T11:30:00"/>
    <x v="2"/>
    <n v="163.55000000000001"/>
    <n v="8.1775000000000002"/>
    <n v="171.72750000000002"/>
    <n v="9.3000000000000007"/>
    <m/>
    <m/>
    <m/>
    <m/>
    <m/>
  </r>
  <r>
    <x v="1"/>
    <x v="1"/>
    <x v="0"/>
    <x v="5"/>
    <n v="74.290000000000006"/>
    <n v="1"/>
    <s v="1/13/2019"/>
    <d v="1899-12-30T19:30:00"/>
    <x v="1"/>
    <n v="74.290000000000006"/>
    <n v="3.7145000000000001"/>
    <n v="78.004500000000007"/>
    <n v="7.8"/>
    <m/>
    <m/>
    <m/>
    <m/>
    <m/>
  </r>
  <r>
    <x v="1"/>
    <x v="0"/>
    <x v="1"/>
    <x v="0"/>
    <n v="43.7"/>
    <n v="2"/>
    <s v="3/26/2019"/>
    <d v="1899-12-30T18:03:00"/>
    <x v="1"/>
    <n v="87.4"/>
    <n v="4.37"/>
    <n v="91.77000000000001"/>
    <n v="5.2"/>
    <m/>
    <m/>
    <m/>
    <m/>
    <m/>
  </r>
  <r>
    <x v="1"/>
    <x v="0"/>
    <x v="0"/>
    <x v="2"/>
    <n v="25.29"/>
    <n v="1"/>
    <s v="3/23/2019"/>
    <d v="1899-12-30T10:13:00"/>
    <x v="0"/>
    <n v="25.29"/>
    <n v="1.2645"/>
    <n v="26.554499999999997"/>
    <n v="7.5"/>
    <m/>
    <m/>
    <m/>
    <m/>
    <m/>
  </r>
  <r>
    <x v="1"/>
    <x v="1"/>
    <x v="1"/>
    <x v="0"/>
    <n v="41.5"/>
    <n v="4"/>
    <s v="3/12/2019"/>
    <d v="1899-12-30T19:58:00"/>
    <x v="2"/>
    <n v="166"/>
    <n v="8.3000000000000007"/>
    <n v="174.3"/>
    <n v="4.3"/>
    <m/>
    <m/>
    <m/>
    <m/>
    <m/>
  </r>
  <r>
    <x v="2"/>
    <x v="1"/>
    <x v="0"/>
    <x v="4"/>
    <n v="71.39"/>
    <n v="5"/>
    <s v="2/17/2019"/>
    <d v="1899-12-30T19:57:00"/>
    <x v="2"/>
    <n v="356.95"/>
    <n v="17.8475"/>
    <n v="374.79750000000001"/>
    <n v="7.8"/>
    <m/>
    <m/>
    <m/>
    <m/>
    <m/>
  </r>
  <r>
    <x v="1"/>
    <x v="0"/>
    <x v="0"/>
    <x v="3"/>
    <n v="19.149999999999999"/>
    <n v="6"/>
    <s v="1/29/2019"/>
    <d v="1899-12-30T10:01:00"/>
    <x v="2"/>
    <n v="114.9"/>
    <n v="5.7450000000000001"/>
    <n v="120.64500000000001"/>
    <n v="6"/>
    <m/>
    <m/>
    <m/>
    <m/>
    <m/>
  </r>
  <r>
    <x v="2"/>
    <x v="1"/>
    <x v="0"/>
    <x v="1"/>
    <n v="57.49"/>
    <n v="4"/>
    <s v="3/15/2019"/>
    <d v="1899-12-30T11:57:00"/>
    <x v="1"/>
    <n v="229.96"/>
    <n v="11.497999999999999"/>
    <n v="241.458"/>
    <n v="7.3"/>
    <m/>
    <m/>
    <m/>
    <m/>
    <m/>
  </r>
  <r>
    <x v="2"/>
    <x v="1"/>
    <x v="1"/>
    <x v="1"/>
    <n v="61.41"/>
    <n v="7"/>
    <s v="1/14/2019"/>
    <d v="1899-12-30T10:02:00"/>
    <x v="1"/>
    <n v="429.87"/>
    <n v="21.493500000000001"/>
    <n v="451.36349999999999"/>
    <n v="6.7"/>
    <m/>
    <m/>
    <m/>
    <m/>
    <m/>
  </r>
  <r>
    <x v="0"/>
    <x v="0"/>
    <x v="1"/>
    <x v="0"/>
    <n v="25.9"/>
    <n v="10"/>
    <s v="2/6/2019"/>
    <d v="1899-12-30T14:51:00"/>
    <x v="0"/>
    <n v="259"/>
    <n v="12.95"/>
    <n v="271.95"/>
    <n v="8.9"/>
    <m/>
    <m/>
    <m/>
    <m/>
    <m/>
  </r>
  <r>
    <x v="1"/>
    <x v="0"/>
    <x v="1"/>
    <x v="2"/>
    <n v="17.77"/>
    <n v="5"/>
    <s v="2/15/2019"/>
    <d v="1899-12-30T12:42:00"/>
    <x v="2"/>
    <n v="88.85"/>
    <n v="4.4424999999999999"/>
    <n v="93.29249999999999"/>
    <n v="5"/>
    <m/>
    <m/>
    <m/>
    <m/>
    <m/>
  </r>
  <r>
    <x v="1"/>
    <x v="1"/>
    <x v="0"/>
    <x v="0"/>
    <n v="23.03"/>
    <n v="9"/>
    <s v="1/3/2019"/>
    <d v="1899-12-30T12:02:00"/>
    <x v="0"/>
    <n v="207.27"/>
    <n v="10.3635"/>
    <n v="217.6335"/>
    <n v="8.6999999999999993"/>
    <m/>
    <m/>
    <m/>
    <m/>
    <m/>
  </r>
  <r>
    <x v="1"/>
    <x v="0"/>
    <x v="0"/>
    <x v="1"/>
    <n v="66.650000000000006"/>
    <n v="9"/>
    <s v="1/4/2019"/>
    <d v="1899-12-30T18:19:00"/>
    <x v="2"/>
    <n v="599.85"/>
    <n v="29.9925"/>
    <n v="629.84249999999997"/>
    <n v="7.1"/>
    <m/>
    <m/>
    <m/>
    <m/>
    <m/>
  </r>
  <r>
    <x v="0"/>
    <x v="0"/>
    <x v="0"/>
    <x v="2"/>
    <n v="28.53"/>
    <n v="10"/>
    <s v="3/18/2019"/>
    <d v="1899-12-30T17:38:00"/>
    <x v="0"/>
    <n v="285.3"/>
    <n v="14.265000000000001"/>
    <n v="299.565"/>
    <n v="4.7"/>
    <m/>
    <m/>
    <m/>
    <m/>
    <m/>
  </r>
  <r>
    <x v="2"/>
    <x v="1"/>
    <x v="0"/>
    <x v="5"/>
    <n v="30.37"/>
    <n v="3"/>
    <s v="3/28/2019"/>
    <d v="1899-12-30T13:41:00"/>
    <x v="0"/>
    <n v="91.11"/>
    <n v="4.5555000000000003"/>
    <n v="95.665499999999994"/>
    <n v="4.4000000000000004"/>
    <m/>
    <m/>
    <m/>
    <m/>
    <m/>
  </r>
  <r>
    <x v="1"/>
    <x v="1"/>
    <x v="0"/>
    <x v="1"/>
    <n v="99.73"/>
    <n v="9"/>
    <s v="3/2/2019"/>
    <d v="1899-12-30T19:42:00"/>
    <x v="2"/>
    <n v="897.57"/>
    <n v="44.878500000000003"/>
    <n v="942.44850000000008"/>
    <n v="5.5"/>
    <m/>
    <m/>
    <m/>
    <m/>
    <m/>
  </r>
  <r>
    <x v="0"/>
    <x v="1"/>
    <x v="1"/>
    <x v="1"/>
    <n v="26.23"/>
    <n v="9"/>
    <s v="1/25/2019"/>
    <d v="1899-12-30T20:24:00"/>
    <x v="0"/>
    <n v="236.07"/>
    <n v="11.8035"/>
    <n v="247.87349999999998"/>
    <n v="6"/>
    <m/>
    <m/>
    <m/>
    <m/>
    <m/>
  </r>
  <r>
    <x v="0"/>
    <x v="1"/>
    <x v="0"/>
    <x v="4"/>
    <n v="93.26"/>
    <n v="9"/>
    <s v="1/16/2019"/>
    <d v="1899-12-30T18:08:00"/>
    <x v="1"/>
    <n v="839.34"/>
    <n v="41.966999999999999"/>
    <n v="881.30700000000002"/>
    <n v="6"/>
    <m/>
    <m/>
    <m/>
    <m/>
    <m/>
  </r>
  <r>
    <x v="2"/>
    <x v="1"/>
    <x v="1"/>
    <x v="2"/>
    <n v="92.36"/>
    <n v="5"/>
    <s v="3/20/2019"/>
    <d v="1899-12-30T19:17:00"/>
    <x v="0"/>
    <n v="461.8"/>
    <n v="23.09"/>
    <n v="484.89"/>
    <n v="6.4"/>
    <m/>
    <m/>
    <m/>
    <m/>
    <m/>
  </r>
  <r>
    <x v="0"/>
    <x v="1"/>
    <x v="1"/>
    <x v="3"/>
    <n v="46.42"/>
    <n v="3"/>
    <s v="1/4/2019"/>
    <d v="1899-12-30T13:24:00"/>
    <x v="2"/>
    <n v="139.26"/>
    <n v="6.9630000000000001"/>
    <n v="146.22299999999998"/>
    <n v="8.6999999999999993"/>
    <m/>
    <m/>
    <m/>
    <m/>
    <m/>
  </r>
  <r>
    <x v="1"/>
    <x v="0"/>
    <x v="0"/>
    <x v="3"/>
    <n v="29.61"/>
    <n v="7"/>
    <s v="3/11/2019"/>
    <d v="1899-12-30T15:53:00"/>
    <x v="1"/>
    <n v="207.27"/>
    <n v="10.3635"/>
    <n v="217.6335"/>
    <n v="6.7"/>
    <m/>
    <m/>
    <m/>
    <m/>
    <m/>
  </r>
  <r>
    <x v="2"/>
    <x v="1"/>
    <x v="1"/>
    <x v="2"/>
    <n v="18.28"/>
    <n v="1"/>
    <s v="3/22/2019"/>
    <d v="1899-12-30T15:05:00"/>
    <x v="2"/>
    <n v="18.28"/>
    <n v="0.91400000000000003"/>
    <n v="19.194000000000003"/>
    <n v="5.4"/>
    <m/>
    <m/>
    <m/>
    <m/>
    <m/>
  </r>
  <r>
    <x v="0"/>
    <x v="1"/>
    <x v="0"/>
    <x v="3"/>
    <n v="24.77"/>
    <n v="5"/>
    <s v="3/24/2019"/>
    <d v="1899-12-30T18:27:00"/>
    <x v="1"/>
    <n v="123.85"/>
    <n v="6.1924999999999999"/>
    <n v="130.04249999999999"/>
    <n v="9.1999999999999993"/>
    <m/>
    <m/>
    <m/>
    <m/>
    <m/>
  </r>
  <r>
    <x v="0"/>
    <x v="0"/>
    <x v="0"/>
    <x v="1"/>
    <n v="94.64"/>
    <n v="3"/>
    <s v="2/21/2019"/>
    <d v="1899-12-30T16:55:00"/>
    <x v="1"/>
    <n v="283.92"/>
    <n v="14.196"/>
    <n v="298.11600000000004"/>
    <n v="4.7"/>
    <m/>
    <m/>
    <m/>
    <m/>
    <m/>
  </r>
  <r>
    <x v="1"/>
    <x v="1"/>
    <x v="1"/>
    <x v="5"/>
    <n v="94.87"/>
    <n v="8"/>
    <s v="2/12/2019"/>
    <d v="1899-12-30T12:58:00"/>
    <x v="0"/>
    <n v="758.96"/>
    <n v="37.948"/>
    <n v="796.90800000000002"/>
    <n v="8.1999999999999993"/>
    <m/>
    <m/>
    <m/>
    <m/>
    <m/>
  </r>
  <r>
    <x v="2"/>
    <x v="1"/>
    <x v="0"/>
    <x v="4"/>
    <n v="57.34"/>
    <n v="3"/>
    <s v="3/10/2019"/>
    <d v="1899-12-30T18:59:00"/>
    <x v="2"/>
    <n v="172.02"/>
    <n v="8.6010000000000009"/>
    <n v="180.62100000000001"/>
    <n v="6.1"/>
    <m/>
    <m/>
    <m/>
    <m/>
    <m/>
  </r>
  <r>
    <x v="1"/>
    <x v="1"/>
    <x v="1"/>
    <x v="1"/>
    <n v="45.35"/>
    <n v="6"/>
    <s v="1/31/2019"/>
    <d v="1899-12-30T13:44:00"/>
    <x v="0"/>
    <n v="272.10000000000002"/>
    <n v="13.605"/>
    <n v="285.70500000000004"/>
    <n v="8.1"/>
    <m/>
    <m/>
    <m/>
    <m/>
    <m/>
  </r>
  <r>
    <x v="2"/>
    <x v="1"/>
    <x v="1"/>
    <x v="4"/>
    <n v="62.08"/>
    <n v="7"/>
    <s v="3/6/2019"/>
    <d v="1899-12-30T13:46:00"/>
    <x v="0"/>
    <n v="434.56"/>
    <n v="21.728000000000002"/>
    <n v="456.28800000000001"/>
    <n v="7.9"/>
    <m/>
    <m/>
    <m/>
    <m/>
    <m/>
  </r>
  <r>
    <x v="2"/>
    <x v="1"/>
    <x v="1"/>
    <x v="1"/>
    <n v="11.81"/>
    <n v="5"/>
    <s v="2/17/2019"/>
    <d v="1899-12-30T18:06:00"/>
    <x v="1"/>
    <n v="59.05"/>
    <n v="2.9525000000000001"/>
    <n v="62.002499999999998"/>
    <n v="6.3"/>
    <m/>
    <m/>
    <m/>
    <m/>
    <m/>
  </r>
  <r>
    <x v="1"/>
    <x v="0"/>
    <x v="0"/>
    <x v="5"/>
    <n v="12.54"/>
    <n v="1"/>
    <s v="2/21/2019"/>
    <d v="1899-12-30T12:38:00"/>
    <x v="1"/>
    <n v="12.54"/>
    <n v="0.627"/>
    <n v="13.167"/>
    <n v="4.5"/>
    <m/>
    <m/>
    <m/>
    <m/>
    <m/>
  </r>
  <r>
    <x v="2"/>
    <x v="1"/>
    <x v="1"/>
    <x v="4"/>
    <n v="43.25"/>
    <n v="2"/>
    <s v="3/20/2019"/>
    <d v="1899-12-30T15:56:00"/>
    <x v="1"/>
    <n v="86.5"/>
    <n v="4.3250000000000002"/>
    <n v="90.825000000000003"/>
    <n v="5.2"/>
    <m/>
    <m/>
    <m/>
    <m/>
    <m/>
  </r>
  <r>
    <x v="2"/>
    <x v="0"/>
    <x v="0"/>
    <x v="3"/>
    <n v="87.16"/>
    <n v="2"/>
    <s v="1/11/2019"/>
    <d v="1899-12-30T14:29:00"/>
    <x v="2"/>
    <n v="174.32"/>
    <n v="8.7159999999999993"/>
    <n v="183.036"/>
    <n v="7.2"/>
    <m/>
    <m/>
    <m/>
    <m/>
    <m/>
  </r>
  <r>
    <x v="1"/>
    <x v="0"/>
    <x v="1"/>
    <x v="0"/>
    <n v="69.37"/>
    <n v="9"/>
    <s v="1/26/2019"/>
    <d v="1899-12-30T19:14:00"/>
    <x v="0"/>
    <n v="624.33000000000004"/>
    <n v="31.2165"/>
    <n v="655.54650000000004"/>
    <n v="9"/>
    <m/>
    <m/>
    <m/>
    <m/>
    <m/>
  </r>
  <r>
    <x v="1"/>
    <x v="0"/>
    <x v="1"/>
    <x v="1"/>
    <n v="37.06"/>
    <n v="4"/>
    <s v="1/31/2019"/>
    <d v="1899-12-30T16:24:00"/>
    <x v="0"/>
    <n v="148.24"/>
    <n v="7.4119999999999999"/>
    <n v="155.65200000000002"/>
    <n v="10"/>
    <m/>
    <m/>
    <m/>
    <m/>
    <m/>
  </r>
  <r>
    <x v="0"/>
    <x v="0"/>
    <x v="0"/>
    <x v="1"/>
    <n v="90.7"/>
    <n v="6"/>
    <s v="2/26/2019"/>
    <d v="1899-12-30T10:52:00"/>
    <x v="1"/>
    <n v="544.20000000000005"/>
    <n v="27.21"/>
    <n v="571.41000000000008"/>
    <n v="9.6"/>
    <m/>
    <m/>
    <m/>
    <m/>
    <m/>
  </r>
  <r>
    <x v="1"/>
    <x v="1"/>
    <x v="0"/>
    <x v="2"/>
    <n v="63.42"/>
    <n v="8"/>
    <s v="3/11/2019"/>
    <d v="1899-12-30T12:55:00"/>
    <x v="0"/>
    <n v="507.36"/>
    <n v="25.367999999999999"/>
    <n v="532.72800000000007"/>
    <n v="9.1999999999999993"/>
    <m/>
    <m/>
    <m/>
    <m/>
    <m/>
  </r>
  <r>
    <x v="2"/>
    <x v="1"/>
    <x v="0"/>
    <x v="5"/>
    <n v="81.37"/>
    <n v="2"/>
    <s v="1/26/2019"/>
    <d v="1899-12-30T19:28:00"/>
    <x v="1"/>
    <n v="162.74"/>
    <n v="8.1370000000000005"/>
    <n v="170.87700000000001"/>
    <n v="9"/>
    <m/>
    <m/>
    <m/>
    <m/>
    <m/>
  </r>
  <r>
    <x v="2"/>
    <x v="0"/>
    <x v="0"/>
    <x v="1"/>
    <n v="10.59"/>
    <n v="3"/>
    <s v="3/12/2019"/>
    <d v="1899-12-30T13:52:00"/>
    <x v="2"/>
    <n v="31.77"/>
    <n v="1.5885"/>
    <n v="33.358499999999999"/>
    <n v="6.9"/>
    <m/>
    <m/>
    <m/>
    <m/>
    <m/>
  </r>
  <r>
    <x v="0"/>
    <x v="0"/>
    <x v="0"/>
    <x v="0"/>
    <n v="84.09"/>
    <n v="9"/>
    <s v="2/11/2019"/>
    <d v="1899-12-30T10:54:00"/>
    <x v="1"/>
    <n v="756.81"/>
    <n v="37.840499999999999"/>
    <n v="794.65049999999997"/>
    <n v="9.4"/>
    <m/>
    <m/>
    <m/>
    <m/>
    <m/>
  </r>
  <r>
    <x v="0"/>
    <x v="0"/>
    <x v="1"/>
    <x v="5"/>
    <n v="73.819999999999993"/>
    <n v="4"/>
    <s v="2/21/2019"/>
    <d v="1899-12-30T18:31:00"/>
    <x v="1"/>
    <n v="295.27999999999997"/>
    <n v="14.763999999999999"/>
    <n v="310.04399999999998"/>
    <n v="7"/>
    <m/>
    <m/>
    <m/>
    <m/>
    <m/>
  </r>
  <r>
    <x v="1"/>
    <x v="0"/>
    <x v="1"/>
    <x v="0"/>
    <n v="51.94"/>
    <n v="10"/>
    <s v="3/9/2019"/>
    <d v="1899-12-30T18:24:00"/>
    <x v="0"/>
    <n v="519.4"/>
    <n v="25.97"/>
    <n v="545.37"/>
    <n v="7.4"/>
    <m/>
    <m/>
    <m/>
    <m/>
    <m/>
  </r>
  <r>
    <x v="0"/>
    <x v="1"/>
    <x v="0"/>
    <x v="3"/>
    <n v="93.14"/>
    <n v="2"/>
    <s v="1/20/2019"/>
    <d v="1899-12-30T18:09:00"/>
    <x v="0"/>
    <n v="186.28"/>
    <n v="9.3140000000000001"/>
    <n v="195.59399999999999"/>
    <n v="5.6"/>
    <m/>
    <m/>
    <m/>
    <m/>
    <m/>
  </r>
  <r>
    <x v="0"/>
    <x v="1"/>
    <x v="1"/>
    <x v="0"/>
    <n v="17.41"/>
    <n v="5"/>
    <s v="1/28/2019"/>
    <d v="1899-12-30T15:16:00"/>
    <x v="2"/>
    <n v="87.05"/>
    <n v="4.3525"/>
    <n v="91.402500000000003"/>
    <n v="7.5"/>
    <m/>
    <m/>
    <m/>
    <m/>
    <m/>
  </r>
  <r>
    <x v="2"/>
    <x v="0"/>
    <x v="0"/>
    <x v="5"/>
    <n v="44.22"/>
    <n v="5"/>
    <s v="3/5/2019"/>
    <d v="1899-12-30T17:07:00"/>
    <x v="2"/>
    <n v="221.1"/>
    <n v="11.055"/>
    <n v="232.155"/>
    <n v="6.5"/>
    <m/>
    <m/>
    <m/>
    <m/>
    <m/>
  </r>
  <r>
    <x v="0"/>
    <x v="0"/>
    <x v="0"/>
    <x v="1"/>
    <n v="13.22"/>
    <n v="5"/>
    <s v="3/2/2019"/>
    <d v="1899-12-30T19:26:00"/>
    <x v="1"/>
    <n v="66.099999999999994"/>
    <n v="3.3050000000000002"/>
    <n v="69.405000000000001"/>
    <n v="5.2"/>
    <m/>
    <m/>
    <m/>
    <m/>
    <m/>
  </r>
  <r>
    <x v="2"/>
    <x v="1"/>
    <x v="1"/>
    <x v="5"/>
    <n v="89.69"/>
    <n v="1"/>
    <s v="1/11/2019"/>
    <d v="1899-12-30T11:20:00"/>
    <x v="0"/>
    <n v="89.69"/>
    <n v="4.4844999999999997"/>
    <n v="94.174499999999995"/>
    <n v="7"/>
    <m/>
    <m/>
    <m/>
    <m/>
    <m/>
  </r>
  <r>
    <x v="2"/>
    <x v="1"/>
    <x v="1"/>
    <x v="4"/>
    <n v="24.94"/>
    <n v="9"/>
    <s v="1/11/2019"/>
    <d v="1899-12-30T16:49:00"/>
    <x v="2"/>
    <n v="224.46"/>
    <n v="11.223000000000001"/>
    <n v="235.68300000000002"/>
    <n v="5.3"/>
    <m/>
    <m/>
    <m/>
    <m/>
    <m/>
  </r>
  <r>
    <x v="0"/>
    <x v="1"/>
    <x v="1"/>
    <x v="0"/>
    <n v="59.77"/>
    <n v="2"/>
    <s v="3/11/2019"/>
    <d v="1899-12-30T12:01:00"/>
    <x v="2"/>
    <n v="119.54"/>
    <n v="5.9770000000000003"/>
    <n v="125.51700000000001"/>
    <n v="7.5"/>
    <m/>
    <m/>
    <m/>
    <m/>
    <m/>
  </r>
  <r>
    <x v="2"/>
    <x v="0"/>
    <x v="1"/>
    <x v="5"/>
    <n v="93.2"/>
    <n v="2"/>
    <s v="2/28/2019"/>
    <d v="1899-12-30T18:37:00"/>
    <x v="2"/>
    <n v="186.4"/>
    <n v="9.32"/>
    <n v="195.72"/>
    <n v="6"/>
    <m/>
    <m/>
    <m/>
    <m/>
    <m/>
  </r>
  <r>
    <x v="2"/>
    <x v="0"/>
    <x v="1"/>
    <x v="2"/>
    <n v="62.65"/>
    <n v="4"/>
    <s v="1/5/2019"/>
    <d v="1899-12-30T11:25:00"/>
    <x v="1"/>
    <n v="250.6"/>
    <n v="12.53"/>
    <n v="263.13"/>
    <n v="5.3"/>
    <m/>
    <m/>
    <m/>
    <m/>
    <m/>
  </r>
  <r>
    <x v="2"/>
    <x v="1"/>
    <x v="1"/>
    <x v="2"/>
    <n v="93.87"/>
    <n v="8"/>
    <s v="2/2/2019"/>
    <d v="1899-12-30T18:42:00"/>
    <x v="2"/>
    <n v="750.96"/>
    <n v="37.548000000000002"/>
    <n v="788.50800000000004"/>
    <n v="9.3000000000000007"/>
    <m/>
    <m/>
    <m/>
    <m/>
    <m/>
  </r>
  <r>
    <x v="2"/>
    <x v="0"/>
    <x v="1"/>
    <x v="2"/>
    <n v="47.59"/>
    <n v="8"/>
    <s v="1/1/2019"/>
    <d v="1899-12-30T14:47:00"/>
    <x v="1"/>
    <n v="380.72"/>
    <n v="19.036000000000001"/>
    <n v="399.75600000000003"/>
    <n v="4.5"/>
    <m/>
    <m/>
    <m/>
    <m/>
    <m/>
  </r>
  <r>
    <x v="1"/>
    <x v="0"/>
    <x v="0"/>
    <x v="1"/>
    <n v="81.400000000000006"/>
    <n v="3"/>
    <s v="2/9/2019"/>
    <d v="1899-12-30T19:43:00"/>
    <x v="1"/>
    <n v="244.2"/>
    <n v="12.21"/>
    <n v="256.40999999999997"/>
    <n v="4.8"/>
    <m/>
    <m/>
    <m/>
    <m/>
    <m/>
  </r>
  <r>
    <x v="0"/>
    <x v="0"/>
    <x v="1"/>
    <x v="5"/>
    <n v="17.940000000000001"/>
    <n v="5"/>
    <s v="1/23/2019"/>
    <d v="1899-12-30T14:04:00"/>
    <x v="0"/>
    <n v="89.7"/>
    <n v="4.4850000000000003"/>
    <n v="94.185000000000002"/>
    <n v="9.6999999999999993"/>
    <m/>
    <m/>
    <m/>
    <m/>
    <m/>
  </r>
  <r>
    <x v="2"/>
    <x v="0"/>
    <x v="1"/>
    <x v="1"/>
    <n v="77.72"/>
    <n v="4"/>
    <s v="1/7/2019"/>
    <d v="1899-12-30T16:11:00"/>
    <x v="2"/>
    <n v="310.88"/>
    <n v="15.544"/>
    <n v="326.42399999999998"/>
    <n v="6.7"/>
    <m/>
    <m/>
    <m/>
    <m/>
    <m/>
  </r>
  <r>
    <x v="1"/>
    <x v="1"/>
    <x v="1"/>
    <x v="4"/>
    <n v="73.06"/>
    <n v="7"/>
    <s v="1/14/2019"/>
    <d v="1899-12-30T19:06:00"/>
    <x v="2"/>
    <n v="511.42"/>
    <n v="25.571000000000002"/>
    <n v="536.99099999999999"/>
    <n v="4.3"/>
    <m/>
    <m/>
    <m/>
    <m/>
    <m/>
  </r>
  <r>
    <x v="2"/>
    <x v="0"/>
    <x v="1"/>
    <x v="4"/>
    <n v="46.55"/>
    <n v="9"/>
    <s v="2/2/2019"/>
    <d v="1899-12-30T15:34:00"/>
    <x v="0"/>
    <n v="418.95"/>
    <n v="20.947500000000002"/>
    <n v="439.89749999999998"/>
    <n v="4.4000000000000004"/>
    <m/>
    <m/>
    <m/>
    <m/>
    <m/>
  </r>
  <r>
    <x v="0"/>
    <x v="0"/>
    <x v="1"/>
    <x v="5"/>
    <n v="35.19"/>
    <n v="10"/>
    <s v="3/17/2019"/>
    <d v="1899-12-30T19:06:00"/>
    <x v="2"/>
    <n v="351.9"/>
    <n v="17.594999999999999"/>
    <n v="369.495"/>
    <n v="7.5"/>
    <m/>
    <m/>
    <m/>
    <m/>
    <m/>
  </r>
  <r>
    <x v="2"/>
    <x v="1"/>
    <x v="0"/>
    <x v="3"/>
    <n v="14.39"/>
    <n v="2"/>
    <s v="3/2/2019"/>
    <d v="1899-12-30T19:44:00"/>
    <x v="2"/>
    <n v="28.78"/>
    <n v="1.4390000000000001"/>
    <n v="30.219000000000001"/>
    <n v="7.5"/>
    <m/>
    <m/>
    <m/>
    <m/>
    <m/>
  </r>
  <r>
    <x v="2"/>
    <x v="1"/>
    <x v="1"/>
    <x v="2"/>
    <n v="23.75"/>
    <n v="4"/>
    <s v="3/16/2019"/>
    <d v="1899-12-30T11:22:00"/>
    <x v="1"/>
    <n v="95"/>
    <n v="4.75"/>
    <n v="99.75"/>
    <n v="6"/>
    <m/>
    <m/>
    <m/>
    <m/>
    <m/>
  </r>
  <r>
    <x v="2"/>
    <x v="0"/>
    <x v="1"/>
    <x v="2"/>
    <n v="58.9"/>
    <n v="8"/>
    <s v="1/6/2019"/>
    <d v="1899-12-30T11:23:00"/>
    <x v="1"/>
    <n v="471.2"/>
    <n v="23.56"/>
    <n v="494.76"/>
    <n v="4.7"/>
    <m/>
    <m/>
    <m/>
    <m/>
    <m/>
  </r>
  <r>
    <x v="0"/>
    <x v="0"/>
    <x v="1"/>
    <x v="5"/>
    <n v="32.619999999999997"/>
    <n v="4"/>
    <s v="1/29/2019"/>
    <d v="1899-12-30T14:12:00"/>
    <x v="1"/>
    <n v="130.47999999999999"/>
    <n v="6.524"/>
    <n v="137.00399999999999"/>
    <n v="4.0999999999999996"/>
    <m/>
    <m/>
    <m/>
    <m/>
    <m/>
  </r>
  <r>
    <x v="0"/>
    <x v="0"/>
    <x v="1"/>
    <x v="1"/>
    <n v="66.349999999999994"/>
    <n v="1"/>
    <s v="1/31/2019"/>
    <d v="1899-12-30T10:46:00"/>
    <x v="2"/>
    <n v="66.349999999999994"/>
    <n v="3.3174999999999999"/>
    <n v="69.66749999999999"/>
    <n v="4.5"/>
    <m/>
    <m/>
    <m/>
    <m/>
    <m/>
  </r>
  <r>
    <x v="2"/>
    <x v="0"/>
    <x v="1"/>
    <x v="2"/>
    <n v="25.91"/>
    <n v="6"/>
    <s v="2/5/2019"/>
    <d v="1899-12-30T10:16:00"/>
    <x v="0"/>
    <n v="155.46"/>
    <n v="7.7729999999999997"/>
    <n v="163.233"/>
    <n v="9.6999999999999993"/>
    <m/>
    <m/>
    <m/>
    <m/>
    <m/>
  </r>
  <r>
    <x v="0"/>
    <x v="0"/>
    <x v="1"/>
    <x v="1"/>
    <n v="32.25"/>
    <n v="4"/>
    <s v="2/13/2019"/>
    <d v="1899-12-30T12:38:00"/>
    <x v="0"/>
    <n v="129"/>
    <n v="6.45"/>
    <n v="135.44999999999999"/>
    <n v="8.1999999999999993"/>
    <m/>
    <m/>
    <m/>
    <m/>
    <m/>
  </r>
  <r>
    <x v="0"/>
    <x v="0"/>
    <x v="1"/>
    <x v="1"/>
    <n v="65.94"/>
    <n v="4"/>
    <s v="2/7/2019"/>
    <d v="1899-12-30T13:05:00"/>
    <x v="2"/>
    <n v="263.76"/>
    <n v="13.188000000000001"/>
    <n v="276.94799999999998"/>
    <n v="6.2"/>
    <m/>
    <m/>
    <m/>
    <m/>
    <m/>
  </r>
  <r>
    <x v="0"/>
    <x v="1"/>
    <x v="0"/>
    <x v="1"/>
    <n v="75.06"/>
    <n v="9"/>
    <s v="3/19/2019"/>
    <d v="1899-12-30T13:25:00"/>
    <x v="0"/>
    <n v="675.54"/>
    <n v="33.777000000000001"/>
    <n v="709.31700000000001"/>
    <n v="4.9000000000000004"/>
    <m/>
    <m/>
    <m/>
    <m/>
    <m/>
  </r>
  <r>
    <x v="2"/>
    <x v="1"/>
    <x v="0"/>
    <x v="5"/>
    <n v="16.45"/>
    <n v="4"/>
    <s v="3/7/2019"/>
    <d v="1899-12-30T14:53:00"/>
    <x v="0"/>
    <n v="65.8"/>
    <n v="3.29"/>
    <n v="69.09"/>
    <n v="9.9"/>
    <m/>
    <m/>
    <m/>
    <m/>
    <m/>
  </r>
  <r>
    <x v="2"/>
    <x v="0"/>
    <x v="0"/>
    <x v="5"/>
    <n v="38.299999999999997"/>
    <n v="4"/>
    <s v="3/13/2019"/>
    <d v="1899-12-30T19:22:00"/>
    <x v="1"/>
    <n v="153.19999999999999"/>
    <n v="7.66"/>
    <n v="160.85999999999999"/>
    <n v="7.3"/>
    <m/>
    <m/>
    <m/>
    <m/>
    <m/>
  </r>
  <r>
    <x v="1"/>
    <x v="0"/>
    <x v="0"/>
    <x v="3"/>
    <n v="22.24"/>
    <n v="10"/>
    <s v="2/9/2019"/>
    <d v="1899-12-30T11:00:00"/>
    <x v="1"/>
    <n v="222.4"/>
    <n v="11.12"/>
    <n v="233.52"/>
    <n v="9"/>
    <m/>
    <m/>
    <m/>
    <m/>
    <m/>
  </r>
  <r>
    <x v="1"/>
    <x v="1"/>
    <x v="1"/>
    <x v="3"/>
    <n v="54.45"/>
    <n v="1"/>
    <s v="2/26/2019"/>
    <d v="1899-12-30T19:24:00"/>
    <x v="0"/>
    <n v="54.45"/>
    <n v="2.7225000000000001"/>
    <n v="57.172499999999999"/>
    <n v="8"/>
    <m/>
    <m/>
    <m/>
    <m/>
    <m/>
  </r>
  <r>
    <x v="0"/>
    <x v="0"/>
    <x v="0"/>
    <x v="3"/>
    <n v="98.4"/>
    <n v="7"/>
    <s v="3/12/2019"/>
    <d v="1899-12-30T12:43:00"/>
    <x v="2"/>
    <n v="688.8"/>
    <n v="34.44"/>
    <n v="723.24"/>
    <n v="4.5999999999999996"/>
    <m/>
    <m/>
    <m/>
    <m/>
    <m/>
  </r>
  <r>
    <x v="2"/>
    <x v="1"/>
    <x v="1"/>
    <x v="2"/>
    <n v="35.47"/>
    <n v="4"/>
    <s v="3/14/2019"/>
    <d v="1899-12-30T17:22:00"/>
    <x v="2"/>
    <n v="141.88"/>
    <n v="7.0940000000000003"/>
    <n v="148.97399999999999"/>
    <n v="9.4"/>
    <m/>
    <m/>
    <m/>
    <m/>
    <m/>
  </r>
  <r>
    <x v="0"/>
    <x v="0"/>
    <x v="0"/>
    <x v="4"/>
    <n v="74.599999999999994"/>
    <n v="10"/>
    <s v="1/8/2019"/>
    <d v="1899-12-30T20:55:00"/>
    <x v="1"/>
    <n v="746"/>
    <n v="37.299999999999997"/>
    <n v="783.3"/>
    <n v="5"/>
    <m/>
    <m/>
    <m/>
    <m/>
    <m/>
  </r>
  <r>
    <x v="0"/>
    <x v="0"/>
    <x v="1"/>
    <x v="2"/>
    <n v="70.739999999999995"/>
    <n v="4"/>
    <s v="1/5/2019"/>
    <d v="1899-12-30T16:05:00"/>
    <x v="2"/>
    <n v="282.95999999999998"/>
    <n v="14.148"/>
    <n v="297.108"/>
    <n v="7.1"/>
    <m/>
    <m/>
    <m/>
    <m/>
    <m/>
  </r>
  <r>
    <x v="0"/>
    <x v="0"/>
    <x v="0"/>
    <x v="2"/>
    <n v="35.54"/>
    <n v="10"/>
    <s v="1/4/2019"/>
    <d v="1899-12-30T13:34:00"/>
    <x v="0"/>
    <n v="355.4"/>
    <n v="17.77"/>
    <n v="373.16999999999996"/>
    <n v="5.2"/>
    <m/>
    <m/>
    <m/>
    <m/>
    <m/>
  </r>
  <r>
    <x v="2"/>
    <x v="1"/>
    <x v="0"/>
    <x v="3"/>
    <n v="67.430000000000007"/>
    <n v="5"/>
    <s v="3/6/2019"/>
    <d v="1899-12-30T18:13:00"/>
    <x v="0"/>
    <n v="337.15"/>
    <n v="16.857500000000002"/>
    <n v="354.00749999999999"/>
    <n v="6.1"/>
    <m/>
    <m/>
    <m/>
    <m/>
    <m/>
  </r>
  <r>
    <x v="1"/>
    <x v="0"/>
    <x v="0"/>
    <x v="0"/>
    <n v="21.12"/>
    <n v="2"/>
    <s v="1/3/2019"/>
    <d v="1899-12-30T19:17:00"/>
    <x v="1"/>
    <n v="42.24"/>
    <n v="2.1120000000000001"/>
    <n v="44.352000000000004"/>
    <n v="6.3"/>
    <m/>
    <m/>
    <m/>
    <m/>
    <m/>
  </r>
  <r>
    <x v="2"/>
    <x v="0"/>
    <x v="0"/>
    <x v="2"/>
    <n v="21.54"/>
    <n v="9"/>
    <s v="1/7/2019"/>
    <d v="1899-12-30T11:44:00"/>
    <x v="2"/>
    <n v="193.86"/>
    <n v="9.6929999999999996"/>
    <n v="203.55300000000003"/>
    <n v="4.4000000000000004"/>
    <m/>
    <m/>
    <m/>
    <m/>
    <m/>
  </r>
  <r>
    <x v="0"/>
    <x v="1"/>
    <x v="0"/>
    <x v="2"/>
    <n v="12.03"/>
    <n v="2"/>
    <s v="1/27/2019"/>
    <d v="1899-12-30T15:51:00"/>
    <x v="1"/>
    <n v="24.06"/>
    <n v="1.2030000000000001"/>
    <n v="25.262999999999998"/>
    <n v="5.5"/>
    <m/>
    <m/>
    <m/>
    <m/>
    <m/>
  </r>
  <r>
    <x v="1"/>
    <x v="1"/>
    <x v="0"/>
    <x v="0"/>
    <n v="99.71"/>
    <n v="6"/>
    <s v="2/26/2019"/>
    <d v="1899-12-30T16:52:00"/>
    <x v="0"/>
    <n v="598.26"/>
    <n v="29.913"/>
    <n v="628.173"/>
    <n v="6.4"/>
    <m/>
    <m/>
    <m/>
    <m/>
    <m/>
  </r>
  <r>
    <x v="1"/>
    <x v="1"/>
    <x v="1"/>
    <x v="5"/>
    <n v="47.97"/>
    <n v="7"/>
    <s v="1/7/2019"/>
    <d v="1899-12-30T20:52:00"/>
    <x v="1"/>
    <n v="335.79"/>
    <n v="16.7895"/>
    <n v="352.5795"/>
    <n v="8.4"/>
    <m/>
    <m/>
    <m/>
    <m/>
    <m/>
  </r>
  <r>
    <x v="2"/>
    <x v="0"/>
    <x v="0"/>
    <x v="2"/>
    <n v="21.82"/>
    <n v="10"/>
    <s v="1/7/2019"/>
    <d v="1899-12-30T17:36:00"/>
    <x v="1"/>
    <n v="218.2"/>
    <n v="10.91"/>
    <n v="229.10999999999999"/>
    <n v="7"/>
    <m/>
    <m/>
    <m/>
    <m/>
    <m/>
  </r>
  <r>
    <x v="2"/>
    <x v="1"/>
    <x v="0"/>
    <x v="5"/>
    <n v="95.42"/>
    <n v="4"/>
    <s v="2/2/2019"/>
    <d v="1899-12-30T13:23:00"/>
    <x v="0"/>
    <n v="381.68"/>
    <n v="19.084"/>
    <n v="400.76400000000001"/>
    <n v="5.2"/>
    <m/>
    <m/>
    <m/>
    <m/>
    <m/>
  </r>
  <r>
    <x v="2"/>
    <x v="0"/>
    <x v="1"/>
    <x v="5"/>
    <n v="70.989999999999995"/>
    <n v="10"/>
    <s v="3/20/2019"/>
    <d v="1899-12-30T16:28:00"/>
    <x v="1"/>
    <n v="709.9"/>
    <n v="35.494999999999997"/>
    <n v="745.39499999999998"/>
    <n v="9.3000000000000007"/>
    <m/>
    <m/>
    <m/>
    <m/>
    <m/>
  </r>
  <r>
    <x v="1"/>
    <x v="0"/>
    <x v="1"/>
    <x v="3"/>
    <n v="44.02"/>
    <n v="10"/>
    <s v="3/20/2019"/>
    <d v="1899-12-30T19:57:00"/>
    <x v="2"/>
    <n v="440.2"/>
    <n v="22.01"/>
    <n v="462.21"/>
    <n v="5.0999999999999996"/>
    <m/>
    <m/>
    <m/>
    <m/>
    <m/>
  </r>
  <r>
    <x v="0"/>
    <x v="1"/>
    <x v="0"/>
    <x v="2"/>
    <n v="69.959999999999994"/>
    <n v="8"/>
    <s v="2/15/2019"/>
    <d v="1899-12-30T17:01:00"/>
    <x v="2"/>
    <n v="559.67999999999995"/>
    <n v="27.984000000000002"/>
    <n v="587.66399999999999"/>
    <n v="9.8000000000000007"/>
    <m/>
    <m/>
    <m/>
    <m/>
    <m/>
  </r>
  <r>
    <x v="0"/>
    <x v="1"/>
    <x v="1"/>
    <x v="2"/>
    <n v="37"/>
    <n v="1"/>
    <s v="3/6/2019"/>
    <d v="1899-12-30T13:29:00"/>
    <x v="2"/>
    <n v="37"/>
    <n v="1.85"/>
    <n v="38.85"/>
    <n v="7.3"/>
    <m/>
    <m/>
    <m/>
    <m/>
    <m/>
  </r>
  <r>
    <x v="0"/>
    <x v="1"/>
    <x v="0"/>
    <x v="3"/>
    <n v="15.34"/>
    <n v="1"/>
    <s v="1/6/2019"/>
    <d v="1899-12-30T11:09:00"/>
    <x v="1"/>
    <n v="15.34"/>
    <n v="0.76700000000000002"/>
    <n v="16.106999999999999"/>
    <n v="6.7"/>
    <m/>
    <m/>
    <m/>
    <m/>
    <m/>
  </r>
  <r>
    <x v="1"/>
    <x v="0"/>
    <x v="1"/>
    <x v="0"/>
    <n v="99.83"/>
    <n v="6"/>
    <s v="3/4/2019"/>
    <d v="1899-12-30T15:02:00"/>
    <x v="0"/>
    <n v="598.98"/>
    <n v="29.949000000000002"/>
    <n v="628.92899999999997"/>
    <n v="7.6"/>
    <m/>
    <m/>
    <m/>
    <m/>
    <m/>
  </r>
  <r>
    <x v="1"/>
    <x v="0"/>
    <x v="0"/>
    <x v="0"/>
    <n v="47.67"/>
    <n v="4"/>
    <s v="3/12/2019"/>
    <d v="1899-12-30T14:21:00"/>
    <x v="1"/>
    <n v="190.68"/>
    <n v="9.5340000000000007"/>
    <n v="200.214"/>
    <n v="6.1"/>
    <m/>
    <m/>
    <m/>
    <m/>
    <m/>
  </r>
  <r>
    <x v="1"/>
    <x v="1"/>
    <x v="1"/>
    <x v="0"/>
    <n v="66.680000000000007"/>
    <n v="5"/>
    <s v="2/20/2019"/>
    <d v="1899-12-30T18:01:00"/>
    <x v="1"/>
    <n v="333.4"/>
    <n v="16.670000000000002"/>
    <n v="350.07"/>
    <n v="9.5"/>
    <m/>
    <m/>
    <m/>
    <m/>
    <m/>
  </r>
  <r>
    <x v="2"/>
    <x v="0"/>
    <x v="1"/>
    <x v="2"/>
    <n v="74.86"/>
    <n v="1"/>
    <s v="3/24/2019"/>
    <d v="1899-12-30T14:49:00"/>
    <x v="1"/>
    <n v="74.86"/>
    <n v="3.7429999999999999"/>
    <n v="78.602999999999994"/>
    <n v="6.9"/>
    <m/>
    <m/>
    <m/>
    <m/>
    <m/>
  </r>
  <r>
    <x v="0"/>
    <x v="1"/>
    <x v="0"/>
    <x v="3"/>
    <n v="23.75"/>
    <n v="9"/>
    <s v="1/31/2019"/>
    <d v="1899-12-30T12:02:00"/>
    <x v="1"/>
    <n v="213.75"/>
    <n v="10.6875"/>
    <n v="224.4375"/>
    <n v="8.6"/>
    <m/>
    <m/>
    <m/>
    <m/>
    <m/>
  </r>
  <r>
    <x v="0"/>
    <x v="1"/>
    <x v="0"/>
    <x v="4"/>
    <n v="48.51"/>
    <n v="7"/>
    <s v="1/25/2019"/>
    <d v="1899-12-30T13:30:00"/>
    <x v="2"/>
    <n v="339.57"/>
    <n v="16.9785"/>
    <n v="356.54849999999999"/>
    <n v="4.2"/>
    <m/>
    <m/>
    <m/>
    <m/>
    <m/>
  </r>
  <r>
    <x v="1"/>
    <x v="0"/>
    <x v="0"/>
    <x v="2"/>
    <n v="94.88"/>
    <n v="7"/>
    <s v="2/3/2019"/>
    <d v="1899-12-30T14:38:00"/>
    <x v="1"/>
    <n v="664.16"/>
    <n v="33.207999999999998"/>
    <n v="697.36799999999994"/>
    <n v="7.6"/>
    <m/>
    <m/>
    <m/>
    <m/>
    <m/>
  </r>
  <r>
    <x v="0"/>
    <x v="0"/>
    <x v="1"/>
    <x v="1"/>
    <n v="40.299999999999997"/>
    <n v="10"/>
    <s v="1/24/2019"/>
    <d v="1899-12-30T17:37:00"/>
    <x v="2"/>
    <n v="403"/>
    <n v="20.149999999999999"/>
    <n v="423.15"/>
    <n v="9.6"/>
    <m/>
    <m/>
    <m/>
    <m/>
    <m/>
  </r>
  <r>
    <x v="1"/>
    <x v="1"/>
    <x v="1"/>
    <x v="1"/>
    <n v="27.85"/>
    <n v="7"/>
    <s v="3/14/2019"/>
    <d v="1899-12-30T17:20:00"/>
    <x v="0"/>
    <n v="194.95"/>
    <n v="9.7475000000000005"/>
    <n v="204.69749999999999"/>
    <n v="4.5999999999999996"/>
    <m/>
    <m/>
    <m/>
    <m/>
    <m/>
  </r>
  <r>
    <x v="1"/>
    <x v="0"/>
    <x v="0"/>
    <x v="1"/>
    <n v="62.48"/>
    <n v="1"/>
    <s v="2/18/2019"/>
    <d v="1899-12-30T20:29:00"/>
    <x v="1"/>
    <n v="62.48"/>
    <n v="3.1240000000000001"/>
    <n v="65.603999999999999"/>
    <n v="9.1"/>
    <m/>
    <m/>
    <m/>
    <m/>
    <m/>
  </r>
  <r>
    <x v="2"/>
    <x v="0"/>
    <x v="0"/>
    <x v="4"/>
    <n v="36.36"/>
    <n v="2"/>
    <s v="1/21/2019"/>
    <d v="1899-12-30T10:00:00"/>
    <x v="1"/>
    <n v="72.72"/>
    <n v="3.6360000000000001"/>
    <n v="76.355999999999995"/>
    <n v="5"/>
    <m/>
    <m/>
    <m/>
    <m/>
    <m/>
  </r>
  <r>
    <x v="1"/>
    <x v="1"/>
    <x v="1"/>
    <x v="0"/>
    <n v="18.11"/>
    <n v="10"/>
    <s v="3/13/2019"/>
    <d v="1899-12-30T11:46:00"/>
    <x v="0"/>
    <n v="181.1"/>
    <n v="9.0549999999999997"/>
    <n v="190.155"/>
    <n v="8"/>
    <m/>
    <m/>
    <m/>
    <m/>
    <m/>
  </r>
  <r>
    <x v="2"/>
    <x v="0"/>
    <x v="0"/>
    <x v="1"/>
    <n v="51.92"/>
    <n v="5"/>
    <s v="3/3/2019"/>
    <d v="1899-12-30T13:42:00"/>
    <x v="1"/>
    <n v="259.60000000000002"/>
    <n v="12.98"/>
    <n v="272.58000000000004"/>
    <n v="6.7"/>
    <m/>
    <m/>
    <m/>
    <m/>
    <m/>
  </r>
  <r>
    <x v="2"/>
    <x v="1"/>
    <x v="1"/>
    <x v="1"/>
    <n v="28.84"/>
    <n v="4"/>
    <s v="3/29/2019"/>
    <d v="1899-12-30T14:44:00"/>
    <x v="1"/>
    <n v="115.36"/>
    <n v="5.7679999999999998"/>
    <n v="121.128"/>
    <n v="6.3"/>
    <m/>
    <m/>
    <m/>
    <m/>
    <m/>
  </r>
  <r>
    <x v="0"/>
    <x v="0"/>
    <x v="1"/>
    <x v="2"/>
    <n v="78.38"/>
    <n v="6"/>
    <s v="1/10/2019"/>
    <d v="1899-12-30T14:16:00"/>
    <x v="0"/>
    <n v="470.28"/>
    <n v="23.513999999999999"/>
    <n v="493.79399999999998"/>
    <n v="9.6999999999999993"/>
    <m/>
    <m/>
    <m/>
    <m/>
    <m/>
  </r>
  <r>
    <x v="0"/>
    <x v="0"/>
    <x v="1"/>
    <x v="2"/>
    <n v="60.01"/>
    <n v="4"/>
    <s v="1/25/2019"/>
    <d v="1899-12-30T15:54:00"/>
    <x v="1"/>
    <n v="240.04"/>
    <n v="12.002000000000001"/>
    <n v="252.042"/>
    <n v="7.6"/>
    <m/>
    <m/>
    <m/>
    <m/>
    <m/>
  </r>
  <r>
    <x v="1"/>
    <x v="0"/>
    <x v="0"/>
    <x v="2"/>
    <n v="88.61"/>
    <n v="1"/>
    <s v="1/19/2019"/>
    <d v="1899-12-30T10:21:00"/>
    <x v="1"/>
    <n v="88.61"/>
    <n v="4.4305000000000003"/>
    <n v="93.040499999999994"/>
    <n v="9.9"/>
    <m/>
    <m/>
    <m/>
    <m/>
    <m/>
  </r>
  <r>
    <x v="2"/>
    <x v="1"/>
    <x v="1"/>
    <x v="5"/>
    <n v="99.82"/>
    <n v="2"/>
    <s v="1/2/2019"/>
    <d v="1899-12-30T18:09:00"/>
    <x v="2"/>
    <n v="199.64"/>
    <n v="9.9819999999999993"/>
    <n v="209.62199999999999"/>
    <n v="8.6"/>
    <m/>
    <m/>
    <m/>
    <m/>
    <m/>
  </r>
  <r>
    <x v="2"/>
    <x v="0"/>
    <x v="1"/>
    <x v="0"/>
    <n v="39.01"/>
    <n v="1"/>
    <s v="3/12/2019"/>
    <d v="1899-12-30T16:46:00"/>
    <x v="2"/>
    <n v="39.01"/>
    <n v="1.9504999999999999"/>
    <n v="40.960499999999996"/>
    <n v="4.0999999999999996"/>
    <m/>
    <m/>
    <m/>
    <m/>
    <m/>
  </r>
  <r>
    <x v="1"/>
    <x v="1"/>
    <x v="1"/>
    <x v="4"/>
    <n v="48.61"/>
    <n v="1"/>
    <s v="2/25/2019"/>
    <d v="1899-12-30T15:31:00"/>
    <x v="1"/>
    <n v="48.61"/>
    <n v="2.4304999999999999"/>
    <n v="51.040500000000002"/>
    <n v="7.1"/>
    <m/>
    <m/>
    <m/>
    <m/>
    <m/>
  </r>
  <r>
    <x v="0"/>
    <x v="1"/>
    <x v="0"/>
    <x v="1"/>
    <n v="51.19"/>
    <n v="4"/>
    <s v="3/18/2019"/>
    <d v="1899-12-30T17:15:00"/>
    <x v="2"/>
    <n v="204.76"/>
    <n v="10.238"/>
    <n v="214.99799999999999"/>
    <n v="7.7"/>
    <m/>
    <m/>
    <m/>
    <m/>
    <m/>
  </r>
  <r>
    <x v="1"/>
    <x v="1"/>
    <x v="0"/>
    <x v="1"/>
    <n v="14.96"/>
    <n v="8"/>
    <s v="2/23/2019"/>
    <d v="1899-12-30T12:29:00"/>
    <x v="1"/>
    <n v="119.68"/>
    <n v="5.984"/>
    <n v="125.664"/>
    <n v="5.6"/>
    <m/>
    <m/>
    <m/>
    <m/>
    <m/>
  </r>
  <r>
    <x v="2"/>
    <x v="0"/>
    <x v="1"/>
    <x v="1"/>
    <n v="72.2"/>
    <n v="7"/>
    <s v="3/26/2019"/>
    <d v="1899-12-30T20:14:00"/>
    <x v="0"/>
    <n v="505.4"/>
    <n v="25.27"/>
    <n v="530.66999999999996"/>
    <n v="8"/>
    <m/>
    <m/>
    <m/>
    <m/>
    <m/>
  </r>
  <r>
    <x v="2"/>
    <x v="1"/>
    <x v="0"/>
    <x v="3"/>
    <n v="40.229999999999997"/>
    <n v="7"/>
    <s v="3/30/2019"/>
    <d v="1899-12-30T13:22:00"/>
    <x v="1"/>
    <n v="281.61"/>
    <n v="14.080500000000001"/>
    <n v="295.69050000000004"/>
    <n v="4.3"/>
    <m/>
    <m/>
    <m/>
    <m/>
    <m/>
  </r>
  <r>
    <x v="2"/>
    <x v="0"/>
    <x v="0"/>
    <x v="2"/>
    <n v="88.79"/>
    <n v="8"/>
    <s v="2/17/2019"/>
    <d v="1899-12-30T17:09:00"/>
    <x v="1"/>
    <n v="710.32"/>
    <n v="35.515999999999998"/>
    <n v="745.83600000000001"/>
    <n v="10"/>
    <m/>
    <m/>
    <m/>
    <m/>
    <m/>
  </r>
  <r>
    <x v="0"/>
    <x v="0"/>
    <x v="0"/>
    <x v="1"/>
    <n v="26.48"/>
    <n v="3"/>
    <s v="3/21/2019"/>
    <d v="1899-12-30T10:40:00"/>
    <x v="0"/>
    <n v="79.44"/>
    <n v="3.972"/>
    <n v="83.411999999999992"/>
    <n v="4.0999999999999996"/>
    <m/>
    <m/>
    <m/>
    <m/>
    <m/>
  </r>
  <r>
    <x v="2"/>
    <x v="1"/>
    <x v="0"/>
    <x v="5"/>
    <n v="81.91"/>
    <n v="2"/>
    <s v="3/5/2019"/>
    <d v="1899-12-30T17:43:00"/>
    <x v="1"/>
    <n v="163.82"/>
    <n v="8.1910000000000007"/>
    <n v="172.011"/>
    <n v="6.2"/>
    <m/>
    <m/>
    <m/>
    <m/>
    <m/>
  </r>
  <r>
    <x v="2"/>
    <x v="0"/>
    <x v="1"/>
    <x v="3"/>
    <n v="79.930000000000007"/>
    <n v="6"/>
    <s v="1/31/2019"/>
    <d v="1899-12-30T14:04:00"/>
    <x v="1"/>
    <n v="479.58"/>
    <n v="23.978999999999999"/>
    <n v="503.55899999999997"/>
    <n v="8.9"/>
    <m/>
    <m/>
    <m/>
    <m/>
    <m/>
  </r>
  <r>
    <x v="2"/>
    <x v="0"/>
    <x v="1"/>
    <x v="5"/>
    <n v="69.33"/>
    <n v="2"/>
    <s v="2/5/2019"/>
    <d v="1899-12-30T19:05:00"/>
    <x v="0"/>
    <n v="138.66"/>
    <n v="6.9329999999999998"/>
    <n v="145.59299999999999"/>
    <n v="4.5"/>
    <m/>
    <m/>
    <m/>
    <m/>
    <m/>
  </r>
  <r>
    <x v="2"/>
    <x v="0"/>
    <x v="0"/>
    <x v="4"/>
    <n v="14.23"/>
    <n v="5"/>
    <s v="2/1/2019"/>
    <d v="1899-12-30T10:08:00"/>
    <x v="2"/>
    <n v="71.150000000000006"/>
    <n v="3.5575000000000001"/>
    <n v="74.70750000000001"/>
    <n v="5.6"/>
    <m/>
    <m/>
    <m/>
    <m/>
    <m/>
  </r>
  <r>
    <x v="0"/>
    <x v="0"/>
    <x v="0"/>
    <x v="0"/>
    <n v="15.55"/>
    <n v="9"/>
    <s v="3/7/2019"/>
    <d v="1899-12-30T13:12:00"/>
    <x v="1"/>
    <n v="139.94999999999999"/>
    <n v="6.9974999999999996"/>
    <n v="146.94749999999999"/>
    <n v="9.8000000000000007"/>
    <m/>
    <m/>
    <m/>
    <m/>
    <m/>
  </r>
  <r>
    <x v="2"/>
    <x v="0"/>
    <x v="0"/>
    <x v="1"/>
    <n v="78.13"/>
    <n v="10"/>
    <s v="2/10/2019"/>
    <d v="1899-12-30T20:51:00"/>
    <x v="1"/>
    <n v="781.3"/>
    <n v="39.064999999999998"/>
    <n v="820.36500000000001"/>
    <n v="8.1"/>
    <m/>
    <m/>
    <m/>
    <m/>
    <m/>
  </r>
  <r>
    <x v="0"/>
    <x v="0"/>
    <x v="1"/>
    <x v="4"/>
    <n v="99.37"/>
    <n v="2"/>
    <s v="2/14/2019"/>
    <d v="1899-12-30T17:29:00"/>
    <x v="1"/>
    <n v="198.74"/>
    <n v="9.9369999999999994"/>
    <n v="208.67700000000002"/>
    <n v="5.8"/>
    <m/>
    <m/>
    <m/>
    <m/>
    <m/>
  </r>
  <r>
    <x v="1"/>
    <x v="0"/>
    <x v="0"/>
    <x v="4"/>
    <n v="21.08"/>
    <n v="3"/>
    <s v="2/9/2019"/>
    <d v="1899-12-30T10:25:00"/>
    <x v="1"/>
    <n v="63.24"/>
    <n v="3.1619999999999999"/>
    <n v="66.402000000000001"/>
    <n v="7.7"/>
    <m/>
    <m/>
    <m/>
    <m/>
    <m/>
  </r>
  <r>
    <x v="2"/>
    <x v="0"/>
    <x v="1"/>
    <x v="1"/>
    <n v="74.790000000000006"/>
    <n v="5"/>
    <s v="1/10/2019"/>
    <d v="1899-12-30T11:34:00"/>
    <x v="1"/>
    <n v="373.95"/>
    <n v="18.697500000000002"/>
    <n v="392.64749999999998"/>
    <n v="5.0999999999999996"/>
    <m/>
    <m/>
    <m/>
    <m/>
    <m/>
  </r>
  <r>
    <x v="0"/>
    <x v="0"/>
    <x v="0"/>
    <x v="0"/>
    <n v="29.67"/>
    <n v="7"/>
    <s v="3/11/2019"/>
    <d v="1899-12-30T18:58:00"/>
    <x v="2"/>
    <n v="207.69"/>
    <n v="10.384499999999999"/>
    <n v="218.0745"/>
    <n v="9.5"/>
    <m/>
    <m/>
    <m/>
    <m/>
    <m/>
  </r>
  <r>
    <x v="2"/>
    <x v="0"/>
    <x v="1"/>
    <x v="0"/>
    <n v="44.07"/>
    <n v="4"/>
    <s v="2/18/2019"/>
    <d v="1899-12-30T16:28:00"/>
    <x v="0"/>
    <n v="176.28"/>
    <n v="8.8140000000000001"/>
    <n v="185.09399999999999"/>
    <n v="9.8000000000000007"/>
    <m/>
    <m/>
    <m/>
    <m/>
    <m/>
  </r>
  <r>
    <x v="1"/>
    <x v="1"/>
    <x v="0"/>
    <x v="4"/>
    <n v="22.93"/>
    <n v="9"/>
    <s v="2/26/2019"/>
    <d v="1899-12-30T20:26:00"/>
    <x v="1"/>
    <n v="206.37"/>
    <n v="10.3185"/>
    <n v="216.6885"/>
    <n v="6.6"/>
    <m/>
    <m/>
    <m/>
    <m/>
    <m/>
  </r>
  <r>
    <x v="0"/>
    <x v="1"/>
    <x v="0"/>
    <x v="0"/>
    <n v="39.42"/>
    <n v="1"/>
    <s v="1/18/2019"/>
    <d v="1899-12-30T15:08:00"/>
    <x v="1"/>
    <n v="39.42"/>
    <n v="1.9710000000000001"/>
    <n v="41.391000000000005"/>
    <n v="6.5"/>
    <m/>
    <m/>
    <m/>
    <m/>
    <m/>
  </r>
  <r>
    <x v="2"/>
    <x v="1"/>
    <x v="1"/>
    <x v="0"/>
    <n v="15.26"/>
    <n v="6"/>
    <s v="2/15/2019"/>
    <d v="1899-12-30T18:03:00"/>
    <x v="0"/>
    <n v="91.56"/>
    <n v="4.5780000000000003"/>
    <n v="96.138000000000005"/>
    <n v="7.4"/>
    <m/>
    <m/>
    <m/>
    <m/>
    <m/>
  </r>
  <r>
    <x v="2"/>
    <x v="1"/>
    <x v="0"/>
    <x v="5"/>
    <n v="61.77"/>
    <n v="5"/>
    <s v="3/8/2019"/>
    <d v="1899-12-30T13:21:00"/>
    <x v="1"/>
    <n v="308.85000000000002"/>
    <n v="15.442500000000001"/>
    <n v="324.29250000000002"/>
    <n v="9.9"/>
    <m/>
    <m/>
    <m/>
    <m/>
    <m/>
  </r>
  <r>
    <x v="1"/>
    <x v="1"/>
    <x v="1"/>
    <x v="2"/>
    <n v="21.52"/>
    <n v="6"/>
    <s v="1/17/2019"/>
    <d v="1899-12-30T12:48:00"/>
    <x v="2"/>
    <n v="129.12"/>
    <n v="6.4560000000000004"/>
    <n v="135.57599999999999"/>
    <n v="8.5"/>
    <m/>
    <m/>
    <m/>
    <m/>
    <m/>
  </r>
  <r>
    <x v="0"/>
    <x v="1"/>
    <x v="1"/>
    <x v="3"/>
    <n v="97.74"/>
    <n v="4"/>
    <s v="3/12/2019"/>
    <d v="1899-12-30T19:53:00"/>
    <x v="0"/>
    <n v="390.96"/>
    <n v="19.547999999999998"/>
    <n v="410.50799999999998"/>
    <n v="6.7"/>
    <m/>
    <m/>
    <m/>
    <m/>
    <m/>
  </r>
  <r>
    <x v="0"/>
    <x v="0"/>
    <x v="1"/>
    <x v="4"/>
    <n v="99.78"/>
    <n v="5"/>
    <s v="3/9/2019"/>
    <d v="1899-12-30T19:09:00"/>
    <x v="1"/>
    <n v="498.9"/>
    <n v="24.945"/>
    <n v="523.84500000000003"/>
    <n v="8.9"/>
    <m/>
    <m/>
    <m/>
    <m/>
    <m/>
  </r>
  <r>
    <x v="2"/>
    <x v="0"/>
    <x v="1"/>
    <x v="4"/>
    <n v="94.26"/>
    <n v="4"/>
    <s v="3/12/2019"/>
    <d v="1899-12-30T16:30:00"/>
    <x v="1"/>
    <n v="377.04"/>
    <n v="18.852"/>
    <n v="395.892"/>
    <n v="7.1"/>
    <m/>
    <m/>
    <m/>
    <m/>
    <m/>
  </r>
  <r>
    <x v="1"/>
    <x v="0"/>
    <x v="1"/>
    <x v="0"/>
    <n v="51.13"/>
    <n v="4"/>
    <s v="1/25/2019"/>
    <d v="1899-12-30T10:11:00"/>
    <x v="2"/>
    <n v="204.52"/>
    <n v="10.226000000000001"/>
    <n v="214.74600000000001"/>
    <n v="6.7"/>
    <m/>
    <m/>
    <m/>
    <m/>
    <m/>
  </r>
  <r>
    <x v="0"/>
    <x v="0"/>
    <x v="1"/>
    <x v="1"/>
    <n v="36.36"/>
    <n v="4"/>
    <s v="3/25/2019"/>
    <d v="1899-12-30T13:07:00"/>
    <x v="1"/>
    <n v="145.44"/>
    <n v="7.2720000000000002"/>
    <n v="152.71199999999999"/>
    <n v="9.6999999999999993"/>
    <m/>
    <m/>
    <m/>
    <m/>
    <m/>
  </r>
  <r>
    <x v="1"/>
    <x v="1"/>
    <x v="1"/>
    <x v="2"/>
    <n v="22.02"/>
    <n v="9"/>
    <s v="2/7/2019"/>
    <d v="1899-12-30T18:48:00"/>
    <x v="1"/>
    <n v="198.18"/>
    <n v="9.9090000000000007"/>
    <n v="208.089"/>
    <n v="7.8"/>
    <m/>
    <m/>
    <m/>
    <m/>
    <m/>
  </r>
  <r>
    <x v="0"/>
    <x v="1"/>
    <x v="1"/>
    <x v="4"/>
    <n v="32.9"/>
    <n v="3"/>
    <s v="2/17/2019"/>
    <d v="1899-12-30T17:27:00"/>
    <x v="2"/>
    <n v="98.7"/>
    <n v="4.9349999999999996"/>
    <n v="103.63500000000001"/>
    <n v="8.4"/>
    <m/>
    <m/>
    <m/>
    <m/>
    <m/>
  </r>
  <r>
    <x v="2"/>
    <x v="1"/>
    <x v="1"/>
    <x v="5"/>
    <n v="77.02"/>
    <n v="5"/>
    <s v="2/3/2019"/>
    <d v="1899-12-30T15:59:00"/>
    <x v="1"/>
    <n v="385.1"/>
    <n v="19.254999999999999"/>
    <n v="404.35500000000002"/>
    <n v="7.1"/>
    <m/>
    <m/>
    <m/>
    <m/>
    <m/>
  </r>
  <r>
    <x v="0"/>
    <x v="0"/>
    <x v="1"/>
    <x v="4"/>
    <n v="23.48"/>
    <n v="2"/>
    <s v="3/14/2019"/>
    <d v="1899-12-30T11:21:00"/>
    <x v="2"/>
    <n v="46.96"/>
    <n v="2.3479999999999999"/>
    <n v="49.308"/>
    <n v="5.0999999999999996"/>
    <m/>
    <m/>
    <m/>
    <m/>
    <m/>
  </r>
  <r>
    <x v="0"/>
    <x v="0"/>
    <x v="1"/>
    <x v="3"/>
    <n v="14.7"/>
    <n v="5"/>
    <s v="3/24/2019"/>
    <d v="1899-12-30T13:48:00"/>
    <x v="0"/>
    <n v="73.5"/>
    <n v="3.6749999999999998"/>
    <n v="77.174999999999997"/>
    <n v="5.4"/>
    <m/>
    <m/>
    <m/>
    <m/>
    <m/>
  </r>
  <r>
    <x v="0"/>
    <x v="0"/>
    <x v="0"/>
    <x v="1"/>
    <n v="28.45"/>
    <n v="5"/>
    <s v="3/21/2019"/>
    <d v="1899-12-30T10:17:00"/>
    <x v="2"/>
    <n v="142.25"/>
    <n v="7.1124999999999998"/>
    <n v="149.36250000000001"/>
    <n v="7.6"/>
    <m/>
    <m/>
    <m/>
    <m/>
    <m/>
  </r>
  <r>
    <x v="1"/>
    <x v="1"/>
    <x v="1"/>
    <x v="5"/>
    <n v="76.400000000000006"/>
    <n v="9"/>
    <s v="3/19/2019"/>
    <d v="1899-12-30T15:49:00"/>
    <x v="0"/>
    <n v="687.6"/>
    <n v="34.380000000000003"/>
    <n v="721.98"/>
    <n v="9.8000000000000007"/>
    <m/>
    <m/>
    <m/>
    <m/>
    <m/>
  </r>
  <r>
    <x v="0"/>
    <x v="1"/>
    <x v="0"/>
    <x v="3"/>
    <n v="57.95"/>
    <n v="6"/>
    <s v="2/24/2019"/>
    <d v="1899-12-30T13:02:00"/>
    <x v="1"/>
    <n v="347.7"/>
    <n v="17.385000000000002"/>
    <n v="365.08499999999998"/>
    <n v="6.9"/>
    <m/>
    <m/>
    <m/>
    <m/>
    <m/>
  </r>
  <r>
    <x v="2"/>
    <x v="1"/>
    <x v="0"/>
    <x v="5"/>
    <n v="47.65"/>
    <n v="3"/>
    <s v="3/28/2019"/>
    <d v="1899-12-30T12:58:00"/>
    <x v="2"/>
    <n v="142.94999999999999"/>
    <n v="7.1475"/>
    <n v="150.0975"/>
    <n v="8.8000000000000007"/>
    <m/>
    <m/>
    <m/>
    <m/>
    <m/>
  </r>
  <r>
    <x v="1"/>
    <x v="0"/>
    <x v="0"/>
    <x v="5"/>
    <n v="42.82"/>
    <n v="9"/>
    <s v="2/5/2019"/>
    <d v="1899-12-30T15:26:00"/>
    <x v="2"/>
    <n v="385.38"/>
    <n v="19.268999999999998"/>
    <n v="404.649"/>
    <n v="5.3"/>
    <m/>
    <m/>
    <m/>
    <m/>
    <m/>
  </r>
  <r>
    <x v="1"/>
    <x v="0"/>
    <x v="1"/>
    <x v="3"/>
    <n v="48.09"/>
    <n v="3"/>
    <s v="2/10/2019"/>
    <d v="1899-12-30T18:23:00"/>
    <x v="2"/>
    <n v="144.27000000000001"/>
    <n v="7.2134999999999998"/>
    <n v="151.48350000000002"/>
    <n v="7.9"/>
    <m/>
    <m/>
    <m/>
    <m/>
    <m/>
  </r>
  <r>
    <x v="2"/>
    <x v="0"/>
    <x v="0"/>
    <x v="2"/>
    <n v="55.97"/>
    <n v="7"/>
    <s v="3/5/2019"/>
    <d v="1899-12-30T19:06:00"/>
    <x v="0"/>
    <n v="391.79"/>
    <n v="19.589500000000001"/>
    <n v="411.37950000000001"/>
    <n v="8.9"/>
    <m/>
    <m/>
    <m/>
    <m/>
    <m/>
  </r>
  <r>
    <x v="1"/>
    <x v="0"/>
    <x v="0"/>
    <x v="3"/>
    <n v="76.900000000000006"/>
    <n v="7"/>
    <s v="2/15/2019"/>
    <d v="1899-12-30T20:21:00"/>
    <x v="1"/>
    <n v="538.29999999999995"/>
    <n v="26.914999999999999"/>
    <n v="565.21499999999992"/>
    <n v="8.5"/>
    <m/>
    <m/>
    <m/>
    <m/>
    <m/>
  </r>
  <r>
    <x v="1"/>
    <x v="1"/>
    <x v="0"/>
    <x v="2"/>
    <n v="97.03"/>
    <n v="5"/>
    <s v="1/30/2019"/>
    <d v="1899-12-30T16:24:00"/>
    <x v="0"/>
    <n v="485.15"/>
    <n v="24.2575"/>
    <n v="509.40749999999997"/>
    <n v="7"/>
    <m/>
    <m/>
    <m/>
    <m/>
    <m/>
  </r>
  <r>
    <x v="0"/>
    <x v="1"/>
    <x v="1"/>
    <x v="3"/>
    <n v="44.65"/>
    <n v="3"/>
    <s v="2/14/2019"/>
    <d v="1899-12-30T15:04:00"/>
    <x v="1"/>
    <n v="133.94999999999999"/>
    <n v="6.6974999999999998"/>
    <n v="140.64749999999998"/>
    <n v="8.3000000000000007"/>
    <m/>
    <m/>
    <m/>
    <m/>
    <m/>
  </r>
  <r>
    <x v="1"/>
    <x v="1"/>
    <x v="0"/>
    <x v="4"/>
    <n v="77.930000000000007"/>
    <n v="9"/>
    <s v="2/27/2019"/>
    <d v="1899-12-30T16:10:00"/>
    <x v="0"/>
    <n v="701.37"/>
    <n v="35.0685"/>
    <n v="736.43849999999998"/>
    <n v="6.4"/>
    <m/>
    <m/>
    <m/>
    <m/>
    <m/>
  </r>
  <r>
    <x v="0"/>
    <x v="0"/>
    <x v="1"/>
    <x v="3"/>
    <n v="71.95"/>
    <n v="1"/>
    <s v="2/4/2019"/>
    <d v="1899-12-30T12:14:00"/>
    <x v="1"/>
    <n v="71.95"/>
    <n v="3.5975000000000001"/>
    <n v="75.547499999999999"/>
    <n v="7.5"/>
    <m/>
    <m/>
    <m/>
    <m/>
    <m/>
  </r>
  <r>
    <x v="1"/>
    <x v="0"/>
    <x v="0"/>
    <x v="4"/>
    <n v="89.25"/>
    <n v="8"/>
    <s v="1/20/2019"/>
    <d v="1899-12-30T10:13:00"/>
    <x v="1"/>
    <n v="714"/>
    <n v="35.700000000000003"/>
    <n v="749.7"/>
    <n v="7.8"/>
    <m/>
    <m/>
    <m/>
    <m/>
    <m/>
  </r>
  <r>
    <x v="1"/>
    <x v="1"/>
    <x v="1"/>
    <x v="0"/>
    <n v="26.02"/>
    <n v="7"/>
    <s v="3/28/2019"/>
    <d v="1899-12-30T17:38:00"/>
    <x v="1"/>
    <n v="182.14"/>
    <n v="9.1069999999999993"/>
    <n v="191.24699999999999"/>
    <n v="4.0999999999999996"/>
    <m/>
    <m/>
    <m/>
    <m/>
    <m/>
  </r>
  <r>
    <x v="0"/>
    <x v="1"/>
    <x v="0"/>
    <x v="5"/>
    <n v="13.5"/>
    <n v="10"/>
    <s v="2/27/2019"/>
    <d v="1899-12-30T11:06:00"/>
    <x v="2"/>
    <n v="135"/>
    <n v="6.75"/>
    <n v="141.75"/>
    <n v="5.3"/>
    <m/>
    <m/>
    <m/>
    <m/>
    <m/>
  </r>
  <r>
    <x v="2"/>
    <x v="0"/>
    <x v="0"/>
    <x v="4"/>
    <n v="99.3"/>
    <n v="10"/>
    <s v="2/15/2019"/>
    <d v="1899-12-30T14:53:00"/>
    <x v="2"/>
    <n v="993"/>
    <n v="49.65"/>
    <n v="1042.6500000000001"/>
    <n v="5"/>
    <m/>
    <m/>
    <m/>
    <m/>
    <m/>
  </r>
  <r>
    <x v="0"/>
    <x v="1"/>
    <x v="1"/>
    <x v="2"/>
    <n v="51.69"/>
    <n v="7"/>
    <s v="1/26/2019"/>
    <d v="1899-12-30T18:22:00"/>
    <x v="1"/>
    <n v="361.83"/>
    <n v="18.0915"/>
    <n v="379.92149999999998"/>
    <n v="6.9"/>
    <m/>
    <m/>
    <m/>
    <m/>
    <m/>
  </r>
  <r>
    <x v="2"/>
    <x v="0"/>
    <x v="0"/>
    <x v="3"/>
    <n v="54.73"/>
    <n v="7"/>
    <s v="3/14/2019"/>
    <d v="1899-12-30T19:02:00"/>
    <x v="2"/>
    <n v="383.11"/>
    <n v="19.1555"/>
    <n v="402.26550000000003"/>
    <n v="5.7"/>
    <m/>
    <m/>
    <m/>
    <m/>
    <m/>
  </r>
  <r>
    <x v="2"/>
    <x v="0"/>
    <x v="1"/>
    <x v="2"/>
    <n v="27"/>
    <n v="9"/>
    <s v="3/2/2019"/>
    <d v="1899-12-30T14:16:00"/>
    <x v="1"/>
    <n v="243"/>
    <n v="12.15"/>
    <n v="255.15"/>
    <n v="4.3"/>
    <m/>
    <m/>
    <m/>
    <m/>
    <m/>
  </r>
  <r>
    <x v="0"/>
    <x v="1"/>
    <x v="0"/>
    <x v="1"/>
    <n v="30.24"/>
    <n v="1"/>
    <s v="3/4/2019"/>
    <d v="1899-12-30T15:44:00"/>
    <x v="1"/>
    <n v="30.24"/>
    <n v="1.512"/>
    <n v="31.751999999999999"/>
    <n v="8.9"/>
    <m/>
    <m/>
    <m/>
    <m/>
    <m/>
  </r>
  <r>
    <x v="2"/>
    <x v="0"/>
    <x v="0"/>
    <x v="2"/>
    <n v="89.14"/>
    <n v="4"/>
    <s v="1/7/2019"/>
    <d v="1899-12-30T12:20:00"/>
    <x v="2"/>
    <n v="356.56"/>
    <n v="17.827999999999999"/>
    <n v="374.38799999999998"/>
    <n v="8.4"/>
    <m/>
    <m/>
    <m/>
    <m/>
    <m/>
  </r>
  <r>
    <x v="1"/>
    <x v="1"/>
    <x v="0"/>
    <x v="5"/>
    <n v="37.549999999999997"/>
    <n v="10"/>
    <s v="3/8/2019"/>
    <d v="1899-12-30T20:01:00"/>
    <x v="2"/>
    <n v="375.5"/>
    <n v="18.774999999999999"/>
    <n v="394.27499999999998"/>
    <n v="8.1"/>
    <m/>
    <m/>
    <m/>
    <m/>
    <m/>
  </r>
  <r>
    <x v="2"/>
    <x v="1"/>
    <x v="0"/>
    <x v="4"/>
    <n v="95.44"/>
    <n v="10"/>
    <s v="1/9/2019"/>
    <d v="1899-12-30T13:45:00"/>
    <x v="1"/>
    <n v="954.4"/>
    <n v="47.72"/>
    <n v="1002.12"/>
    <n v="6.7"/>
    <m/>
    <m/>
    <m/>
    <m/>
    <m/>
  </r>
  <r>
    <x v="2"/>
    <x v="1"/>
    <x v="1"/>
    <x v="5"/>
    <n v="27.5"/>
    <n v="3"/>
    <s v="3/1/2019"/>
    <d v="1899-12-30T15:40:00"/>
    <x v="0"/>
    <n v="82.5"/>
    <n v="4.125"/>
    <n v="86.625"/>
    <n v="6.3"/>
    <m/>
    <m/>
    <m/>
    <m/>
    <m/>
  </r>
  <r>
    <x v="2"/>
    <x v="1"/>
    <x v="1"/>
    <x v="0"/>
    <n v="74.97"/>
    <n v="1"/>
    <s v="3/16/2019"/>
    <d v="1899-12-30T16:58:00"/>
    <x v="1"/>
    <n v="74.97"/>
    <n v="3.7484999999999999"/>
    <n v="78.718500000000006"/>
    <n v="9.4"/>
    <m/>
    <m/>
    <m/>
    <m/>
    <m/>
  </r>
  <r>
    <x v="2"/>
    <x v="0"/>
    <x v="1"/>
    <x v="2"/>
    <n v="80.959999999999994"/>
    <n v="8"/>
    <s v="2/17/2019"/>
    <d v="1899-12-30T11:12:00"/>
    <x v="2"/>
    <n v="647.67999999999995"/>
    <n v="32.384"/>
    <n v="680.06399999999996"/>
    <n v="7.2"/>
    <m/>
    <m/>
    <m/>
    <m/>
    <m/>
  </r>
  <r>
    <x v="2"/>
    <x v="1"/>
    <x v="0"/>
    <x v="0"/>
    <n v="94.47"/>
    <n v="8"/>
    <s v="2/27/2019"/>
    <d v="1899-12-30T15:12:00"/>
    <x v="1"/>
    <n v="755.76"/>
    <n v="37.787999999999997"/>
    <n v="793.548"/>
    <n v="8.6"/>
    <m/>
    <m/>
    <m/>
    <m/>
    <m/>
  </r>
  <r>
    <x v="2"/>
    <x v="1"/>
    <x v="1"/>
    <x v="1"/>
    <n v="99.79"/>
    <n v="2"/>
    <s v="3/7/2019"/>
    <d v="1899-12-30T20:37:00"/>
    <x v="0"/>
    <n v="199.58"/>
    <n v="9.9789999999999992"/>
    <n v="209.55900000000003"/>
    <n v="7.3"/>
    <m/>
    <m/>
    <m/>
    <m/>
    <m/>
  </r>
  <r>
    <x v="2"/>
    <x v="1"/>
    <x v="1"/>
    <x v="4"/>
    <n v="73.22"/>
    <n v="6"/>
    <s v="1/21/2019"/>
    <d v="1899-12-30T17:44:00"/>
    <x v="1"/>
    <n v="439.32"/>
    <n v="21.966000000000001"/>
    <n v="461.286"/>
    <n v="9.5"/>
    <m/>
    <m/>
    <m/>
    <m/>
    <m/>
  </r>
  <r>
    <x v="0"/>
    <x v="1"/>
    <x v="0"/>
    <x v="5"/>
    <n v="41.24"/>
    <n v="4"/>
    <s v="2/19/2019"/>
    <d v="1899-12-30T16:23:00"/>
    <x v="1"/>
    <n v="164.96"/>
    <n v="8.2479999999999993"/>
    <n v="173.208"/>
    <n v="9.6"/>
    <m/>
    <m/>
    <m/>
    <m/>
    <m/>
  </r>
  <r>
    <x v="1"/>
    <x v="1"/>
    <x v="0"/>
    <x v="3"/>
    <n v="81.680000000000007"/>
    <n v="4"/>
    <s v="1/6/2019"/>
    <d v="1899-12-30T12:12:00"/>
    <x v="1"/>
    <n v="326.72000000000003"/>
    <n v="16.335999999999999"/>
    <n v="343.05600000000004"/>
    <n v="4.3"/>
    <m/>
    <m/>
    <m/>
    <m/>
    <m/>
  </r>
  <r>
    <x v="1"/>
    <x v="1"/>
    <x v="0"/>
    <x v="4"/>
    <n v="51.32"/>
    <n v="9"/>
    <s v="3/14/2019"/>
    <d v="1899-12-30T19:33:00"/>
    <x v="1"/>
    <n v="461.88"/>
    <n v="23.094000000000001"/>
    <n v="484.97399999999999"/>
    <n v="9.5"/>
    <m/>
    <m/>
    <m/>
    <m/>
    <m/>
  </r>
  <r>
    <x v="1"/>
    <x v="0"/>
    <x v="1"/>
    <x v="2"/>
    <n v="65.94"/>
    <n v="4"/>
    <s v="3/24/2019"/>
    <d v="1899-12-30T10:29:00"/>
    <x v="1"/>
    <n v="263.76"/>
    <n v="13.188000000000001"/>
    <n v="276.94799999999998"/>
    <n v="5.4"/>
    <m/>
    <m/>
    <m/>
    <m/>
    <m/>
  </r>
  <r>
    <x v="2"/>
    <x v="1"/>
    <x v="0"/>
    <x v="1"/>
    <n v="14.36"/>
    <n v="10"/>
    <s v="1/27/2019"/>
    <d v="1899-12-30T14:28:00"/>
    <x v="1"/>
    <n v="143.6"/>
    <n v="7.18"/>
    <n v="150.78"/>
    <n v="6.7"/>
    <m/>
    <m/>
    <m/>
    <m/>
    <m/>
  </r>
  <r>
    <x v="1"/>
    <x v="0"/>
    <x v="1"/>
    <x v="0"/>
    <n v="21.5"/>
    <n v="9"/>
    <s v="3/6/2019"/>
    <d v="1899-12-30T12:46:00"/>
    <x v="2"/>
    <n v="193.5"/>
    <n v="9.6750000000000007"/>
    <n v="203.17500000000001"/>
    <n v="8.6"/>
    <m/>
    <m/>
    <m/>
    <m/>
    <m/>
  </r>
  <r>
    <x v="0"/>
    <x v="0"/>
    <x v="0"/>
    <x v="5"/>
    <n v="26.26"/>
    <n v="7"/>
    <s v="2/2/2019"/>
    <d v="1899-12-30T19:40:00"/>
    <x v="1"/>
    <n v="183.82"/>
    <n v="9.1910000000000007"/>
    <n v="193.011"/>
    <n v="6.8"/>
    <m/>
    <m/>
    <m/>
    <m/>
    <m/>
  </r>
  <r>
    <x v="2"/>
    <x v="1"/>
    <x v="0"/>
    <x v="0"/>
    <n v="60.96"/>
    <n v="2"/>
    <s v="1/25/2019"/>
    <d v="1899-12-30T19:39:00"/>
    <x v="2"/>
    <n v="121.92"/>
    <n v="6.0960000000000001"/>
    <n v="128.01599999999999"/>
    <n v="8.1999999999999993"/>
    <m/>
    <m/>
    <m/>
    <m/>
    <m/>
  </r>
  <r>
    <x v="1"/>
    <x v="1"/>
    <x v="0"/>
    <x v="5"/>
    <n v="70.11"/>
    <n v="6"/>
    <s v="3/14/2019"/>
    <d v="1899-12-30T17:54:00"/>
    <x v="0"/>
    <n v="420.66"/>
    <n v="21.033000000000001"/>
    <n v="441.69300000000004"/>
    <n v="8.6"/>
    <m/>
    <m/>
    <m/>
    <m/>
    <m/>
  </r>
  <r>
    <x v="1"/>
    <x v="1"/>
    <x v="1"/>
    <x v="1"/>
    <n v="42.08"/>
    <n v="6"/>
    <s v="1/29/2019"/>
    <d v="1899-12-30T12:25:00"/>
    <x v="1"/>
    <n v="252.48"/>
    <n v="12.624000000000001"/>
    <n v="265.10399999999998"/>
    <n v="4.8"/>
    <m/>
    <m/>
    <m/>
    <m/>
    <m/>
  </r>
  <r>
    <x v="2"/>
    <x v="1"/>
    <x v="0"/>
    <x v="5"/>
    <n v="67.09"/>
    <n v="5"/>
    <s v="1/3/2019"/>
    <d v="1899-12-30T16:47:00"/>
    <x v="2"/>
    <n v="335.45"/>
    <n v="16.772500000000001"/>
    <n v="352.22249999999997"/>
    <n v="9.9"/>
    <m/>
    <m/>
    <m/>
    <m/>
    <m/>
  </r>
  <r>
    <x v="2"/>
    <x v="0"/>
    <x v="0"/>
    <x v="5"/>
    <n v="96.7"/>
    <n v="5"/>
    <s v="1/14/2019"/>
    <d v="1899-12-30T12:52:00"/>
    <x v="0"/>
    <n v="483.5"/>
    <n v="24.175000000000001"/>
    <n v="507.67500000000001"/>
    <n v="9.1999999999999993"/>
    <m/>
    <m/>
    <m/>
    <m/>
    <m/>
  </r>
  <r>
    <x v="0"/>
    <x v="0"/>
    <x v="0"/>
    <x v="5"/>
    <n v="35.380000000000003"/>
    <n v="9"/>
    <s v="1/5/2019"/>
    <d v="1899-12-30T19:50:00"/>
    <x v="2"/>
    <n v="318.42"/>
    <n v="15.920999999999999"/>
    <n v="334.34100000000001"/>
    <n v="9.3000000000000007"/>
    <m/>
    <m/>
    <m/>
    <m/>
    <m/>
  </r>
  <r>
    <x v="1"/>
    <x v="1"/>
    <x v="1"/>
    <x v="3"/>
    <n v="95.49"/>
    <n v="7"/>
    <s v="2/22/2019"/>
    <d v="1899-12-30T18:17:00"/>
    <x v="0"/>
    <n v="668.43"/>
    <n v="33.421500000000002"/>
    <n v="701.85149999999999"/>
    <n v="9.4"/>
    <m/>
    <m/>
    <m/>
    <m/>
    <m/>
  </r>
  <r>
    <x v="1"/>
    <x v="0"/>
    <x v="1"/>
    <x v="5"/>
    <n v="96.98"/>
    <n v="4"/>
    <s v="2/6/2019"/>
    <d v="1899-12-30T17:20:00"/>
    <x v="0"/>
    <n v="387.92"/>
    <n v="19.396000000000001"/>
    <n v="407.31600000000003"/>
    <n v="8.9"/>
    <m/>
    <m/>
    <m/>
    <m/>
    <m/>
  </r>
  <r>
    <x v="0"/>
    <x v="1"/>
    <x v="0"/>
    <x v="1"/>
    <n v="23.65"/>
    <n v="4"/>
    <s v="1/30/2019"/>
    <d v="1899-12-30T13:32:00"/>
    <x v="2"/>
    <n v="94.6"/>
    <n v="4.7300000000000004"/>
    <n v="99.33"/>
    <n v="9"/>
    <m/>
    <m/>
    <m/>
    <m/>
    <m/>
  </r>
  <r>
    <x v="1"/>
    <x v="0"/>
    <x v="1"/>
    <x v="3"/>
    <n v="82.33"/>
    <n v="4"/>
    <s v="1/11/2019"/>
    <d v="1899-12-30T10:37:00"/>
    <x v="2"/>
    <n v="329.32"/>
    <n v="16.466000000000001"/>
    <n v="345.786"/>
    <n v="5.5"/>
    <m/>
    <m/>
    <m/>
    <m/>
    <m/>
  </r>
  <r>
    <x v="0"/>
    <x v="1"/>
    <x v="0"/>
    <x v="1"/>
    <n v="26.61"/>
    <n v="2"/>
    <s v="3/19/2019"/>
    <d v="1899-12-30T14:35:00"/>
    <x v="1"/>
    <n v="53.22"/>
    <n v="2.661"/>
    <n v="55.881"/>
    <n v="4.5"/>
    <m/>
    <m/>
    <m/>
    <m/>
    <m/>
  </r>
  <r>
    <x v="2"/>
    <x v="1"/>
    <x v="0"/>
    <x v="4"/>
    <n v="99.69"/>
    <n v="5"/>
    <s v="1/14/2019"/>
    <d v="1899-12-30T12:09:00"/>
    <x v="1"/>
    <n v="498.45"/>
    <n v="24.922499999999999"/>
    <n v="523.37249999999995"/>
    <n v="4.4000000000000004"/>
    <m/>
    <m/>
    <m/>
    <m/>
    <m/>
  </r>
  <r>
    <x v="2"/>
    <x v="0"/>
    <x v="0"/>
    <x v="4"/>
    <n v="74.89"/>
    <n v="4"/>
    <s v="3/1/2019"/>
    <d v="1899-12-30T15:32:00"/>
    <x v="0"/>
    <n v="299.56"/>
    <n v="14.978"/>
    <n v="314.53800000000001"/>
    <n v="4.0999999999999996"/>
    <m/>
    <m/>
    <m/>
    <m/>
    <m/>
  </r>
  <r>
    <x v="1"/>
    <x v="1"/>
    <x v="0"/>
    <x v="4"/>
    <n v="40.94"/>
    <n v="5"/>
    <s v="1/6/2019"/>
    <d v="1899-12-30T13:58:00"/>
    <x v="0"/>
    <n v="204.7"/>
    <n v="10.234999999999999"/>
    <n v="214.935"/>
    <n v="4.4000000000000004"/>
    <m/>
    <m/>
    <m/>
    <m/>
    <m/>
  </r>
  <r>
    <x v="2"/>
    <x v="0"/>
    <x v="1"/>
    <x v="3"/>
    <n v="75.819999999999993"/>
    <n v="1"/>
    <s v="1/31/2019"/>
    <d v="1899-12-30T13:19:00"/>
    <x v="1"/>
    <n v="75.819999999999993"/>
    <n v="3.7909999999999999"/>
    <n v="79.61099999999999"/>
    <n v="9.1999999999999993"/>
    <m/>
    <m/>
    <m/>
    <m/>
    <m/>
  </r>
  <r>
    <x v="2"/>
    <x v="1"/>
    <x v="1"/>
    <x v="4"/>
    <n v="46.77"/>
    <n v="6"/>
    <s v="3/11/2019"/>
    <d v="1899-12-30T13:37:00"/>
    <x v="1"/>
    <n v="280.62"/>
    <n v="14.031000000000001"/>
    <n v="294.65100000000001"/>
    <n v="8.8000000000000007"/>
    <m/>
    <m/>
    <m/>
    <m/>
    <m/>
  </r>
  <r>
    <x v="2"/>
    <x v="1"/>
    <x v="0"/>
    <x v="0"/>
    <n v="32.32"/>
    <n v="10"/>
    <s v="2/20/2019"/>
    <d v="1899-12-30T16:49:00"/>
    <x v="2"/>
    <n v="323.2"/>
    <n v="16.16"/>
    <n v="339.36"/>
    <n v="9.9"/>
    <m/>
    <m/>
    <m/>
    <m/>
    <m/>
  </r>
  <r>
    <x v="0"/>
    <x v="0"/>
    <x v="0"/>
    <x v="5"/>
    <n v="54.07"/>
    <n v="9"/>
    <s v="1/27/2019"/>
    <d v="1899-12-30T14:55:00"/>
    <x v="0"/>
    <n v="486.63"/>
    <n v="24.331499999999998"/>
    <n v="510.9615"/>
    <n v="4.3"/>
    <m/>
    <m/>
    <m/>
    <m/>
    <m/>
  </r>
  <r>
    <x v="1"/>
    <x v="1"/>
    <x v="1"/>
    <x v="4"/>
    <n v="18.22"/>
    <n v="7"/>
    <s v="3/10/2019"/>
    <d v="1899-12-30T14:04:00"/>
    <x v="2"/>
    <n v="127.54"/>
    <n v="6.3769999999999998"/>
    <n v="133.917"/>
    <n v="8.5"/>
    <m/>
    <m/>
    <m/>
    <m/>
    <m/>
  </r>
  <r>
    <x v="0"/>
    <x v="0"/>
    <x v="0"/>
    <x v="5"/>
    <n v="80.48"/>
    <n v="3"/>
    <s v="2/15/2019"/>
    <d v="1899-12-30T12:31:00"/>
    <x v="1"/>
    <n v="241.44"/>
    <n v="12.071999999999999"/>
    <n v="253.512"/>
    <n v="8.6999999999999993"/>
    <m/>
    <m/>
    <m/>
    <m/>
    <m/>
  </r>
  <r>
    <x v="0"/>
    <x v="1"/>
    <x v="0"/>
    <x v="5"/>
    <n v="37.950000000000003"/>
    <n v="10"/>
    <s v="1/26/2019"/>
    <d v="1899-12-30T14:51:00"/>
    <x v="1"/>
    <n v="379.5"/>
    <n v="18.975000000000001"/>
    <n v="398.47500000000002"/>
    <n v="9.3000000000000007"/>
    <m/>
    <m/>
    <m/>
    <m/>
    <m/>
  </r>
  <r>
    <x v="0"/>
    <x v="0"/>
    <x v="1"/>
    <x v="1"/>
    <n v="76.819999999999993"/>
    <n v="1"/>
    <s v="2/13/2019"/>
    <d v="1899-12-30T18:27:00"/>
    <x v="0"/>
    <n v="76.819999999999993"/>
    <n v="3.8410000000000002"/>
    <n v="80.660999999999987"/>
    <n v="4.3"/>
    <m/>
    <m/>
    <m/>
    <m/>
    <m/>
  </r>
  <r>
    <x v="0"/>
    <x v="0"/>
    <x v="0"/>
    <x v="3"/>
    <n v="52.26"/>
    <n v="10"/>
    <s v="3/9/2019"/>
    <d v="1899-12-30T12:45:00"/>
    <x v="2"/>
    <n v="522.6"/>
    <n v="26.13"/>
    <n v="548.73"/>
    <n v="8"/>
    <m/>
    <m/>
    <m/>
    <m/>
    <m/>
  </r>
  <r>
    <x v="1"/>
    <x v="1"/>
    <x v="0"/>
    <x v="0"/>
    <n v="79.739999999999995"/>
    <n v="1"/>
    <s v="3/6/2019"/>
    <d v="1899-12-30T10:36:00"/>
    <x v="0"/>
    <n v="79.739999999999995"/>
    <n v="3.9870000000000001"/>
    <n v="83.72699999999999"/>
    <n v="7.1"/>
    <m/>
    <m/>
    <m/>
    <m/>
    <m/>
  </r>
  <r>
    <x v="0"/>
    <x v="1"/>
    <x v="0"/>
    <x v="0"/>
    <n v="77.5"/>
    <n v="5"/>
    <s v="1/24/2019"/>
    <d v="1899-12-30T20:36:00"/>
    <x v="0"/>
    <n v="387.5"/>
    <n v="19.375"/>
    <n v="406.875"/>
    <n v="4.7"/>
    <m/>
    <m/>
    <m/>
    <m/>
    <m/>
  </r>
  <r>
    <x v="0"/>
    <x v="1"/>
    <x v="0"/>
    <x v="4"/>
    <n v="54.27"/>
    <n v="5"/>
    <s v="3/13/2019"/>
    <d v="1899-12-30T14:16:00"/>
    <x v="0"/>
    <n v="271.35000000000002"/>
    <n v="13.567500000000001"/>
    <n v="284.91750000000002"/>
    <n v="5.5"/>
    <m/>
    <m/>
    <m/>
    <m/>
    <m/>
  </r>
  <r>
    <x v="0"/>
    <x v="1"/>
    <x v="1"/>
    <x v="2"/>
    <n v="13.59"/>
    <n v="9"/>
    <s v="3/15/2019"/>
    <d v="1899-12-30T10:26:00"/>
    <x v="1"/>
    <n v="122.31"/>
    <n v="6.1154999999999999"/>
    <n v="128.4255"/>
    <n v="9.6"/>
    <m/>
    <m/>
    <m/>
    <m/>
    <m/>
  </r>
  <r>
    <x v="0"/>
    <x v="0"/>
    <x v="0"/>
    <x v="0"/>
    <n v="41.06"/>
    <n v="6"/>
    <s v="3/5/2019"/>
    <d v="1899-12-30T13:30:00"/>
    <x v="2"/>
    <n v="246.36"/>
    <n v="12.318"/>
    <n v="258.678"/>
    <n v="9.1999999999999993"/>
    <m/>
    <m/>
    <m/>
    <m/>
    <m/>
  </r>
  <r>
    <x v="0"/>
    <x v="0"/>
    <x v="1"/>
    <x v="1"/>
    <n v="19.239999999999998"/>
    <n v="9"/>
    <s v="3/4/2019"/>
    <d v="1899-12-30T16:28:00"/>
    <x v="1"/>
    <n v="173.16"/>
    <n v="8.6579999999999995"/>
    <n v="181.81799999999998"/>
    <n v="6.2"/>
    <m/>
    <m/>
    <m/>
    <m/>
    <m/>
  </r>
  <r>
    <x v="0"/>
    <x v="1"/>
    <x v="0"/>
    <x v="4"/>
    <n v="39.43"/>
    <n v="6"/>
    <s v="3/25/2019"/>
    <d v="1899-12-30T20:18:00"/>
    <x v="2"/>
    <n v="236.58"/>
    <n v="11.829000000000001"/>
    <n v="248.40900000000002"/>
    <n v="9.1"/>
    <m/>
    <m/>
    <m/>
    <m/>
    <m/>
  </r>
  <r>
    <x v="2"/>
    <x v="1"/>
    <x v="1"/>
    <x v="2"/>
    <n v="46.22"/>
    <n v="4"/>
    <s v="3/12/2019"/>
    <d v="1899-12-30T20:04:00"/>
    <x v="2"/>
    <n v="184.88"/>
    <n v="9.2439999999999998"/>
    <n v="194.124"/>
    <n v="10"/>
    <m/>
    <m/>
    <m/>
    <m/>
    <m/>
  </r>
  <r>
    <x v="0"/>
    <x v="0"/>
    <x v="1"/>
    <x v="2"/>
    <n v="13.98"/>
    <n v="1"/>
    <s v="2/4/2019"/>
    <d v="1899-12-30T13:38:00"/>
    <x v="0"/>
    <n v="13.98"/>
    <n v="0.69899999999999995"/>
    <n v="14.679"/>
    <n v="5"/>
    <m/>
    <m/>
    <m/>
    <m/>
    <m/>
  </r>
  <r>
    <x v="1"/>
    <x v="1"/>
    <x v="0"/>
    <x v="5"/>
    <n v="39.75"/>
    <n v="5"/>
    <s v="2/22/2019"/>
    <d v="1899-12-30T10:43:00"/>
    <x v="0"/>
    <n v="198.75"/>
    <n v="9.9375"/>
    <n v="208.6875"/>
    <n v="6.5"/>
    <m/>
    <m/>
    <m/>
    <m/>
    <m/>
  </r>
  <r>
    <x v="2"/>
    <x v="0"/>
    <x v="0"/>
    <x v="5"/>
    <n v="97.79"/>
    <n v="7"/>
    <s v="2/16/2019"/>
    <d v="1899-12-30T17:30:00"/>
    <x v="0"/>
    <n v="684.53"/>
    <n v="34.226500000000001"/>
    <n v="718.75649999999996"/>
    <n v="9.8000000000000007"/>
    <m/>
    <m/>
    <m/>
    <m/>
    <m/>
  </r>
  <r>
    <x v="1"/>
    <x v="0"/>
    <x v="1"/>
    <x v="3"/>
    <n v="67.260000000000005"/>
    <n v="4"/>
    <s v="1/19/2019"/>
    <d v="1899-12-30T15:28:00"/>
    <x v="2"/>
    <n v="269.04000000000002"/>
    <n v="13.452"/>
    <n v="282.49200000000002"/>
    <n v="9.8000000000000007"/>
    <m/>
    <m/>
    <m/>
    <m/>
    <m/>
  </r>
  <r>
    <x v="2"/>
    <x v="1"/>
    <x v="1"/>
    <x v="4"/>
    <n v="13.79"/>
    <n v="5"/>
    <s v="1/11/2019"/>
    <d v="1899-12-30T19:07:00"/>
    <x v="2"/>
    <n v="68.95"/>
    <n v="3.4474999999999998"/>
    <n v="72.397500000000008"/>
    <n v="5.4"/>
    <m/>
    <m/>
    <m/>
    <m/>
    <m/>
  </r>
  <r>
    <x v="1"/>
    <x v="0"/>
    <x v="0"/>
    <x v="5"/>
    <n v="68.709999999999994"/>
    <n v="4"/>
    <s v="1/4/2019"/>
    <d v="1899-12-30T19:01:00"/>
    <x v="1"/>
    <n v="274.83999999999997"/>
    <n v="13.742000000000001"/>
    <n v="288.58199999999999"/>
    <n v="7.3"/>
    <m/>
    <m/>
    <m/>
    <m/>
    <m/>
  </r>
  <r>
    <x v="2"/>
    <x v="1"/>
    <x v="0"/>
    <x v="2"/>
    <n v="56.53"/>
    <n v="4"/>
    <s v="3/4/2019"/>
    <d v="1899-12-30T19:48:00"/>
    <x v="0"/>
    <n v="226.12"/>
    <n v="11.305999999999999"/>
    <n v="237.42600000000002"/>
    <n v="7.1"/>
    <m/>
    <m/>
    <m/>
    <m/>
    <m/>
  </r>
  <r>
    <x v="2"/>
    <x v="1"/>
    <x v="0"/>
    <x v="5"/>
    <n v="23.82"/>
    <n v="5"/>
    <s v="1/28/2019"/>
    <d v="1899-12-30T19:24:00"/>
    <x v="0"/>
    <n v="119.1"/>
    <n v="5.9550000000000001"/>
    <n v="125.05499999999999"/>
    <n v="8.4"/>
    <m/>
    <m/>
    <m/>
    <m/>
    <m/>
  </r>
  <r>
    <x v="0"/>
    <x v="1"/>
    <x v="0"/>
    <x v="0"/>
    <n v="34.21"/>
    <n v="10"/>
    <s v="1/2/2019"/>
    <d v="1899-12-30T13:00:00"/>
    <x v="1"/>
    <n v="342.1"/>
    <n v="17.105"/>
    <n v="359.20500000000004"/>
    <n v="4.2"/>
    <m/>
    <m/>
    <m/>
    <m/>
    <m/>
  </r>
  <r>
    <x v="2"/>
    <x v="1"/>
    <x v="1"/>
    <x v="3"/>
    <n v="21.87"/>
    <n v="2"/>
    <s v="1/25/2019"/>
    <d v="1899-12-30T14:29:00"/>
    <x v="0"/>
    <n v="43.74"/>
    <n v="2.1869999999999998"/>
    <n v="45.927"/>
    <n v="7.6"/>
    <m/>
    <m/>
    <m/>
    <m/>
    <m/>
  </r>
  <r>
    <x v="1"/>
    <x v="0"/>
    <x v="1"/>
    <x v="0"/>
    <n v="20.97"/>
    <n v="5"/>
    <s v="1/4/2019"/>
    <d v="1899-12-30T13:21:00"/>
    <x v="1"/>
    <n v="104.85"/>
    <n v="5.2424999999999997"/>
    <n v="110.0925"/>
    <n v="7.5"/>
    <m/>
    <m/>
    <m/>
    <m/>
    <m/>
  </r>
  <r>
    <x v="2"/>
    <x v="1"/>
    <x v="1"/>
    <x v="3"/>
    <n v="25.84"/>
    <n v="3"/>
    <s v="3/10/2019"/>
    <d v="1899-12-30T18:55:00"/>
    <x v="0"/>
    <n v="77.52"/>
    <n v="3.8759999999999999"/>
    <n v="81.396000000000001"/>
    <n v="8.9"/>
    <m/>
    <m/>
    <m/>
    <m/>
    <m/>
  </r>
  <r>
    <x v="2"/>
    <x v="1"/>
    <x v="1"/>
    <x v="2"/>
    <n v="50.93"/>
    <n v="8"/>
    <s v="3/22/2019"/>
    <d v="1899-12-30T19:36:00"/>
    <x v="0"/>
    <n v="407.44"/>
    <n v="20.372"/>
    <n v="427.81200000000001"/>
    <n v="7.4"/>
    <m/>
    <m/>
    <m/>
    <m/>
    <m/>
  </r>
  <r>
    <x v="1"/>
    <x v="1"/>
    <x v="1"/>
    <x v="0"/>
    <n v="96.11"/>
    <n v="1"/>
    <s v="1/25/2019"/>
    <d v="1899-12-30T16:28:00"/>
    <x v="0"/>
    <n v="96.11"/>
    <n v="4.8055000000000003"/>
    <n v="100.91549999999999"/>
    <n v="7.7"/>
    <m/>
    <m/>
    <m/>
    <m/>
    <m/>
  </r>
  <r>
    <x v="0"/>
    <x v="1"/>
    <x v="0"/>
    <x v="2"/>
    <n v="45.38"/>
    <n v="4"/>
    <s v="1/8/2019"/>
    <d v="1899-12-30T13:48:00"/>
    <x v="2"/>
    <n v="181.52"/>
    <n v="9.0760000000000005"/>
    <n v="190.596"/>
    <n v="7.2"/>
    <m/>
    <m/>
    <m/>
    <m/>
    <m/>
  </r>
  <r>
    <x v="0"/>
    <x v="0"/>
    <x v="0"/>
    <x v="0"/>
    <n v="81.510000000000005"/>
    <n v="1"/>
    <s v="1/22/2019"/>
    <d v="1899-12-30T10:57:00"/>
    <x v="0"/>
    <n v="81.510000000000005"/>
    <n v="4.0754999999999999"/>
    <n v="85.58550000000001"/>
    <n v="9.8000000000000007"/>
    <m/>
    <m/>
    <m/>
    <m/>
    <m/>
  </r>
  <r>
    <x v="2"/>
    <x v="1"/>
    <x v="0"/>
    <x v="0"/>
    <n v="57.22"/>
    <n v="2"/>
    <s v="1/12/2019"/>
    <d v="1899-12-30T17:13:00"/>
    <x v="0"/>
    <n v="114.44"/>
    <n v="5.7220000000000004"/>
    <n v="120.16199999999999"/>
    <n v="7.1"/>
    <m/>
    <m/>
    <m/>
    <m/>
    <m/>
  </r>
  <r>
    <x v="2"/>
    <x v="0"/>
    <x v="0"/>
    <x v="1"/>
    <n v="25.22"/>
    <n v="7"/>
    <s v="2/4/2019"/>
    <d v="1899-12-30T10:23:00"/>
    <x v="0"/>
    <n v="176.54"/>
    <n v="8.827"/>
    <n v="185.36699999999999"/>
    <n v="4.5999999999999996"/>
    <m/>
    <m/>
    <m/>
    <m/>
    <m/>
  </r>
  <r>
    <x v="2"/>
    <x v="0"/>
    <x v="0"/>
    <x v="4"/>
    <n v="38.6"/>
    <n v="3"/>
    <s v="3/28/2019"/>
    <d v="1899-12-30T13:57:00"/>
    <x v="1"/>
    <n v="115.8"/>
    <n v="5.79"/>
    <n v="121.59"/>
    <n v="6.6"/>
    <m/>
    <m/>
    <m/>
    <m/>
    <m/>
  </r>
  <r>
    <x v="2"/>
    <x v="1"/>
    <x v="0"/>
    <x v="1"/>
    <n v="84.05"/>
    <n v="3"/>
    <s v="1/23/2019"/>
    <d v="1899-12-30T13:29:00"/>
    <x v="2"/>
    <n v="252.15"/>
    <n v="12.6075"/>
    <n v="264.75749999999999"/>
    <n v="8.9"/>
    <m/>
    <m/>
    <m/>
    <m/>
    <m/>
  </r>
  <r>
    <x v="0"/>
    <x v="0"/>
    <x v="0"/>
    <x v="5"/>
    <n v="97.21"/>
    <n v="10"/>
    <s v="2/8/2019"/>
    <d v="1899-12-30T13:00:00"/>
    <x v="0"/>
    <n v="972.1"/>
    <n v="48.604999999999997"/>
    <n v="1020.705"/>
    <n v="4.7"/>
    <m/>
    <m/>
    <m/>
    <m/>
    <m/>
  </r>
  <r>
    <x v="1"/>
    <x v="0"/>
    <x v="1"/>
    <x v="5"/>
    <n v="25.42"/>
    <n v="8"/>
    <s v="3/19/2019"/>
    <d v="1899-12-30T19:42:00"/>
    <x v="0"/>
    <n v="203.36"/>
    <n v="10.167999999999999"/>
    <n v="213.52800000000002"/>
    <n v="7.7"/>
    <m/>
    <m/>
    <m/>
    <m/>
    <m/>
  </r>
  <r>
    <x v="0"/>
    <x v="1"/>
    <x v="1"/>
    <x v="5"/>
    <n v="16.28"/>
    <n v="1"/>
    <s v="3/9/2019"/>
    <d v="1899-12-30T15:36:00"/>
    <x v="0"/>
    <n v="16.28"/>
    <n v="0.81399999999999995"/>
    <n v="17.094000000000001"/>
    <n v="7.3"/>
    <m/>
    <m/>
    <m/>
    <m/>
    <m/>
  </r>
  <r>
    <x v="1"/>
    <x v="0"/>
    <x v="1"/>
    <x v="5"/>
    <n v="40.61"/>
    <n v="9"/>
    <s v="1/2/2019"/>
    <d v="1899-12-30T13:40:00"/>
    <x v="0"/>
    <n v="365.49"/>
    <n v="18.2745"/>
    <n v="383.7645"/>
    <n v="5.9"/>
    <m/>
    <m/>
    <m/>
    <m/>
    <m/>
  </r>
  <r>
    <x v="0"/>
    <x v="0"/>
    <x v="1"/>
    <x v="0"/>
    <n v="53.17"/>
    <n v="7"/>
    <s v="1/21/2019"/>
    <d v="1899-12-30T18:01:00"/>
    <x v="0"/>
    <n v="372.19"/>
    <n v="18.609500000000001"/>
    <n v="390.79950000000002"/>
    <n v="7.9"/>
    <m/>
    <m/>
    <m/>
    <m/>
    <m/>
  </r>
  <r>
    <x v="0"/>
    <x v="0"/>
    <x v="0"/>
    <x v="4"/>
    <n v="20.87"/>
    <n v="3"/>
    <s v="3/20/2019"/>
    <d v="1899-12-30T13:53:00"/>
    <x v="2"/>
    <n v="62.61"/>
    <n v="3.1305000000000001"/>
    <n v="65.740499999999997"/>
    <n v="4.2"/>
    <m/>
    <m/>
    <m/>
    <m/>
    <m/>
  </r>
  <r>
    <x v="1"/>
    <x v="1"/>
    <x v="1"/>
    <x v="3"/>
    <n v="67.27"/>
    <n v="5"/>
    <s v="2/27/2019"/>
    <d v="1899-12-30T17:27:00"/>
    <x v="2"/>
    <n v="336.35"/>
    <n v="16.817499999999999"/>
    <n v="353.16750000000002"/>
    <n v="5.5"/>
    <m/>
    <m/>
    <m/>
    <m/>
    <m/>
  </r>
  <r>
    <x v="0"/>
    <x v="0"/>
    <x v="0"/>
    <x v="2"/>
    <n v="90.65"/>
    <n v="10"/>
    <s v="3/8/2019"/>
    <d v="1899-12-30T10:53:00"/>
    <x v="0"/>
    <n v="906.5"/>
    <n v="45.325000000000003"/>
    <n v="951.82500000000005"/>
    <n v="8.4"/>
    <m/>
    <m/>
    <m/>
    <m/>
    <m/>
  </r>
  <r>
    <x v="0"/>
    <x v="1"/>
    <x v="1"/>
    <x v="5"/>
    <n v="69.08"/>
    <n v="2"/>
    <s v="1/31/2019"/>
    <d v="1899-12-30T19:48:00"/>
    <x v="1"/>
    <n v="138.16"/>
    <n v="6.9080000000000004"/>
    <n v="145.06799999999998"/>
    <n v="6.1"/>
    <m/>
    <m/>
    <m/>
    <m/>
    <m/>
  </r>
  <r>
    <x v="1"/>
    <x v="1"/>
    <x v="1"/>
    <x v="4"/>
    <n v="43.27"/>
    <n v="2"/>
    <s v="3/8/2019"/>
    <d v="1899-12-30T16:53:00"/>
    <x v="0"/>
    <n v="86.54"/>
    <n v="4.327"/>
    <n v="90.867000000000004"/>
    <n v="6.7"/>
    <m/>
    <m/>
    <m/>
    <m/>
    <m/>
  </r>
  <r>
    <x v="0"/>
    <x v="1"/>
    <x v="0"/>
    <x v="1"/>
    <n v="23.46"/>
    <n v="6"/>
    <s v="1/13/2019"/>
    <d v="1899-12-30T19:14:00"/>
    <x v="0"/>
    <n v="140.76"/>
    <n v="7.0380000000000003"/>
    <n v="147.798"/>
    <n v="4.2"/>
    <m/>
    <m/>
    <m/>
    <m/>
    <m/>
  </r>
  <r>
    <x v="2"/>
    <x v="1"/>
    <x v="1"/>
    <x v="5"/>
    <n v="95.54"/>
    <n v="7"/>
    <s v="3/9/2019"/>
    <d v="1899-12-30T14:36:00"/>
    <x v="1"/>
    <n v="668.78"/>
    <n v="33.439"/>
    <n v="702.21899999999994"/>
    <n v="6.7"/>
    <m/>
    <m/>
    <m/>
    <m/>
    <m/>
  </r>
  <r>
    <x v="0"/>
    <x v="0"/>
    <x v="0"/>
    <x v="5"/>
    <n v="47.44"/>
    <n v="1"/>
    <s v="2/22/2019"/>
    <d v="1899-12-30T18:19:00"/>
    <x v="1"/>
    <n v="47.44"/>
    <n v="2.3719999999999999"/>
    <n v="49.811999999999998"/>
    <n v="4.5"/>
    <m/>
    <m/>
    <m/>
    <m/>
    <m/>
  </r>
  <r>
    <x v="0"/>
    <x v="1"/>
    <x v="1"/>
    <x v="3"/>
    <n v="99.24"/>
    <n v="9"/>
    <s v="3/19/2019"/>
    <d v="1899-12-30T19:09:00"/>
    <x v="2"/>
    <n v="893.16"/>
    <n v="44.658000000000001"/>
    <n v="937.81799999999998"/>
    <n v="5.8"/>
    <m/>
    <m/>
    <m/>
    <m/>
    <m/>
  </r>
  <r>
    <x v="0"/>
    <x v="0"/>
    <x v="1"/>
    <x v="3"/>
    <n v="82.93"/>
    <n v="4"/>
    <s v="1/20/2019"/>
    <d v="1899-12-30T16:51:00"/>
    <x v="2"/>
    <n v="331.72"/>
    <n v="16.585999999999999"/>
    <n v="348.30600000000004"/>
    <n v="5.3"/>
    <m/>
    <m/>
    <m/>
    <m/>
    <m/>
  </r>
  <r>
    <x v="2"/>
    <x v="0"/>
    <x v="1"/>
    <x v="2"/>
    <n v="33.99"/>
    <n v="6"/>
    <s v="3/8/2019"/>
    <d v="1899-12-30T15:37:00"/>
    <x v="2"/>
    <n v="203.94"/>
    <n v="10.196999999999999"/>
    <n v="214.137"/>
    <n v="9.6"/>
    <m/>
    <m/>
    <m/>
    <m/>
    <m/>
  </r>
  <r>
    <x v="1"/>
    <x v="0"/>
    <x v="1"/>
    <x v="4"/>
    <n v="17.04"/>
    <n v="4"/>
    <s v="3/8/2019"/>
    <d v="1899-12-30T20:15:00"/>
    <x v="0"/>
    <n v="68.16"/>
    <n v="3.4079999999999999"/>
    <n v="71.567999999999998"/>
    <n v="8.1"/>
    <m/>
    <m/>
    <m/>
    <m/>
    <m/>
  </r>
  <r>
    <x v="1"/>
    <x v="0"/>
    <x v="0"/>
    <x v="1"/>
    <n v="40.86"/>
    <n v="8"/>
    <s v="2/7/2019"/>
    <d v="1899-12-30T14:38:00"/>
    <x v="0"/>
    <n v="326.88"/>
    <n v="16.344000000000001"/>
    <n v="343.22399999999999"/>
    <n v="8.8000000000000007"/>
    <m/>
    <m/>
    <m/>
    <m/>
    <m/>
  </r>
  <r>
    <x v="1"/>
    <x v="1"/>
    <x v="1"/>
    <x v="4"/>
    <n v="17.440000000000001"/>
    <n v="5"/>
    <s v="1/15/2019"/>
    <d v="1899-12-30T19:25:00"/>
    <x v="0"/>
    <n v="87.2"/>
    <n v="4.3600000000000003"/>
    <n v="91.56"/>
    <n v="7.3"/>
    <m/>
    <m/>
    <m/>
    <m/>
    <m/>
  </r>
  <r>
    <x v="1"/>
    <x v="1"/>
    <x v="0"/>
    <x v="3"/>
    <n v="88.43"/>
    <n v="8"/>
    <s v="3/22/2019"/>
    <d v="1899-12-30T19:35:00"/>
    <x v="2"/>
    <n v="707.44"/>
    <n v="35.372"/>
    <n v="742.81200000000001"/>
    <n v="8.8000000000000007"/>
    <m/>
    <m/>
    <m/>
    <m/>
    <m/>
  </r>
  <r>
    <x v="2"/>
    <x v="0"/>
    <x v="0"/>
    <x v="2"/>
    <n v="89.21"/>
    <n v="9"/>
    <s v="1/15/2019"/>
    <d v="1899-12-30T15:42:00"/>
    <x v="0"/>
    <n v="802.89"/>
    <n v="40.144500000000001"/>
    <n v="843.03449999999998"/>
    <n v="5.5"/>
    <m/>
    <m/>
    <m/>
    <m/>
    <m/>
  </r>
  <r>
    <x v="1"/>
    <x v="0"/>
    <x v="1"/>
    <x v="5"/>
    <n v="12.78"/>
    <n v="1"/>
    <s v="1/8/2019"/>
    <d v="1899-12-30T14:11:00"/>
    <x v="0"/>
    <n v="12.78"/>
    <n v="0.63900000000000001"/>
    <n v="13.418999999999999"/>
    <n v="6.5"/>
    <m/>
    <m/>
    <m/>
    <m/>
    <m/>
  </r>
  <r>
    <x v="0"/>
    <x v="0"/>
    <x v="0"/>
    <x v="3"/>
    <n v="19.100000000000001"/>
    <n v="7"/>
    <s v="1/15/2019"/>
    <d v="1899-12-30T10:43:00"/>
    <x v="2"/>
    <n v="133.69999999999999"/>
    <n v="6.6849999999999996"/>
    <n v="140.38499999999999"/>
    <n v="6.8"/>
    <m/>
    <m/>
    <m/>
    <m/>
    <m/>
  </r>
  <r>
    <x v="2"/>
    <x v="0"/>
    <x v="0"/>
    <x v="0"/>
    <n v="19.149999999999999"/>
    <n v="1"/>
    <s v="1/28/2019"/>
    <d v="1899-12-30T17:58:00"/>
    <x v="1"/>
    <n v="19.149999999999999"/>
    <n v="0.95750000000000002"/>
    <n v="20.107499999999998"/>
    <n v="6.5"/>
    <m/>
    <m/>
    <m/>
    <m/>
    <m/>
  </r>
  <r>
    <x v="1"/>
    <x v="1"/>
    <x v="1"/>
    <x v="4"/>
    <n v="27.66"/>
    <n v="10"/>
    <s v="2/14/2019"/>
    <d v="1899-12-30T11:26:00"/>
    <x v="2"/>
    <n v="276.60000000000002"/>
    <n v="13.83"/>
    <n v="290.43"/>
    <n v="6.5"/>
    <m/>
    <m/>
    <m/>
    <m/>
    <m/>
  </r>
  <r>
    <x v="2"/>
    <x v="1"/>
    <x v="1"/>
    <x v="5"/>
    <n v="45.74"/>
    <n v="3"/>
    <s v="3/10/2019"/>
    <d v="1899-12-30T17:38:00"/>
    <x v="1"/>
    <n v="137.22"/>
    <n v="6.8609999999999998"/>
    <n v="144.08099999999999"/>
    <n v="5.2"/>
    <m/>
    <m/>
    <m/>
    <m/>
    <m/>
  </r>
  <r>
    <x v="2"/>
    <x v="0"/>
    <x v="0"/>
    <x v="0"/>
    <n v="27.07"/>
    <n v="1"/>
    <s v="1/12/2019"/>
    <d v="1899-12-30T20:07:00"/>
    <x v="1"/>
    <n v="27.07"/>
    <n v="1.3534999999999999"/>
    <n v="28.423500000000001"/>
    <n v="5.6"/>
    <m/>
    <m/>
    <m/>
    <m/>
    <m/>
  </r>
  <r>
    <x v="1"/>
    <x v="0"/>
    <x v="0"/>
    <x v="3"/>
    <n v="39.119999999999997"/>
    <n v="1"/>
    <s v="3/26/2019"/>
    <d v="1899-12-30T11:02:00"/>
    <x v="2"/>
    <n v="39.119999999999997"/>
    <n v="1.956"/>
    <n v="41.076000000000001"/>
    <n v="7.6"/>
    <m/>
    <m/>
    <m/>
    <m/>
    <m/>
  </r>
  <r>
    <x v="1"/>
    <x v="1"/>
    <x v="0"/>
    <x v="1"/>
    <n v="74.709999999999994"/>
    <n v="6"/>
    <s v="1/1/2019"/>
    <d v="1899-12-30T19:07:00"/>
    <x v="1"/>
    <n v="448.26"/>
    <n v="22.413"/>
    <n v="470.673"/>
    <n v="9.5"/>
    <m/>
    <m/>
    <m/>
    <m/>
    <m/>
  </r>
  <r>
    <x v="2"/>
    <x v="1"/>
    <x v="1"/>
    <x v="1"/>
    <n v="22.01"/>
    <n v="6"/>
    <s v="1/2/2019"/>
    <d v="1899-12-30T18:50:00"/>
    <x v="1"/>
    <n v="132.06"/>
    <n v="6.6029999999999998"/>
    <n v="138.66300000000001"/>
    <n v="5.8"/>
    <m/>
    <m/>
    <m/>
    <m/>
    <m/>
  </r>
  <r>
    <x v="0"/>
    <x v="1"/>
    <x v="0"/>
    <x v="4"/>
    <n v="63.61"/>
    <n v="5"/>
    <s v="3/16/2019"/>
    <d v="1899-12-30T12:43:00"/>
    <x v="2"/>
    <n v="318.05"/>
    <n v="15.9025"/>
    <n v="333.95249999999999"/>
    <n v="5.8"/>
    <m/>
    <m/>
    <m/>
    <m/>
    <m/>
  </r>
  <r>
    <x v="0"/>
    <x v="0"/>
    <x v="1"/>
    <x v="0"/>
    <n v="25"/>
    <n v="1"/>
    <s v="3/3/2019"/>
    <d v="1899-12-30T15:09:00"/>
    <x v="0"/>
    <n v="25"/>
    <n v="1.25"/>
    <n v="26.25"/>
    <n v="6.4"/>
    <m/>
    <m/>
    <m/>
    <m/>
    <m/>
  </r>
  <r>
    <x v="0"/>
    <x v="0"/>
    <x v="1"/>
    <x v="1"/>
    <n v="20.77"/>
    <n v="4"/>
    <s v="1/31/2019"/>
    <d v="1899-12-30T13:47:00"/>
    <x v="0"/>
    <n v="83.08"/>
    <n v="4.1539999999999999"/>
    <n v="87.233999999999995"/>
    <n v="9.1"/>
    <m/>
    <m/>
    <m/>
    <m/>
    <m/>
  </r>
  <r>
    <x v="0"/>
    <x v="1"/>
    <x v="0"/>
    <x v="5"/>
    <n v="29.56"/>
    <n v="5"/>
    <s v="2/13/2019"/>
    <d v="1899-12-30T16:59:00"/>
    <x v="0"/>
    <n v="147.80000000000001"/>
    <n v="7.39"/>
    <n v="155.19"/>
    <n v="5"/>
    <m/>
    <m/>
    <m/>
    <m/>
    <m/>
  </r>
  <r>
    <x v="0"/>
    <x v="0"/>
    <x v="0"/>
    <x v="4"/>
    <n v="77.400000000000006"/>
    <n v="9"/>
    <s v="2/15/2019"/>
    <d v="1899-12-30T14:15:00"/>
    <x v="0"/>
    <n v="696.6"/>
    <n v="34.83"/>
    <n v="731.43000000000006"/>
    <n v="7.2"/>
    <m/>
    <m/>
    <m/>
    <m/>
    <m/>
  </r>
  <r>
    <x v="1"/>
    <x v="0"/>
    <x v="1"/>
    <x v="1"/>
    <n v="79.39"/>
    <n v="10"/>
    <s v="2/7/2019"/>
    <d v="1899-12-30T20:24:00"/>
    <x v="0"/>
    <n v="793.9"/>
    <n v="39.695"/>
    <n v="833.59500000000003"/>
    <n v="4.2"/>
    <m/>
    <m/>
    <m/>
    <m/>
    <m/>
  </r>
  <r>
    <x v="2"/>
    <x v="0"/>
    <x v="0"/>
    <x v="1"/>
    <n v="46.57"/>
    <n v="10"/>
    <s v="1/27/2019"/>
    <d v="1899-12-30T13:58:00"/>
    <x v="1"/>
    <n v="465.7"/>
    <n v="23.285"/>
    <n v="488.98500000000001"/>
    <n v="5.3"/>
    <m/>
    <m/>
    <m/>
    <m/>
    <m/>
  </r>
  <r>
    <x v="2"/>
    <x v="0"/>
    <x v="1"/>
    <x v="4"/>
    <n v="35.89"/>
    <n v="1"/>
    <s v="2/23/2019"/>
    <d v="1899-12-30T16:52:00"/>
    <x v="0"/>
    <n v="35.89"/>
    <n v="1.7945"/>
    <n v="37.6845"/>
    <n v="5.4"/>
    <m/>
    <m/>
    <m/>
    <m/>
    <m/>
  </r>
  <r>
    <x v="0"/>
    <x v="1"/>
    <x v="1"/>
    <x v="4"/>
    <n v="40.520000000000003"/>
    <n v="5"/>
    <s v="2/3/2019"/>
    <d v="1899-12-30T15:19:00"/>
    <x v="1"/>
    <n v="202.6"/>
    <n v="10.130000000000001"/>
    <n v="212.73"/>
    <n v="6"/>
    <m/>
    <m/>
    <m/>
    <m/>
    <m/>
  </r>
  <r>
    <x v="1"/>
    <x v="0"/>
    <x v="0"/>
    <x v="4"/>
    <n v="73.05"/>
    <n v="10"/>
    <s v="3/3/2019"/>
    <d v="1899-12-30T12:25:00"/>
    <x v="1"/>
    <n v="730.5"/>
    <n v="36.524999999999999"/>
    <n v="767.02499999999998"/>
    <n v="8.8000000000000007"/>
    <m/>
    <m/>
    <m/>
    <m/>
    <m/>
  </r>
  <r>
    <x v="2"/>
    <x v="0"/>
    <x v="0"/>
    <x v="3"/>
    <n v="73.95"/>
    <n v="4"/>
    <s v="2/3/2019"/>
    <d v="1899-12-30T10:02:00"/>
    <x v="1"/>
    <n v="295.8"/>
    <n v="14.79"/>
    <n v="310.59000000000003"/>
    <n v="8.6999999999999993"/>
    <m/>
    <m/>
    <m/>
    <m/>
    <m/>
  </r>
  <r>
    <x v="0"/>
    <x v="1"/>
    <x v="0"/>
    <x v="4"/>
    <n v="22.62"/>
    <n v="1"/>
    <s v="3/17/2019"/>
    <d v="1899-12-30T18:58:00"/>
    <x v="1"/>
    <n v="22.62"/>
    <n v="1.131"/>
    <n v="23.751000000000001"/>
    <n v="9.1"/>
    <m/>
    <m/>
    <m/>
    <m/>
    <m/>
  </r>
  <r>
    <x v="1"/>
    <x v="1"/>
    <x v="1"/>
    <x v="4"/>
    <n v="51.34"/>
    <n v="5"/>
    <s v="3/28/2019"/>
    <d v="1899-12-30T15:31:00"/>
    <x v="1"/>
    <n v="256.7"/>
    <n v="12.835000000000001"/>
    <n v="269.53499999999997"/>
    <n v="6.3"/>
    <m/>
    <m/>
    <m/>
    <m/>
    <m/>
  </r>
  <r>
    <x v="1"/>
    <x v="0"/>
    <x v="0"/>
    <x v="3"/>
    <n v="54.55"/>
    <n v="10"/>
    <s v="3/2/2019"/>
    <d v="1899-12-30T11:22:00"/>
    <x v="2"/>
    <n v="545.5"/>
    <n v="27.274999999999999"/>
    <n v="572.77499999999998"/>
    <n v="8"/>
    <m/>
    <m/>
    <m/>
    <m/>
    <m/>
  </r>
  <r>
    <x v="0"/>
    <x v="0"/>
    <x v="0"/>
    <x v="0"/>
    <n v="37.15"/>
    <n v="7"/>
    <s v="2/8/2019"/>
    <d v="1899-12-30T13:12:00"/>
    <x v="0"/>
    <n v="260.05"/>
    <n v="13.0025"/>
    <n v="273.05250000000001"/>
    <n v="9.1999999999999993"/>
    <m/>
    <m/>
    <m/>
    <m/>
    <m/>
  </r>
  <r>
    <x v="1"/>
    <x v="0"/>
    <x v="1"/>
    <x v="3"/>
    <n v="37.020000000000003"/>
    <n v="6"/>
    <s v="3/22/2019"/>
    <d v="1899-12-30T18:33:00"/>
    <x v="2"/>
    <n v="222.12"/>
    <n v="11.106"/>
    <n v="233.226"/>
    <n v="6.9"/>
    <m/>
    <m/>
    <m/>
    <m/>
    <m/>
  </r>
  <r>
    <x v="2"/>
    <x v="0"/>
    <x v="1"/>
    <x v="4"/>
    <n v="21.58"/>
    <n v="1"/>
    <s v="2/9/2019"/>
    <d v="1899-12-30T10:02:00"/>
    <x v="0"/>
    <n v="21.58"/>
    <n v="1.079"/>
    <n v="22.658999999999999"/>
    <n v="7.9"/>
    <m/>
    <m/>
    <m/>
    <m/>
    <m/>
  </r>
  <r>
    <x v="1"/>
    <x v="0"/>
    <x v="0"/>
    <x v="1"/>
    <n v="98.84"/>
    <n v="1"/>
    <s v="2/15/2019"/>
    <d v="1899-12-30T11:21:00"/>
    <x v="1"/>
    <n v="98.84"/>
    <n v="4.9420000000000002"/>
    <n v="103.78200000000001"/>
    <n v="9.1999999999999993"/>
    <m/>
    <m/>
    <m/>
    <m/>
    <m/>
  </r>
  <r>
    <x v="0"/>
    <x v="0"/>
    <x v="0"/>
    <x v="2"/>
    <n v="83.77"/>
    <n v="6"/>
    <s v="1/23/2019"/>
    <d v="1899-12-30T12:10:00"/>
    <x v="0"/>
    <n v="502.62"/>
    <n v="25.131"/>
    <n v="527.75099999999998"/>
    <n v="4.9000000000000004"/>
    <m/>
    <m/>
    <m/>
    <m/>
    <m/>
  </r>
  <r>
    <x v="2"/>
    <x v="1"/>
    <x v="0"/>
    <x v="3"/>
    <n v="40.049999999999997"/>
    <n v="4"/>
    <s v="1/25/2019"/>
    <d v="1899-12-30T11:40:00"/>
    <x v="1"/>
    <n v="160.19999999999999"/>
    <n v="8.01"/>
    <n v="168.20999999999998"/>
    <n v="4.5999999999999996"/>
    <m/>
    <m/>
    <m/>
    <m/>
    <m/>
  </r>
  <r>
    <x v="1"/>
    <x v="1"/>
    <x v="1"/>
    <x v="5"/>
    <n v="43.13"/>
    <n v="10"/>
    <s v="2/2/2019"/>
    <d v="1899-12-30T18:31:00"/>
    <x v="2"/>
    <n v="431.3"/>
    <n v="21.565000000000001"/>
    <n v="452.86500000000001"/>
    <n v="6.6"/>
    <m/>
    <m/>
    <m/>
    <m/>
    <m/>
  </r>
  <r>
    <x v="0"/>
    <x v="0"/>
    <x v="1"/>
    <x v="0"/>
    <n v="72.569999999999993"/>
    <n v="8"/>
    <s v="3/30/2019"/>
    <d v="1899-12-30T17:58:00"/>
    <x v="1"/>
    <n v="580.55999999999995"/>
    <n v="29.027999999999999"/>
    <n v="609.58799999999997"/>
    <n v="8.1"/>
    <m/>
    <m/>
    <m/>
    <m/>
    <m/>
  </r>
  <r>
    <x v="1"/>
    <x v="0"/>
    <x v="0"/>
    <x v="1"/>
    <n v="64.44"/>
    <n v="5"/>
    <s v="3/30/2019"/>
    <d v="1899-12-30T17:04:00"/>
    <x v="1"/>
    <n v="322.2"/>
    <n v="16.11"/>
    <n v="338.31"/>
    <n v="5.3"/>
    <m/>
    <m/>
    <m/>
    <m/>
    <m/>
  </r>
  <r>
    <x v="1"/>
    <x v="1"/>
    <x v="1"/>
    <x v="0"/>
    <n v="65.180000000000007"/>
    <n v="3"/>
    <s v="2/25/2019"/>
    <d v="1899-12-30T20:35:00"/>
    <x v="2"/>
    <n v="195.54"/>
    <n v="9.7769999999999992"/>
    <n v="205.31699999999998"/>
    <n v="4.5"/>
    <m/>
    <m/>
    <m/>
    <m/>
    <m/>
  </r>
  <r>
    <x v="0"/>
    <x v="0"/>
    <x v="0"/>
    <x v="3"/>
    <n v="33.26"/>
    <n v="5"/>
    <s v="3/18/2019"/>
    <d v="1899-12-30T16:10:00"/>
    <x v="2"/>
    <n v="166.3"/>
    <n v="8.3149999999999995"/>
    <n v="174.61500000000001"/>
    <n v="4.2"/>
    <m/>
    <m/>
    <m/>
    <m/>
    <m/>
  </r>
  <r>
    <x v="2"/>
    <x v="1"/>
    <x v="1"/>
    <x v="1"/>
    <n v="84.07"/>
    <n v="4"/>
    <s v="3/7/2019"/>
    <d v="1899-12-30T16:54:00"/>
    <x v="0"/>
    <n v="336.28"/>
    <n v="16.814"/>
    <n v="353.09399999999999"/>
    <n v="8"/>
    <m/>
    <m/>
    <m/>
    <m/>
    <m/>
  </r>
  <r>
    <x v="1"/>
    <x v="1"/>
    <x v="1"/>
    <x v="3"/>
    <n v="34.369999999999997"/>
    <n v="10"/>
    <s v="3/16/2019"/>
    <d v="1899-12-30T10:11:00"/>
    <x v="0"/>
    <n v="343.7"/>
    <n v="17.184999999999999"/>
    <n v="360.88499999999999"/>
    <n v="8.4"/>
    <m/>
    <m/>
    <m/>
    <m/>
    <m/>
  </r>
  <r>
    <x v="1"/>
    <x v="1"/>
    <x v="1"/>
    <x v="1"/>
    <n v="38.6"/>
    <n v="1"/>
    <s v="1/29/2019"/>
    <d v="1899-12-30T11:26:00"/>
    <x v="0"/>
    <n v="38.6"/>
    <n v="1.93"/>
    <n v="40.53"/>
    <n v="5"/>
    <m/>
    <m/>
    <m/>
    <m/>
    <m/>
  </r>
  <r>
    <x v="0"/>
    <x v="1"/>
    <x v="1"/>
    <x v="4"/>
    <n v="65.97"/>
    <n v="8"/>
    <s v="2/2/2019"/>
    <d v="1899-12-30T20:29:00"/>
    <x v="1"/>
    <n v="527.76"/>
    <n v="26.388000000000002"/>
    <n v="554.14800000000002"/>
    <n v="7.3"/>
    <m/>
    <m/>
    <m/>
    <m/>
    <m/>
  </r>
  <r>
    <x v="0"/>
    <x v="1"/>
    <x v="0"/>
    <x v="1"/>
    <n v="32.799999999999997"/>
    <n v="10"/>
    <s v="2/15/2019"/>
    <d v="1899-12-30T12:12:00"/>
    <x v="1"/>
    <n v="328"/>
    <n v="16.399999999999999"/>
    <n v="344.4"/>
    <n v="6.5"/>
    <m/>
    <m/>
    <m/>
    <m/>
    <m/>
  </r>
  <r>
    <x v="2"/>
    <x v="1"/>
    <x v="1"/>
    <x v="3"/>
    <n v="37.14"/>
    <n v="5"/>
    <s v="1/8/2019"/>
    <d v="1899-12-30T13:05:00"/>
    <x v="0"/>
    <n v="185.7"/>
    <n v="9.2850000000000001"/>
    <n v="194.98499999999999"/>
    <n v="6"/>
    <m/>
    <m/>
    <m/>
    <m/>
    <m/>
  </r>
  <r>
    <x v="0"/>
    <x v="0"/>
    <x v="1"/>
    <x v="2"/>
    <n v="60.38"/>
    <n v="10"/>
    <s v="2/12/2019"/>
    <d v="1899-12-30T16:19:00"/>
    <x v="1"/>
    <n v="603.79999999999995"/>
    <n v="30.19"/>
    <n v="633.99"/>
    <n v="4.9000000000000004"/>
    <m/>
    <m/>
    <m/>
    <m/>
    <m/>
  </r>
  <r>
    <x v="1"/>
    <x v="0"/>
    <x v="0"/>
    <x v="3"/>
    <n v="36.979999999999997"/>
    <n v="10"/>
    <s v="1/1/2019"/>
    <d v="1899-12-30T19:48:00"/>
    <x v="2"/>
    <n v="369.8"/>
    <n v="18.489999999999998"/>
    <n v="388.29"/>
    <n v="7"/>
    <m/>
    <m/>
    <m/>
    <m/>
    <m/>
  </r>
  <r>
    <x v="0"/>
    <x v="0"/>
    <x v="0"/>
    <x v="3"/>
    <n v="49.49"/>
    <n v="4"/>
    <s v="3/21/2019"/>
    <d v="1899-12-30T15:25:00"/>
    <x v="0"/>
    <n v="197.96"/>
    <n v="9.8979999999999997"/>
    <n v="207.858"/>
    <n v="7.9"/>
    <m/>
    <m/>
    <m/>
    <m/>
    <m/>
  </r>
  <r>
    <x v="0"/>
    <x v="1"/>
    <x v="0"/>
    <x v="5"/>
    <n v="41.09"/>
    <n v="10"/>
    <s v="2/28/2019"/>
    <d v="1899-12-30T14:42:00"/>
    <x v="1"/>
    <n v="410.9"/>
    <n v="20.545000000000002"/>
    <n v="431.44499999999999"/>
    <n v="9.6999999999999993"/>
    <m/>
    <m/>
    <m/>
    <m/>
    <m/>
  </r>
  <r>
    <x v="2"/>
    <x v="1"/>
    <x v="1"/>
    <x v="5"/>
    <n v="37.15"/>
    <n v="4"/>
    <s v="3/23/2019"/>
    <d v="1899-12-30T18:59:00"/>
    <x v="0"/>
    <n v="148.6"/>
    <n v="7.43"/>
    <n v="156.03"/>
    <n v="7.6"/>
    <m/>
    <m/>
    <m/>
    <m/>
    <m/>
  </r>
  <r>
    <x v="2"/>
    <x v="1"/>
    <x v="1"/>
    <x v="2"/>
    <n v="22.96"/>
    <n v="1"/>
    <s v="1/30/2019"/>
    <d v="1899-12-30T20:47:00"/>
    <x v="1"/>
    <n v="22.96"/>
    <n v="1.1479999999999999"/>
    <n v="24.108000000000001"/>
    <n v="5"/>
    <m/>
    <m/>
    <m/>
    <m/>
    <m/>
  </r>
  <r>
    <x v="1"/>
    <x v="0"/>
    <x v="0"/>
    <x v="2"/>
    <n v="77.680000000000007"/>
    <n v="9"/>
    <s v="2/4/2019"/>
    <d v="1899-12-30T13:21:00"/>
    <x v="0"/>
    <n v="699.12"/>
    <n v="34.956000000000003"/>
    <n v="734.07600000000002"/>
    <n v="5.9"/>
    <m/>
    <m/>
    <m/>
    <m/>
    <m/>
  </r>
  <r>
    <x v="2"/>
    <x v="1"/>
    <x v="0"/>
    <x v="5"/>
    <n v="34.700000000000003"/>
    <n v="2"/>
    <s v="3/13/2019"/>
    <d v="1899-12-30T19:48:00"/>
    <x v="0"/>
    <n v="69.400000000000006"/>
    <n v="3.47"/>
    <n v="72.87"/>
    <n v="9.8000000000000007"/>
    <m/>
    <m/>
    <m/>
    <m/>
    <m/>
  </r>
  <r>
    <x v="0"/>
    <x v="0"/>
    <x v="0"/>
    <x v="5"/>
    <n v="19.66"/>
    <n v="10"/>
    <s v="3/15/2019"/>
    <d v="1899-12-30T18:20:00"/>
    <x v="2"/>
    <n v="196.6"/>
    <n v="9.83"/>
    <n v="206.43"/>
    <n v="6.3"/>
    <m/>
    <m/>
    <m/>
    <m/>
    <m/>
  </r>
  <r>
    <x v="1"/>
    <x v="0"/>
    <x v="0"/>
    <x v="0"/>
    <n v="25.32"/>
    <n v="8"/>
    <s v="3/5/2019"/>
    <d v="1899-12-30T20:24:00"/>
    <x v="0"/>
    <n v="202.56"/>
    <n v="10.128"/>
    <n v="212.68799999999999"/>
    <n v="8.1999999999999993"/>
    <m/>
    <m/>
    <m/>
    <m/>
    <m/>
  </r>
  <r>
    <x v="2"/>
    <x v="0"/>
    <x v="0"/>
    <x v="2"/>
    <n v="12.12"/>
    <n v="10"/>
    <s v="3/5/2019"/>
    <d v="1899-12-30T13:44:00"/>
    <x v="2"/>
    <n v="121.2"/>
    <n v="6.06"/>
    <n v="127.26"/>
    <n v="9.3000000000000007"/>
    <m/>
    <m/>
    <m/>
    <m/>
    <m/>
  </r>
  <r>
    <x v="0"/>
    <x v="1"/>
    <x v="1"/>
    <x v="5"/>
    <n v="99.89"/>
    <n v="2"/>
    <s v="2/26/2019"/>
    <d v="1899-12-30T11:48:00"/>
    <x v="0"/>
    <n v="199.78"/>
    <n v="9.9890000000000008"/>
    <n v="209.76900000000001"/>
    <n v="5.7"/>
    <m/>
    <m/>
    <m/>
    <m/>
    <m/>
  </r>
  <r>
    <x v="2"/>
    <x v="1"/>
    <x v="1"/>
    <x v="3"/>
    <n v="75.92"/>
    <n v="8"/>
    <s v="3/20/2019"/>
    <d v="1899-12-30T14:14:00"/>
    <x v="1"/>
    <n v="607.36"/>
    <n v="30.367999999999999"/>
    <n v="637.72800000000007"/>
    <n v="5.6"/>
    <m/>
    <m/>
    <m/>
    <m/>
    <m/>
  </r>
  <r>
    <x v="2"/>
    <x v="1"/>
    <x v="0"/>
    <x v="1"/>
    <n v="63.22"/>
    <n v="2"/>
    <s v="1/1/2019"/>
    <d v="1899-12-30T15:51:00"/>
    <x v="1"/>
    <n v="126.44"/>
    <n v="6.3220000000000001"/>
    <n v="132.762"/>
    <n v="5.0999999999999996"/>
    <m/>
    <m/>
    <m/>
    <m/>
    <m/>
  </r>
  <r>
    <x v="0"/>
    <x v="1"/>
    <x v="0"/>
    <x v="4"/>
    <n v="90.24"/>
    <n v="6"/>
    <s v="1/27/2019"/>
    <d v="1899-12-30T11:17:00"/>
    <x v="1"/>
    <n v="541.44000000000005"/>
    <n v="27.071999999999999"/>
    <n v="568.51200000000006"/>
    <n v="4.2"/>
    <m/>
    <m/>
    <m/>
    <m/>
    <m/>
  </r>
  <r>
    <x v="0"/>
    <x v="0"/>
    <x v="0"/>
    <x v="3"/>
    <n v="98.13"/>
    <n v="1"/>
    <s v="1/21/2019"/>
    <d v="1899-12-30T17:36:00"/>
    <x v="1"/>
    <n v="98.13"/>
    <n v="4.9065000000000003"/>
    <n v="103.03649999999999"/>
    <n v="7.2"/>
    <m/>
    <m/>
    <m/>
    <m/>
    <m/>
  </r>
  <r>
    <x v="2"/>
    <x v="0"/>
    <x v="0"/>
    <x v="3"/>
    <n v="51.52"/>
    <n v="8"/>
    <s v="2/2/2019"/>
    <d v="1899-12-30T15:47:00"/>
    <x v="1"/>
    <n v="412.16"/>
    <n v="20.608000000000001"/>
    <n v="432.76800000000003"/>
    <n v="4.9000000000000004"/>
    <m/>
    <m/>
    <m/>
    <m/>
    <m/>
  </r>
  <r>
    <x v="2"/>
    <x v="0"/>
    <x v="1"/>
    <x v="3"/>
    <n v="73.97"/>
    <n v="1"/>
    <s v="2/3/2019"/>
    <d v="1899-12-30T15:53:00"/>
    <x v="2"/>
    <n v="73.97"/>
    <n v="3.6985000000000001"/>
    <n v="77.668499999999995"/>
    <n v="4"/>
    <m/>
    <m/>
    <m/>
    <m/>
    <m/>
  </r>
  <r>
    <x v="2"/>
    <x v="0"/>
    <x v="0"/>
    <x v="5"/>
    <n v="31.9"/>
    <n v="1"/>
    <s v="1/5/2019"/>
    <d v="1899-12-30T12:40:00"/>
    <x v="0"/>
    <n v="31.9"/>
    <n v="1.595"/>
    <n v="33.494999999999997"/>
    <n v="9.5"/>
    <m/>
    <m/>
    <m/>
    <m/>
    <m/>
  </r>
  <r>
    <x v="1"/>
    <x v="1"/>
    <x v="1"/>
    <x v="2"/>
    <n v="69.400000000000006"/>
    <n v="2"/>
    <s v="1/27/2019"/>
    <d v="1899-12-30T19:48:00"/>
    <x v="0"/>
    <n v="138.80000000000001"/>
    <n v="6.94"/>
    <n v="145.74"/>
    <n v="6.6"/>
    <m/>
    <m/>
    <m/>
    <m/>
    <m/>
  </r>
  <r>
    <x v="0"/>
    <x v="1"/>
    <x v="0"/>
    <x v="3"/>
    <n v="93.31"/>
    <n v="2"/>
    <s v="3/25/2019"/>
    <d v="1899-12-30T17:53:00"/>
    <x v="1"/>
    <n v="186.62"/>
    <n v="9.3309999999999995"/>
    <n v="195.95099999999999"/>
    <n v="4.7"/>
    <m/>
    <m/>
    <m/>
    <m/>
    <m/>
  </r>
  <r>
    <x v="2"/>
    <x v="1"/>
    <x v="1"/>
    <x v="3"/>
    <n v="88.45"/>
    <n v="1"/>
    <s v="2/25/2019"/>
    <d v="1899-12-30T16:36:00"/>
    <x v="2"/>
    <n v="88.45"/>
    <n v="4.4225000000000003"/>
    <n v="92.872500000000002"/>
    <n v="9"/>
    <m/>
    <m/>
    <m/>
    <m/>
    <m/>
  </r>
  <r>
    <x v="1"/>
    <x v="0"/>
    <x v="1"/>
    <x v="1"/>
    <n v="24.18"/>
    <n v="8"/>
    <s v="1/28/2019"/>
    <d v="1899-12-30T20:54:00"/>
    <x v="0"/>
    <n v="193.44"/>
    <n v="9.6720000000000006"/>
    <n v="203.11199999999999"/>
    <n v="4.0999999999999996"/>
    <m/>
    <m/>
    <m/>
    <m/>
    <m/>
  </r>
  <r>
    <x v="0"/>
    <x v="0"/>
    <x v="0"/>
    <x v="3"/>
    <n v="48.5"/>
    <n v="3"/>
    <s v="1/8/2019"/>
    <d v="1899-12-30T12:50:00"/>
    <x v="1"/>
    <n v="145.5"/>
    <n v="7.2750000000000004"/>
    <n v="152.77500000000001"/>
    <n v="7.6"/>
    <m/>
    <m/>
    <m/>
    <m/>
    <m/>
  </r>
  <r>
    <x v="2"/>
    <x v="1"/>
    <x v="0"/>
    <x v="4"/>
    <n v="84.05"/>
    <n v="6"/>
    <s v="1/29/2019"/>
    <d v="1899-12-30T10:48:00"/>
    <x v="2"/>
    <n v="504.3"/>
    <n v="25.215"/>
    <n v="529.51499999999999"/>
    <n v="4.9000000000000004"/>
    <m/>
    <m/>
    <m/>
    <m/>
    <m/>
  </r>
  <r>
    <x v="1"/>
    <x v="0"/>
    <x v="1"/>
    <x v="0"/>
    <n v="61.29"/>
    <n v="5"/>
    <s v="3/29/2019"/>
    <d v="1899-12-30T14:28:00"/>
    <x v="1"/>
    <n v="306.45"/>
    <n v="15.3225"/>
    <n v="321.77249999999998"/>
    <n v="8.6999999999999993"/>
    <m/>
    <m/>
    <m/>
    <m/>
    <m/>
  </r>
  <r>
    <x v="0"/>
    <x v="0"/>
    <x v="0"/>
    <x v="2"/>
    <n v="15.95"/>
    <n v="6"/>
    <s v="2/9/2019"/>
    <d v="1899-12-30T17:15:00"/>
    <x v="2"/>
    <n v="95.7"/>
    <n v="4.7850000000000001"/>
    <n v="100.485"/>
    <n v="7.6"/>
    <m/>
    <m/>
    <m/>
    <m/>
    <m/>
  </r>
  <r>
    <x v="1"/>
    <x v="0"/>
    <x v="0"/>
    <x v="3"/>
    <n v="90.74"/>
    <n v="7"/>
    <s v="1/16/2019"/>
    <d v="1899-12-30T18:03:00"/>
    <x v="2"/>
    <n v="635.17999999999995"/>
    <n v="31.759"/>
    <n v="666.93899999999996"/>
    <n v="7.9"/>
    <m/>
    <m/>
    <m/>
    <m/>
    <m/>
  </r>
  <r>
    <x v="2"/>
    <x v="1"/>
    <x v="0"/>
    <x v="2"/>
    <n v="42.91"/>
    <n v="5"/>
    <s v="1/5/2019"/>
    <d v="1899-12-30T17:29:00"/>
    <x v="0"/>
    <n v="214.55"/>
    <n v="10.727499999999999"/>
    <n v="225.2775"/>
    <n v="4.2"/>
    <m/>
    <m/>
    <m/>
    <m/>
    <m/>
  </r>
  <r>
    <x v="2"/>
    <x v="1"/>
    <x v="0"/>
    <x v="5"/>
    <n v="54.28"/>
    <n v="7"/>
    <s v="1/27/2019"/>
    <d v="1899-12-30T18:05:00"/>
    <x v="0"/>
    <n v="379.96"/>
    <n v="18.998000000000001"/>
    <n v="398.95799999999997"/>
    <n v="5.8"/>
    <m/>
    <m/>
    <m/>
    <m/>
    <m/>
  </r>
  <r>
    <x v="1"/>
    <x v="1"/>
    <x v="1"/>
    <x v="1"/>
    <n v="99.55"/>
    <n v="7"/>
    <s v="3/14/2019"/>
    <d v="1899-12-30T12:07:00"/>
    <x v="1"/>
    <n v="696.85"/>
    <n v="34.842500000000001"/>
    <n v="731.6925"/>
    <n v="7.1"/>
    <m/>
    <m/>
    <m/>
    <m/>
    <m/>
  </r>
  <r>
    <x v="0"/>
    <x v="0"/>
    <x v="1"/>
    <x v="1"/>
    <n v="58.39"/>
    <n v="7"/>
    <s v="2/23/2019"/>
    <d v="1899-12-30T19:49:00"/>
    <x v="2"/>
    <n v="408.73"/>
    <n v="20.436499999999999"/>
    <n v="429.16650000000004"/>
    <n v="9.1"/>
    <m/>
    <m/>
    <m/>
    <m/>
    <m/>
  </r>
  <r>
    <x v="0"/>
    <x v="0"/>
    <x v="0"/>
    <x v="0"/>
    <n v="51.47"/>
    <n v="1"/>
    <s v="3/18/2019"/>
    <d v="1899-12-30T15:52:00"/>
    <x v="0"/>
    <n v="51.47"/>
    <n v="2.5735000000000001"/>
    <n v="54.043500000000002"/>
    <n v="9.1999999999999993"/>
    <m/>
    <m/>
    <m/>
    <m/>
    <m/>
  </r>
  <r>
    <x v="2"/>
    <x v="0"/>
    <x v="1"/>
    <x v="0"/>
    <n v="54.86"/>
    <n v="5"/>
    <s v="3/29/2019"/>
    <d v="1899-12-30T16:48:00"/>
    <x v="0"/>
    <n v="274.3"/>
    <n v="13.715"/>
    <n v="288.01499999999999"/>
    <n v="6.5"/>
    <m/>
    <m/>
    <m/>
    <m/>
    <m/>
  </r>
  <r>
    <x v="2"/>
    <x v="0"/>
    <x v="1"/>
    <x v="4"/>
    <n v="39.39"/>
    <n v="5"/>
    <s v="1/22/2019"/>
    <d v="1899-12-30T20:46:00"/>
    <x v="2"/>
    <n v="196.95"/>
    <n v="9.8475000000000001"/>
    <n v="206.79749999999999"/>
    <n v="6.8"/>
    <m/>
    <m/>
    <m/>
    <m/>
    <m/>
  </r>
  <r>
    <x v="0"/>
    <x v="1"/>
    <x v="1"/>
    <x v="0"/>
    <n v="34.729999999999997"/>
    <n v="2"/>
    <s v="3/1/2019"/>
    <d v="1899-12-30T18:14:00"/>
    <x v="0"/>
    <n v="69.459999999999994"/>
    <n v="3.4729999999999999"/>
    <n v="72.932999999999993"/>
    <n v="5.7"/>
    <m/>
    <m/>
    <m/>
    <m/>
    <m/>
  </r>
  <r>
    <x v="0"/>
    <x v="0"/>
    <x v="1"/>
    <x v="0"/>
    <n v="71.92"/>
    <n v="5"/>
    <s v="1/17/2019"/>
    <d v="1899-12-30T15:05:00"/>
    <x v="2"/>
    <n v="359.6"/>
    <n v="17.98"/>
    <n v="377.58000000000004"/>
    <n v="5.4"/>
    <m/>
    <m/>
    <m/>
    <m/>
    <m/>
  </r>
  <r>
    <x v="0"/>
    <x v="1"/>
    <x v="0"/>
    <x v="5"/>
    <n v="45.71"/>
    <n v="3"/>
    <s v="3/26/2019"/>
    <d v="1899-12-30T10:34:00"/>
    <x v="2"/>
    <n v="137.13"/>
    <n v="6.8564999999999996"/>
    <n v="143.98650000000001"/>
    <n v="5.0999999999999996"/>
    <m/>
    <m/>
    <m/>
    <m/>
    <m/>
  </r>
  <r>
    <x v="2"/>
    <x v="0"/>
    <x v="0"/>
    <x v="2"/>
    <n v="83.17"/>
    <n v="6"/>
    <s v="3/20/2019"/>
    <d v="1899-12-30T11:23:00"/>
    <x v="1"/>
    <n v="499.02"/>
    <n v="24.951000000000001"/>
    <n v="523.971"/>
    <n v="5.5"/>
    <m/>
    <m/>
    <m/>
    <m/>
    <m/>
  </r>
  <r>
    <x v="2"/>
    <x v="0"/>
    <x v="0"/>
    <x v="3"/>
    <n v="37.44"/>
    <n v="6"/>
    <s v="2/6/2019"/>
    <d v="1899-12-30T13:55:00"/>
    <x v="2"/>
    <n v="224.64"/>
    <n v="11.231999999999999"/>
    <n v="235.87199999999999"/>
    <n v="6.2"/>
    <m/>
    <m/>
    <m/>
    <m/>
    <m/>
  </r>
  <r>
    <x v="2"/>
    <x v="1"/>
    <x v="1"/>
    <x v="4"/>
    <n v="62.87"/>
    <n v="2"/>
    <s v="1/1/2019"/>
    <d v="1899-12-30T11:43:00"/>
    <x v="1"/>
    <n v="125.74"/>
    <n v="6.2869999999999999"/>
    <n v="132.02699999999999"/>
    <n v="7"/>
    <m/>
    <m/>
    <m/>
    <m/>
    <m/>
  </r>
  <r>
    <x v="0"/>
    <x v="1"/>
    <x v="1"/>
    <x v="4"/>
    <n v="81.709999999999994"/>
    <n v="6"/>
    <s v="1/27/2019"/>
    <d v="1899-12-30T14:36:00"/>
    <x v="2"/>
    <n v="490.26"/>
    <n v="24.513000000000002"/>
    <n v="514.77300000000002"/>
    <n v="8"/>
    <m/>
    <m/>
    <m/>
    <m/>
    <m/>
  </r>
  <r>
    <x v="0"/>
    <x v="0"/>
    <x v="0"/>
    <x v="0"/>
    <n v="91.41"/>
    <n v="5"/>
    <s v="2/25/2019"/>
    <d v="1899-12-30T16:03:00"/>
    <x v="0"/>
    <n v="457.05"/>
    <n v="22.852499999999999"/>
    <n v="479.90250000000003"/>
    <n v="7.8"/>
    <m/>
    <m/>
    <m/>
    <m/>
    <m/>
  </r>
  <r>
    <x v="1"/>
    <x v="1"/>
    <x v="1"/>
    <x v="1"/>
    <n v="39.21"/>
    <n v="4"/>
    <s v="1/16/2019"/>
    <d v="1899-12-30T20:03:00"/>
    <x v="2"/>
    <n v="156.84"/>
    <n v="7.8419999999999996"/>
    <n v="164.68200000000002"/>
    <n v="5.7"/>
    <m/>
    <m/>
    <m/>
    <m/>
    <m/>
  </r>
  <r>
    <x v="1"/>
    <x v="0"/>
    <x v="1"/>
    <x v="2"/>
    <n v="59.86"/>
    <n v="2"/>
    <s v="1/13/2019"/>
    <d v="1899-12-30T14:55:00"/>
    <x v="0"/>
    <n v="119.72"/>
    <n v="5.9859999999999998"/>
    <n v="125.706"/>
    <n v="5.2"/>
    <m/>
    <m/>
    <m/>
    <m/>
    <m/>
  </r>
  <r>
    <x v="2"/>
    <x v="0"/>
    <x v="0"/>
    <x v="4"/>
    <n v="54.36"/>
    <n v="10"/>
    <s v="2/7/2019"/>
    <d v="1899-12-30T11:28:00"/>
    <x v="2"/>
    <n v="543.6"/>
    <n v="27.18"/>
    <n v="570.78"/>
    <n v="4.2"/>
    <m/>
    <m/>
    <m/>
    <m/>
    <m/>
  </r>
  <r>
    <x v="0"/>
    <x v="1"/>
    <x v="1"/>
    <x v="5"/>
    <n v="98.09"/>
    <n v="9"/>
    <s v="2/17/2019"/>
    <d v="1899-12-30T19:41:00"/>
    <x v="1"/>
    <n v="882.81"/>
    <n v="44.140500000000003"/>
    <n v="926.95049999999992"/>
    <n v="5.6"/>
    <m/>
    <m/>
    <m/>
    <m/>
    <m/>
  </r>
  <r>
    <x v="1"/>
    <x v="1"/>
    <x v="1"/>
    <x v="4"/>
    <n v="25.43"/>
    <n v="6"/>
    <s v="2/12/2019"/>
    <d v="1899-12-30T19:01:00"/>
    <x v="0"/>
    <n v="152.58000000000001"/>
    <n v="7.6289999999999996"/>
    <n v="160.209"/>
    <n v="8.4"/>
    <m/>
    <m/>
    <m/>
    <m/>
    <m/>
  </r>
  <r>
    <x v="0"/>
    <x v="0"/>
    <x v="1"/>
    <x v="3"/>
    <n v="86.68"/>
    <n v="8"/>
    <s v="1/24/2019"/>
    <d v="1899-12-30T18:04:00"/>
    <x v="2"/>
    <n v="693.44"/>
    <n v="34.671999999999997"/>
    <n v="728.11200000000008"/>
    <n v="6"/>
    <m/>
    <m/>
    <m/>
    <m/>
    <m/>
  </r>
  <r>
    <x v="1"/>
    <x v="1"/>
    <x v="1"/>
    <x v="1"/>
    <n v="22.95"/>
    <n v="10"/>
    <s v="2/6/2019"/>
    <d v="1899-12-30T19:20:00"/>
    <x v="0"/>
    <n v="229.5"/>
    <n v="11.475"/>
    <n v="240.97499999999999"/>
    <n v="8.1"/>
    <m/>
    <m/>
    <m/>
    <m/>
    <m/>
  </r>
  <r>
    <x v="2"/>
    <x v="1"/>
    <x v="0"/>
    <x v="5"/>
    <n v="16.309999999999999"/>
    <n v="9"/>
    <s v="3/26/2019"/>
    <d v="1899-12-30T10:31:00"/>
    <x v="0"/>
    <n v="146.79"/>
    <n v="7.3395000000000001"/>
    <n v="154.12949999999998"/>
    <n v="6.6"/>
    <m/>
    <m/>
    <m/>
    <m/>
    <m/>
  </r>
  <r>
    <x v="1"/>
    <x v="1"/>
    <x v="0"/>
    <x v="3"/>
    <n v="28.32"/>
    <n v="5"/>
    <s v="3/11/2019"/>
    <d v="1899-12-30T13:28:00"/>
    <x v="0"/>
    <n v="141.6"/>
    <n v="7.08"/>
    <n v="148.68"/>
    <n v="6.4"/>
    <m/>
    <m/>
    <m/>
    <m/>
    <m/>
  </r>
  <r>
    <x v="2"/>
    <x v="1"/>
    <x v="1"/>
    <x v="5"/>
    <n v="16.670000000000002"/>
    <n v="7"/>
    <s v="2/7/2019"/>
    <d v="1899-12-30T11:36:00"/>
    <x v="0"/>
    <n v="116.69"/>
    <n v="5.8345000000000002"/>
    <n v="122.5245"/>
    <n v="6.2"/>
    <m/>
    <m/>
    <m/>
    <m/>
    <m/>
  </r>
  <r>
    <x v="1"/>
    <x v="0"/>
    <x v="0"/>
    <x v="5"/>
    <n v="73.959999999999994"/>
    <n v="1"/>
    <s v="1/5/2019"/>
    <d v="1899-12-30T11:32:00"/>
    <x v="2"/>
    <n v="73.959999999999994"/>
    <n v="3.698"/>
    <n v="77.657999999999987"/>
    <n v="6"/>
    <m/>
    <m/>
    <m/>
    <m/>
    <m/>
  </r>
  <r>
    <x v="2"/>
    <x v="1"/>
    <x v="1"/>
    <x v="3"/>
    <n v="97.94"/>
    <n v="1"/>
    <s v="3/7/2019"/>
    <d v="1899-12-30T11:44:00"/>
    <x v="0"/>
    <n v="97.94"/>
    <n v="4.8970000000000002"/>
    <n v="102.837"/>
    <n v="8.6999999999999993"/>
    <m/>
    <m/>
    <m/>
    <m/>
    <m/>
  </r>
  <r>
    <x v="0"/>
    <x v="1"/>
    <x v="0"/>
    <x v="2"/>
    <n v="73.05"/>
    <n v="4"/>
    <s v="2/25/2019"/>
    <d v="1899-12-30T17:16:00"/>
    <x v="2"/>
    <n v="292.2"/>
    <n v="14.61"/>
    <n v="306.81"/>
    <n v="9.5"/>
    <m/>
    <m/>
    <m/>
    <m/>
    <m/>
  </r>
  <r>
    <x v="2"/>
    <x v="0"/>
    <x v="0"/>
    <x v="3"/>
    <n v="87.48"/>
    <n v="6"/>
    <s v="2/1/2019"/>
    <d v="1899-12-30T18:43:00"/>
    <x v="0"/>
    <n v="524.88"/>
    <n v="26.244"/>
    <n v="551.12400000000002"/>
    <n v="5.9"/>
    <m/>
    <m/>
    <m/>
    <m/>
    <m/>
  </r>
  <r>
    <x v="0"/>
    <x v="1"/>
    <x v="1"/>
    <x v="2"/>
    <n v="30.68"/>
    <n v="3"/>
    <s v="1/22/2019"/>
    <d v="1899-12-30T11:00:00"/>
    <x v="0"/>
    <n v="92.04"/>
    <n v="4.6020000000000003"/>
    <n v="96.64200000000001"/>
    <n v="7.6"/>
    <m/>
    <m/>
    <m/>
    <m/>
    <m/>
  </r>
  <r>
    <x v="2"/>
    <x v="0"/>
    <x v="1"/>
    <x v="3"/>
    <n v="75.88"/>
    <n v="1"/>
    <s v="1/3/2019"/>
    <d v="1899-12-30T10:30:00"/>
    <x v="2"/>
    <n v="75.88"/>
    <n v="3.794"/>
    <n v="79.673999999999992"/>
    <n v="8.6999999999999993"/>
    <m/>
    <m/>
    <m/>
    <m/>
    <m/>
  </r>
  <r>
    <x v="1"/>
    <x v="0"/>
    <x v="0"/>
    <x v="4"/>
    <n v="20.18"/>
    <n v="4"/>
    <s v="2/13/2019"/>
    <d v="1899-12-30T12:14:00"/>
    <x v="2"/>
    <n v="80.72"/>
    <n v="4.0359999999999996"/>
    <n v="84.756"/>
    <n v="8.9"/>
    <m/>
    <m/>
    <m/>
    <m/>
    <m/>
  </r>
  <r>
    <x v="0"/>
    <x v="0"/>
    <x v="1"/>
    <x v="3"/>
    <n v="18.77"/>
    <n v="6"/>
    <s v="1/28/2019"/>
    <d v="1899-12-30T16:43:00"/>
    <x v="2"/>
    <n v="112.62"/>
    <n v="5.6310000000000002"/>
    <n v="118.251"/>
    <n v="6"/>
    <m/>
    <m/>
    <m/>
    <m/>
    <m/>
  </r>
  <r>
    <x v="2"/>
    <x v="1"/>
    <x v="0"/>
    <x v="4"/>
    <n v="71.2"/>
    <n v="1"/>
    <s v="1/5/2019"/>
    <d v="1899-12-30T20:40:00"/>
    <x v="2"/>
    <n v="71.2"/>
    <n v="3.56"/>
    <n v="74.760000000000005"/>
    <n v="7.2"/>
    <m/>
    <m/>
    <m/>
    <m/>
    <m/>
  </r>
  <r>
    <x v="1"/>
    <x v="0"/>
    <x v="1"/>
    <x v="0"/>
    <n v="38.81"/>
    <n v="4"/>
    <s v="3/19/2019"/>
    <d v="1899-12-30T13:40:00"/>
    <x v="0"/>
    <n v="155.24"/>
    <n v="7.7619999999999996"/>
    <n v="163.00200000000001"/>
    <n v="7"/>
    <m/>
    <m/>
    <m/>
    <m/>
    <m/>
  </r>
  <r>
    <x v="0"/>
    <x v="1"/>
    <x v="0"/>
    <x v="5"/>
    <n v="29.42"/>
    <n v="10"/>
    <s v="1/12/2019"/>
    <d v="1899-12-30T16:23:00"/>
    <x v="0"/>
    <n v="294.2"/>
    <n v="14.71"/>
    <n v="308.90999999999997"/>
    <n v="8.6"/>
    <m/>
    <m/>
    <m/>
    <m/>
    <m/>
  </r>
  <r>
    <x v="1"/>
    <x v="1"/>
    <x v="1"/>
    <x v="3"/>
    <n v="60.95"/>
    <n v="9"/>
    <s v="1/7/2019"/>
    <d v="1899-12-30T12:08:00"/>
    <x v="2"/>
    <n v="548.54999999999995"/>
    <n v="27.427499999999998"/>
    <n v="575.97749999999996"/>
    <n v="4.9000000000000004"/>
    <m/>
    <m/>
    <m/>
    <m/>
    <m/>
  </r>
  <r>
    <x v="2"/>
    <x v="1"/>
    <x v="0"/>
    <x v="3"/>
    <n v="51.54"/>
    <n v="5"/>
    <s v="1/26/2019"/>
    <d v="1899-12-30T17:45:00"/>
    <x v="1"/>
    <n v="257.7"/>
    <n v="12.885"/>
    <n v="270.58499999999998"/>
    <n v="6.2"/>
    <m/>
    <m/>
    <m/>
    <m/>
    <m/>
  </r>
  <r>
    <x v="1"/>
    <x v="1"/>
    <x v="0"/>
    <x v="1"/>
    <n v="66.06"/>
    <n v="6"/>
    <s v="1/23/2019"/>
    <d v="1899-12-30T10:28:00"/>
    <x v="1"/>
    <n v="396.36"/>
    <n v="19.818000000000001"/>
    <n v="416.178"/>
    <n v="5.2"/>
    <m/>
    <m/>
    <m/>
    <m/>
    <m/>
  </r>
  <r>
    <x v="2"/>
    <x v="1"/>
    <x v="1"/>
    <x v="5"/>
    <n v="57.27"/>
    <n v="3"/>
    <s v="2/9/2019"/>
    <d v="1899-12-30T20:31:00"/>
    <x v="0"/>
    <n v="171.81"/>
    <n v="8.5905000000000005"/>
    <n v="180.40049999999999"/>
    <n v="4.5"/>
    <m/>
    <m/>
    <m/>
    <m/>
    <m/>
  </r>
  <r>
    <x v="1"/>
    <x v="1"/>
    <x v="0"/>
    <x v="5"/>
    <n v="54.31"/>
    <n v="9"/>
    <s v="2/22/2019"/>
    <d v="1899-12-30T10:49:00"/>
    <x v="1"/>
    <n v="488.79"/>
    <n v="24.439499999999999"/>
    <n v="513.22950000000003"/>
    <n v="6.3"/>
    <m/>
    <m/>
    <m/>
    <m/>
    <m/>
  </r>
  <r>
    <x v="1"/>
    <x v="1"/>
    <x v="0"/>
    <x v="0"/>
    <n v="58.24"/>
    <n v="9"/>
    <s v="2/5/2019"/>
    <d v="1899-12-30T12:34:00"/>
    <x v="1"/>
    <n v="524.16"/>
    <n v="26.207999999999998"/>
    <n v="550.36799999999994"/>
    <n v="9.3000000000000007"/>
    <m/>
    <m/>
    <m/>
    <m/>
    <m/>
  </r>
  <r>
    <x v="1"/>
    <x v="1"/>
    <x v="1"/>
    <x v="1"/>
    <n v="22.21"/>
    <n v="6"/>
    <s v="3/7/2019"/>
    <d v="1899-12-30T10:23:00"/>
    <x v="2"/>
    <n v="133.26"/>
    <n v="6.6630000000000003"/>
    <n v="139.923"/>
    <n v="4.3"/>
    <m/>
    <m/>
    <m/>
    <m/>
    <m/>
  </r>
  <r>
    <x v="1"/>
    <x v="0"/>
    <x v="1"/>
    <x v="1"/>
    <n v="19.32"/>
    <n v="7"/>
    <s v="3/25/2019"/>
    <d v="1899-12-30T18:51:00"/>
    <x v="1"/>
    <n v="135.24"/>
    <n v="6.7619999999999996"/>
    <n v="142.00200000000001"/>
    <n v="5"/>
    <m/>
    <m/>
    <m/>
    <m/>
    <m/>
  </r>
  <r>
    <x v="1"/>
    <x v="1"/>
    <x v="1"/>
    <x v="2"/>
    <n v="37.479999999999997"/>
    <n v="3"/>
    <s v="1/20/2019"/>
    <d v="1899-12-30T13:45:00"/>
    <x v="2"/>
    <n v="112.44"/>
    <n v="5.6219999999999999"/>
    <n v="118.062"/>
    <n v="8.5"/>
    <m/>
    <m/>
    <m/>
    <m/>
    <m/>
  </r>
  <r>
    <x v="0"/>
    <x v="0"/>
    <x v="0"/>
    <x v="5"/>
    <n v="72.040000000000006"/>
    <n v="2"/>
    <s v="2/4/2019"/>
    <d v="1899-12-30T19:38:00"/>
    <x v="1"/>
    <n v="144.08000000000001"/>
    <n v="7.2039999999999997"/>
    <n v="151.28400000000002"/>
    <n v="7.2"/>
    <m/>
    <m/>
    <m/>
    <m/>
    <m/>
  </r>
  <r>
    <x v="1"/>
    <x v="0"/>
    <x v="0"/>
    <x v="4"/>
    <n v="98.52"/>
    <n v="10"/>
    <s v="1/30/2019"/>
    <d v="1899-12-30T20:23:00"/>
    <x v="0"/>
    <n v="985.2"/>
    <n v="49.26"/>
    <n v="1034.46"/>
    <n v="6"/>
    <m/>
    <m/>
    <m/>
    <m/>
    <m/>
  </r>
  <r>
    <x v="2"/>
    <x v="0"/>
    <x v="1"/>
    <x v="4"/>
    <n v="41.66"/>
    <n v="6"/>
    <s v="1/2/2019"/>
    <d v="1899-12-30T15:24:00"/>
    <x v="0"/>
    <n v="249.96"/>
    <n v="12.497999999999999"/>
    <n v="262.45800000000003"/>
    <n v="8.6"/>
    <m/>
    <m/>
    <m/>
    <m/>
    <m/>
  </r>
  <r>
    <x v="0"/>
    <x v="0"/>
    <x v="0"/>
    <x v="2"/>
    <n v="72.42"/>
    <n v="3"/>
    <s v="3/29/2019"/>
    <d v="1899-12-30T16:54:00"/>
    <x v="0"/>
    <n v="217.26"/>
    <n v="10.863"/>
    <n v="228.12299999999999"/>
    <n v="5.2"/>
    <m/>
    <m/>
    <m/>
    <m/>
    <m/>
  </r>
  <r>
    <x v="2"/>
    <x v="1"/>
    <x v="1"/>
    <x v="1"/>
    <n v="21.58"/>
    <n v="9"/>
    <s v="3/14/2019"/>
    <d v="1899-12-30T12:32:00"/>
    <x v="1"/>
    <n v="194.22"/>
    <n v="9.7110000000000003"/>
    <n v="203.93100000000001"/>
    <n v="8.5"/>
    <m/>
    <m/>
    <m/>
    <m/>
    <m/>
  </r>
  <r>
    <x v="0"/>
    <x v="1"/>
    <x v="1"/>
    <x v="4"/>
    <n v="89.2"/>
    <n v="10"/>
    <s v="2/11/2019"/>
    <d v="1899-12-30T15:42:00"/>
    <x v="2"/>
    <n v="892"/>
    <n v="44.6"/>
    <n v="936.6"/>
    <n v="9.8000000000000007"/>
    <m/>
    <m/>
    <m/>
    <m/>
    <m/>
  </r>
  <r>
    <x v="0"/>
    <x v="1"/>
    <x v="0"/>
    <x v="1"/>
    <n v="42.42"/>
    <n v="8"/>
    <s v="1/30/2019"/>
    <d v="1899-12-30T13:58:00"/>
    <x v="0"/>
    <n v="339.36"/>
    <n v="16.968"/>
    <n v="356.32800000000003"/>
    <n v="7.9"/>
    <m/>
    <m/>
    <m/>
    <m/>
    <m/>
  </r>
  <r>
    <x v="0"/>
    <x v="0"/>
    <x v="1"/>
    <x v="1"/>
    <n v="74.510000000000005"/>
    <n v="6"/>
    <s v="3/20/2019"/>
    <d v="1899-12-30T15:08:00"/>
    <x v="0"/>
    <n v="447.06"/>
    <n v="22.353000000000002"/>
    <n v="469.41300000000001"/>
    <n v="7.2"/>
    <m/>
    <m/>
    <m/>
    <m/>
    <m/>
  </r>
  <r>
    <x v="2"/>
    <x v="1"/>
    <x v="1"/>
    <x v="5"/>
    <n v="99.25"/>
    <n v="2"/>
    <s v="3/20/2019"/>
    <d v="1899-12-30T13:02:00"/>
    <x v="1"/>
    <n v="198.5"/>
    <n v="9.9250000000000007"/>
    <n v="208.42500000000001"/>
    <n v="9.9"/>
    <m/>
    <m/>
    <m/>
    <m/>
    <m/>
  </r>
  <r>
    <x v="0"/>
    <x v="1"/>
    <x v="0"/>
    <x v="4"/>
    <n v="81.209999999999994"/>
    <n v="10"/>
    <s v="1/17/2019"/>
    <d v="1899-12-30T13:01:00"/>
    <x v="2"/>
    <n v="812.1"/>
    <n v="40.604999999999997"/>
    <n v="852.70500000000004"/>
    <n v="6.7"/>
    <m/>
    <m/>
    <m/>
    <m/>
    <m/>
  </r>
  <r>
    <x v="0"/>
    <x v="1"/>
    <x v="0"/>
    <x v="3"/>
    <n v="49.33"/>
    <n v="10"/>
    <s v="2/3/2019"/>
    <d v="1899-12-30T16:40:00"/>
    <x v="2"/>
    <n v="493.3"/>
    <n v="24.664999999999999"/>
    <n v="517.96500000000003"/>
    <n v="9.1"/>
    <m/>
    <m/>
    <m/>
    <m/>
    <m/>
  </r>
  <r>
    <x v="2"/>
    <x v="1"/>
    <x v="0"/>
    <x v="5"/>
    <n v="65.739999999999995"/>
    <n v="9"/>
    <s v="1/1/2019"/>
    <d v="1899-12-30T13:55:00"/>
    <x v="1"/>
    <n v="591.66"/>
    <n v="29.582999999999998"/>
    <n v="621.24299999999994"/>
    <n v="4.8"/>
    <m/>
    <m/>
    <m/>
    <m/>
    <m/>
  </r>
  <r>
    <x v="1"/>
    <x v="1"/>
    <x v="0"/>
    <x v="5"/>
    <n v="79.86"/>
    <n v="7"/>
    <s v="1/10/2019"/>
    <d v="1899-12-30T10:33:00"/>
    <x v="2"/>
    <n v="559.02"/>
    <n v="27.951000000000001"/>
    <n v="586.971"/>
    <n v="7.1"/>
    <m/>
    <m/>
    <m/>
    <m/>
    <m/>
  </r>
  <r>
    <x v="2"/>
    <x v="1"/>
    <x v="0"/>
    <x v="3"/>
    <n v="73.98"/>
    <n v="7"/>
    <s v="3/2/2019"/>
    <d v="1899-12-30T16:42:00"/>
    <x v="0"/>
    <n v="517.86"/>
    <n v="25.893000000000001"/>
    <n v="543.75300000000004"/>
    <n v="6.2"/>
    <m/>
    <m/>
    <m/>
    <m/>
    <m/>
  </r>
  <r>
    <x v="2"/>
    <x v="0"/>
    <x v="0"/>
    <x v="2"/>
    <n v="82.04"/>
    <n v="5"/>
    <s v="2/25/2019"/>
    <d v="1899-12-30T17:16:00"/>
    <x v="2"/>
    <n v="410.2"/>
    <n v="20.51"/>
    <n v="430.71"/>
    <n v="6.2"/>
    <m/>
    <m/>
    <m/>
    <m/>
    <m/>
  </r>
  <r>
    <x v="0"/>
    <x v="0"/>
    <x v="1"/>
    <x v="3"/>
    <n v="26.67"/>
    <n v="10"/>
    <s v="1/29/2019"/>
    <d v="1899-12-30T11:48:00"/>
    <x v="1"/>
    <n v="266.7"/>
    <n v="13.335000000000001"/>
    <n v="280.03499999999997"/>
    <n v="5.5"/>
    <m/>
    <m/>
    <m/>
    <m/>
    <m/>
  </r>
  <r>
    <x v="0"/>
    <x v="0"/>
    <x v="1"/>
    <x v="4"/>
    <n v="10.130000000000001"/>
    <n v="7"/>
    <s v="3/10/2019"/>
    <d v="1899-12-30T19:35:00"/>
    <x v="0"/>
    <n v="70.91"/>
    <n v="3.5455000000000001"/>
    <n v="74.455500000000001"/>
    <n v="5.5"/>
    <m/>
    <m/>
    <m/>
    <m/>
    <m/>
  </r>
  <r>
    <x v="1"/>
    <x v="1"/>
    <x v="1"/>
    <x v="4"/>
    <n v="72.39"/>
    <n v="2"/>
    <s v="1/13/2019"/>
    <d v="1899-12-30T19:55:00"/>
    <x v="2"/>
    <n v="144.78"/>
    <n v="7.2389999999999999"/>
    <n v="152.01900000000001"/>
    <n v="5.6"/>
    <m/>
    <m/>
    <m/>
    <m/>
    <m/>
  </r>
  <r>
    <x v="2"/>
    <x v="1"/>
    <x v="1"/>
    <x v="3"/>
    <n v="85.91"/>
    <n v="5"/>
    <s v="3/22/2019"/>
    <d v="1899-12-30T14:33:00"/>
    <x v="2"/>
    <n v="429.55"/>
    <n v="21.477499999999999"/>
    <n v="451.02750000000003"/>
    <n v="6.9"/>
    <m/>
    <m/>
    <m/>
    <m/>
    <m/>
  </r>
  <r>
    <x v="0"/>
    <x v="0"/>
    <x v="1"/>
    <x v="5"/>
    <n v="81.31"/>
    <n v="7"/>
    <s v="3/1/2019"/>
    <d v="1899-12-30T19:49:00"/>
    <x v="0"/>
    <n v="569.16999999999996"/>
    <n v="28.458500000000001"/>
    <n v="597.62849999999992"/>
    <n v="6.6"/>
    <m/>
    <m/>
    <m/>
    <m/>
    <m/>
  </r>
  <r>
    <x v="2"/>
    <x v="1"/>
    <x v="1"/>
    <x v="4"/>
    <n v="60.3"/>
    <n v="4"/>
    <s v="2/20/2019"/>
    <d v="1899-12-30T18:43:00"/>
    <x v="1"/>
    <n v="241.2"/>
    <n v="12.06"/>
    <n v="253.26"/>
    <n v="9.5"/>
    <m/>
    <m/>
    <m/>
    <m/>
    <m/>
  </r>
  <r>
    <x v="2"/>
    <x v="1"/>
    <x v="1"/>
    <x v="4"/>
    <n v="31.77"/>
    <n v="4"/>
    <s v="1/14/2019"/>
    <d v="1899-12-30T14:43:00"/>
    <x v="0"/>
    <n v="127.08"/>
    <n v="6.3540000000000001"/>
    <n v="133.434"/>
    <n v="4.7"/>
    <m/>
    <m/>
    <m/>
    <m/>
    <m/>
  </r>
  <r>
    <x v="2"/>
    <x v="1"/>
    <x v="0"/>
    <x v="0"/>
    <n v="64.27"/>
    <n v="4"/>
    <s v="3/26/2019"/>
    <d v="1899-12-30T13:54:00"/>
    <x v="1"/>
    <n v="257.08"/>
    <n v="12.853999999999999"/>
    <n v="269.93399999999997"/>
    <n v="5.0999999999999996"/>
    <m/>
    <m/>
    <m/>
    <m/>
    <m/>
  </r>
  <r>
    <x v="1"/>
    <x v="1"/>
    <x v="1"/>
    <x v="0"/>
    <n v="69.510000000000005"/>
    <n v="2"/>
    <s v="3/1/2019"/>
    <d v="1899-12-30T12:15:00"/>
    <x v="0"/>
    <n v="139.02000000000001"/>
    <n v="6.9509999999999996"/>
    <n v="145.971"/>
    <n v="9.1"/>
    <m/>
    <m/>
    <m/>
    <m/>
    <m/>
  </r>
  <r>
    <x v="1"/>
    <x v="1"/>
    <x v="1"/>
    <x v="4"/>
    <n v="27.22"/>
    <n v="3"/>
    <s v="1/7/2019"/>
    <d v="1899-12-30T12:37:00"/>
    <x v="1"/>
    <n v="81.66"/>
    <n v="4.0830000000000002"/>
    <n v="85.742999999999995"/>
    <n v="7.9"/>
    <m/>
    <m/>
    <m/>
    <m/>
    <m/>
  </r>
  <r>
    <x v="2"/>
    <x v="0"/>
    <x v="0"/>
    <x v="0"/>
    <n v="77.680000000000007"/>
    <n v="4"/>
    <s v="2/1/2019"/>
    <d v="1899-12-30T19:54:00"/>
    <x v="1"/>
    <n v="310.72000000000003"/>
    <n v="15.536"/>
    <n v="326.25600000000003"/>
    <n v="5.6"/>
    <m/>
    <m/>
    <m/>
    <m/>
    <m/>
  </r>
  <r>
    <x v="1"/>
    <x v="0"/>
    <x v="0"/>
    <x v="5"/>
    <n v="92.98"/>
    <n v="2"/>
    <s v="2/13/2019"/>
    <d v="1899-12-30T15:06:00"/>
    <x v="2"/>
    <n v="185.96"/>
    <n v="9.298"/>
    <n v="195.25800000000001"/>
    <n v="5.7"/>
    <m/>
    <m/>
    <m/>
    <m/>
    <m/>
  </r>
  <r>
    <x v="2"/>
    <x v="0"/>
    <x v="0"/>
    <x v="5"/>
    <n v="18.079999999999998"/>
    <n v="4"/>
    <s v="1/14/2019"/>
    <d v="1899-12-30T18:03:00"/>
    <x v="2"/>
    <n v="72.319999999999993"/>
    <n v="3.6160000000000001"/>
    <n v="75.935999999999993"/>
    <n v="8.6999999999999993"/>
    <m/>
    <m/>
    <m/>
    <m/>
    <m/>
  </r>
  <r>
    <x v="0"/>
    <x v="1"/>
    <x v="1"/>
    <x v="3"/>
    <n v="63.06"/>
    <n v="3"/>
    <s v="1/19/2019"/>
    <d v="1899-12-30T15:58:00"/>
    <x v="0"/>
    <n v="189.18"/>
    <n v="9.4589999999999996"/>
    <n v="198.63900000000001"/>
    <n v="9.1999999999999993"/>
    <m/>
    <m/>
    <m/>
    <m/>
    <m/>
  </r>
  <r>
    <x v="0"/>
    <x v="1"/>
    <x v="1"/>
    <x v="0"/>
    <n v="51.71"/>
    <n v="4"/>
    <s v="3/9/2019"/>
    <d v="1899-12-30T13:53:00"/>
    <x v="2"/>
    <n v="206.84"/>
    <n v="10.342000000000001"/>
    <n v="217.18200000000002"/>
    <n v="6.7"/>
    <m/>
    <m/>
    <m/>
    <m/>
    <m/>
  </r>
  <r>
    <x v="2"/>
    <x v="1"/>
    <x v="0"/>
    <x v="4"/>
    <n v="52.34"/>
    <n v="3"/>
    <s v="3/27/2019"/>
    <d v="1899-12-30T14:03:00"/>
    <x v="1"/>
    <n v="157.02000000000001"/>
    <n v="7.851"/>
    <n v="164.87100000000001"/>
    <n v="4"/>
    <m/>
    <m/>
    <m/>
    <m/>
    <m/>
  </r>
  <r>
    <x v="1"/>
    <x v="1"/>
    <x v="0"/>
    <x v="3"/>
    <n v="43.06"/>
    <n v="5"/>
    <s v="2/4/2019"/>
    <d v="1899-12-30T16:38:00"/>
    <x v="0"/>
    <n v="215.3"/>
    <n v="10.765000000000001"/>
    <n v="226.065"/>
    <n v="5.4"/>
    <m/>
    <m/>
    <m/>
    <m/>
    <m/>
  </r>
  <r>
    <x v="2"/>
    <x v="1"/>
    <x v="1"/>
    <x v="5"/>
    <n v="59.61"/>
    <n v="10"/>
    <s v="3/14/2019"/>
    <d v="1899-12-30T11:07:00"/>
    <x v="1"/>
    <n v="596.1"/>
    <n v="29.805"/>
    <n v="625.90499999999997"/>
    <n v="5.6"/>
    <m/>
    <m/>
    <m/>
    <m/>
    <m/>
  </r>
  <r>
    <x v="2"/>
    <x v="1"/>
    <x v="1"/>
    <x v="0"/>
    <n v="14.62"/>
    <n v="5"/>
    <s v="3/4/2019"/>
    <d v="1899-12-30T12:23:00"/>
    <x v="1"/>
    <n v="73.099999999999994"/>
    <n v="3.6549999999999998"/>
    <n v="76.754999999999995"/>
    <n v="8.9"/>
    <m/>
    <m/>
    <m/>
    <m/>
    <m/>
  </r>
  <r>
    <x v="1"/>
    <x v="0"/>
    <x v="1"/>
    <x v="0"/>
    <n v="46.53"/>
    <n v="6"/>
    <s v="3/3/2019"/>
    <d v="1899-12-30T10:54:00"/>
    <x v="2"/>
    <n v="279.18"/>
    <n v="13.959"/>
    <n v="293.13900000000001"/>
    <n v="7.4"/>
    <m/>
    <m/>
    <m/>
    <m/>
    <m/>
  </r>
  <r>
    <x v="1"/>
    <x v="0"/>
    <x v="0"/>
    <x v="2"/>
    <n v="24.24"/>
    <n v="7"/>
    <s v="1/27/2019"/>
    <d v="1899-12-30T17:38:00"/>
    <x v="0"/>
    <n v="169.68"/>
    <n v="8.484"/>
    <n v="178.16400000000002"/>
    <n v="9.6999999999999993"/>
    <m/>
    <m/>
    <m/>
    <m/>
    <m/>
  </r>
  <r>
    <x v="1"/>
    <x v="0"/>
    <x v="0"/>
    <x v="3"/>
    <n v="45.58"/>
    <n v="1"/>
    <s v="2/7/2019"/>
    <d v="1899-12-30T14:13:00"/>
    <x v="1"/>
    <n v="45.58"/>
    <n v="2.2789999999999999"/>
    <n v="47.858999999999995"/>
    <n v="9.6"/>
    <m/>
    <m/>
    <m/>
    <m/>
    <m/>
  </r>
  <r>
    <x v="1"/>
    <x v="0"/>
    <x v="0"/>
    <x v="3"/>
    <n v="75.2"/>
    <n v="3"/>
    <s v="2/5/2019"/>
    <d v="1899-12-30T11:51:00"/>
    <x v="0"/>
    <n v="225.6"/>
    <n v="11.28"/>
    <n v="236.88"/>
    <n v="7.3"/>
    <m/>
    <m/>
    <m/>
    <m/>
    <m/>
  </r>
  <r>
    <x v="2"/>
    <x v="0"/>
    <x v="1"/>
    <x v="3"/>
    <n v="96.8"/>
    <n v="3"/>
    <s v="3/15/2019"/>
    <d v="1899-12-30T13:05:00"/>
    <x v="1"/>
    <n v="290.39999999999998"/>
    <n v="14.52"/>
    <n v="304.91999999999996"/>
    <n v="5.9"/>
    <m/>
    <m/>
    <m/>
    <m/>
    <m/>
  </r>
  <r>
    <x v="2"/>
    <x v="1"/>
    <x v="1"/>
    <x v="0"/>
    <n v="14.82"/>
    <n v="3"/>
    <s v="3/1/2019"/>
    <d v="1899-12-30T11:30:00"/>
    <x v="2"/>
    <n v="44.46"/>
    <n v="2.2229999999999999"/>
    <n v="46.683"/>
    <n v="5.3"/>
    <m/>
    <m/>
    <m/>
    <m/>
    <m/>
  </r>
  <r>
    <x v="0"/>
    <x v="1"/>
    <x v="1"/>
    <x v="4"/>
    <n v="52.2"/>
    <n v="3"/>
    <s v="2/15/2019"/>
    <d v="1899-12-30T13:30:00"/>
    <x v="2"/>
    <n v="156.6"/>
    <n v="7.83"/>
    <n v="164.43"/>
    <n v="8.6"/>
    <m/>
    <m/>
    <m/>
    <m/>
    <m/>
  </r>
  <r>
    <x v="0"/>
    <x v="1"/>
    <x v="0"/>
    <x v="3"/>
    <n v="46.66"/>
    <n v="9"/>
    <s v="2/17/2019"/>
    <d v="1899-12-30T19:11:00"/>
    <x v="0"/>
    <n v="419.94"/>
    <n v="20.997"/>
    <n v="440.93700000000001"/>
    <n v="9.6999999999999993"/>
    <m/>
    <m/>
    <m/>
    <m/>
    <m/>
  </r>
  <r>
    <x v="0"/>
    <x v="1"/>
    <x v="0"/>
    <x v="5"/>
    <n v="36.85"/>
    <n v="5"/>
    <s v="1/26/2019"/>
    <d v="1899-12-30T18:53:00"/>
    <x v="1"/>
    <n v="184.25"/>
    <n v="9.2125000000000004"/>
    <n v="193.46250000000001"/>
    <n v="6.7"/>
    <m/>
    <m/>
    <m/>
    <m/>
    <m/>
  </r>
  <r>
    <x v="1"/>
    <x v="0"/>
    <x v="0"/>
    <x v="2"/>
    <n v="70.319999999999993"/>
    <n v="2"/>
    <s v="3/24/2019"/>
    <d v="1899-12-30T14:22:00"/>
    <x v="0"/>
    <n v="140.63999999999999"/>
    <n v="7.032"/>
    <n v="147.672"/>
    <n v="4.9000000000000004"/>
    <m/>
    <m/>
    <m/>
    <m/>
    <m/>
  </r>
  <r>
    <x v="0"/>
    <x v="1"/>
    <x v="1"/>
    <x v="1"/>
    <n v="83.08"/>
    <n v="1"/>
    <s v="1/23/2019"/>
    <d v="1899-12-30T17:16:00"/>
    <x v="0"/>
    <n v="83.08"/>
    <n v="4.1539999999999999"/>
    <n v="87.233999999999995"/>
    <n v="7.6"/>
    <m/>
    <m/>
    <m/>
    <m/>
    <m/>
  </r>
  <r>
    <x v="1"/>
    <x v="1"/>
    <x v="0"/>
    <x v="5"/>
    <n v="64.989999999999995"/>
    <n v="1"/>
    <s v="1/26/2019"/>
    <d v="1899-12-30T10:06:00"/>
    <x v="2"/>
    <n v="64.989999999999995"/>
    <n v="3.2494999999999998"/>
    <n v="68.239499999999992"/>
    <n v="4.2"/>
    <m/>
    <m/>
    <m/>
    <m/>
    <m/>
  </r>
  <r>
    <x v="0"/>
    <x v="1"/>
    <x v="1"/>
    <x v="4"/>
    <n v="77.56"/>
    <n v="10"/>
    <s v="3/14/2019"/>
    <d v="1899-12-30T20:35:00"/>
    <x v="0"/>
    <n v="775.6"/>
    <n v="38.78"/>
    <n v="814.38"/>
    <n v="4.4000000000000004"/>
    <m/>
    <m/>
    <m/>
    <m/>
    <m/>
  </r>
  <r>
    <x v="0"/>
    <x v="1"/>
    <x v="0"/>
    <x v="3"/>
    <n v="54.51"/>
    <n v="6"/>
    <s v="3/17/2019"/>
    <d v="1899-12-30T13:54:00"/>
    <x v="0"/>
    <n v="327.06"/>
    <n v="16.353000000000002"/>
    <n v="343.41300000000001"/>
    <n v="7"/>
    <m/>
    <m/>
    <m/>
    <m/>
    <m/>
  </r>
  <r>
    <x v="2"/>
    <x v="0"/>
    <x v="0"/>
    <x v="5"/>
    <n v="51.89"/>
    <n v="7"/>
    <s v="1/8/2019"/>
    <d v="1899-12-30T20:08:00"/>
    <x v="1"/>
    <n v="363.23"/>
    <n v="18.1615"/>
    <n v="381.39150000000001"/>
    <n v="8.8000000000000007"/>
    <m/>
    <m/>
    <m/>
    <m/>
    <m/>
  </r>
  <r>
    <x v="1"/>
    <x v="1"/>
    <x v="1"/>
    <x v="2"/>
    <n v="31.75"/>
    <n v="4"/>
    <s v="2/8/2019"/>
    <d v="1899-12-30T15:26:00"/>
    <x v="1"/>
    <n v="127"/>
    <n v="6.35"/>
    <n v="133.35"/>
    <n v="6.2"/>
    <m/>
    <m/>
    <m/>
    <m/>
    <m/>
  </r>
  <r>
    <x v="1"/>
    <x v="0"/>
    <x v="0"/>
    <x v="5"/>
    <n v="53.65"/>
    <n v="7"/>
    <s v="2/10/2019"/>
    <d v="1899-12-30T12:56:00"/>
    <x v="0"/>
    <n v="375.55"/>
    <n v="18.7775"/>
    <n v="394.32749999999999"/>
    <n v="7.4"/>
    <m/>
    <m/>
    <m/>
    <m/>
    <m/>
  </r>
  <r>
    <x v="0"/>
    <x v="0"/>
    <x v="0"/>
    <x v="4"/>
    <n v="49.79"/>
    <n v="4"/>
    <s v="3/28/2019"/>
    <d v="1899-12-30T19:16:00"/>
    <x v="2"/>
    <n v="199.16"/>
    <n v="9.9580000000000002"/>
    <n v="209.11799999999999"/>
    <n v="7.4"/>
    <m/>
    <m/>
    <m/>
    <m/>
    <m/>
  </r>
  <r>
    <x v="2"/>
    <x v="1"/>
    <x v="1"/>
    <x v="5"/>
    <n v="30.61"/>
    <n v="1"/>
    <s v="1/23/2019"/>
    <d v="1899-12-30T12:20:00"/>
    <x v="0"/>
    <n v="30.61"/>
    <n v="1.5305"/>
    <n v="32.140500000000003"/>
    <n v="4.7"/>
    <m/>
    <m/>
    <m/>
    <m/>
    <m/>
  </r>
  <r>
    <x v="1"/>
    <x v="0"/>
    <x v="1"/>
    <x v="4"/>
    <n v="57.89"/>
    <n v="2"/>
    <s v="1/17/2019"/>
    <d v="1899-12-30T10:37:00"/>
    <x v="0"/>
    <n v="115.78"/>
    <n v="5.7889999999999997"/>
    <n v="121.569"/>
    <n v="5.9"/>
    <m/>
    <m/>
    <m/>
    <m/>
    <m/>
  </r>
  <r>
    <x v="1"/>
    <x v="1"/>
    <x v="0"/>
    <x v="1"/>
    <n v="28.96"/>
    <n v="1"/>
    <s v="2/7/2019"/>
    <d v="1899-12-30T10:18:00"/>
    <x v="2"/>
    <n v="28.96"/>
    <n v="1.448"/>
    <n v="30.408000000000001"/>
    <n v="6.9"/>
    <m/>
    <m/>
    <m/>
    <m/>
    <m/>
  </r>
  <r>
    <x v="0"/>
    <x v="0"/>
    <x v="0"/>
    <x v="4"/>
    <n v="98.97"/>
    <n v="9"/>
    <s v="3/9/2019"/>
    <d v="1899-12-30T11:23:00"/>
    <x v="1"/>
    <n v="890.73"/>
    <n v="44.536499999999997"/>
    <n v="935.26650000000006"/>
    <n v="7.2"/>
    <m/>
    <m/>
    <m/>
    <m/>
    <m/>
  </r>
  <r>
    <x v="0"/>
    <x v="0"/>
    <x v="1"/>
    <x v="5"/>
    <n v="93.22"/>
    <n v="3"/>
    <s v="1/24/2019"/>
    <d v="1899-12-30T11:45:00"/>
    <x v="1"/>
    <n v="279.66000000000003"/>
    <n v="13.983000000000001"/>
    <n v="293.64300000000003"/>
    <n v="5.0999999999999996"/>
    <m/>
    <m/>
    <m/>
    <m/>
    <m/>
  </r>
  <r>
    <x v="0"/>
    <x v="0"/>
    <x v="1"/>
    <x v="3"/>
    <n v="80.930000000000007"/>
    <n v="1"/>
    <s v="1/19/2019"/>
    <d v="1899-12-30T16:08:00"/>
    <x v="2"/>
    <n v="80.930000000000007"/>
    <n v="4.0465"/>
    <n v="84.976500000000001"/>
    <n v="9.3000000000000007"/>
    <m/>
    <m/>
    <m/>
    <m/>
    <m/>
  </r>
  <r>
    <x v="1"/>
    <x v="0"/>
    <x v="1"/>
    <x v="4"/>
    <n v="67.45"/>
    <n v="10"/>
    <s v="2/3/2019"/>
    <d v="1899-12-30T11:25:00"/>
    <x v="0"/>
    <n v="674.5"/>
    <n v="33.725000000000001"/>
    <n v="708.22500000000002"/>
    <n v="9.4"/>
    <m/>
    <m/>
    <m/>
    <m/>
    <m/>
  </r>
  <r>
    <x v="0"/>
    <x v="0"/>
    <x v="0"/>
    <x v="3"/>
    <n v="38.72"/>
    <n v="9"/>
    <s v="3/20/2019"/>
    <d v="1899-12-30T12:24:00"/>
    <x v="0"/>
    <n v="348.48"/>
    <n v="17.423999999999999"/>
    <n v="365.904"/>
    <n v="4.2"/>
    <m/>
    <m/>
    <m/>
    <m/>
    <m/>
  </r>
  <r>
    <x v="2"/>
    <x v="0"/>
    <x v="1"/>
    <x v="3"/>
    <n v="72.599999999999994"/>
    <n v="6"/>
    <s v="1/13/2019"/>
    <d v="1899-12-30T19:51:00"/>
    <x v="1"/>
    <n v="435.6"/>
    <n v="21.78"/>
    <n v="457.38"/>
    <n v="6.6"/>
    <m/>
    <m/>
    <m/>
    <m/>
    <m/>
  </r>
  <r>
    <x v="1"/>
    <x v="0"/>
    <x v="1"/>
    <x v="1"/>
    <n v="87.91"/>
    <n v="5"/>
    <s v="3/14/2019"/>
    <d v="1899-12-30T18:10:00"/>
    <x v="0"/>
    <n v="439.55"/>
    <n v="21.977499999999999"/>
    <n v="461.52750000000003"/>
    <n v="6.2"/>
    <m/>
    <m/>
    <m/>
    <m/>
    <m/>
  </r>
  <r>
    <x v="2"/>
    <x v="0"/>
    <x v="1"/>
    <x v="4"/>
    <n v="98.53"/>
    <n v="6"/>
    <s v="1/23/2019"/>
    <d v="1899-12-30T11:22:00"/>
    <x v="2"/>
    <n v="591.17999999999995"/>
    <n v="29.559000000000001"/>
    <n v="620.73899999999992"/>
    <n v="6.8"/>
    <m/>
    <m/>
    <m/>
    <m/>
    <m/>
  </r>
  <r>
    <x v="1"/>
    <x v="0"/>
    <x v="0"/>
    <x v="5"/>
    <n v="43.46"/>
    <n v="6"/>
    <s v="2/7/2019"/>
    <d v="1899-12-30T17:55:00"/>
    <x v="0"/>
    <n v="260.76"/>
    <n v="13.038"/>
    <n v="273.798"/>
    <n v="4.4000000000000004"/>
    <m/>
    <m/>
    <m/>
    <m/>
    <m/>
  </r>
  <r>
    <x v="1"/>
    <x v="1"/>
    <x v="0"/>
    <x v="4"/>
    <n v="71.680000000000007"/>
    <n v="3"/>
    <s v="3/28/2019"/>
    <d v="1899-12-30T15:30:00"/>
    <x v="2"/>
    <n v="215.04"/>
    <n v="10.752000000000001"/>
    <n v="225.792"/>
    <n v="4.3"/>
    <m/>
    <m/>
    <m/>
    <m/>
    <m/>
  </r>
  <r>
    <x v="2"/>
    <x v="0"/>
    <x v="0"/>
    <x v="4"/>
    <n v="91.61"/>
    <n v="1"/>
    <s v="3/20/2019"/>
    <d v="1899-12-30T19:44:00"/>
    <x v="1"/>
    <n v="91.61"/>
    <n v="4.5804999999999998"/>
    <n v="96.1905"/>
    <n v="6"/>
    <m/>
    <m/>
    <m/>
    <m/>
    <m/>
  </r>
  <r>
    <x v="1"/>
    <x v="0"/>
    <x v="0"/>
    <x v="2"/>
    <n v="94.59"/>
    <n v="7"/>
    <s v="1/17/2019"/>
    <d v="1899-12-30T15:27:00"/>
    <x v="2"/>
    <n v="662.13"/>
    <n v="33.106499999999997"/>
    <n v="695.23649999999998"/>
    <n v="5.0999999999999996"/>
    <m/>
    <m/>
    <m/>
    <m/>
    <m/>
  </r>
  <r>
    <x v="1"/>
    <x v="1"/>
    <x v="0"/>
    <x v="5"/>
    <n v="83.25"/>
    <n v="10"/>
    <s v="1/12/2019"/>
    <d v="1899-12-30T11:25:00"/>
    <x v="2"/>
    <n v="832.5"/>
    <n v="41.625"/>
    <n v="874.125"/>
    <n v="4.9000000000000004"/>
    <m/>
    <m/>
    <m/>
    <m/>
    <m/>
  </r>
  <r>
    <x v="0"/>
    <x v="0"/>
    <x v="1"/>
    <x v="5"/>
    <n v="91.35"/>
    <n v="1"/>
    <s v="2/16/2019"/>
    <d v="1899-12-30T15:42:00"/>
    <x v="1"/>
    <n v="91.35"/>
    <n v="4.5674999999999999"/>
    <n v="95.91749999999999"/>
    <n v="6.8"/>
    <m/>
    <m/>
    <m/>
    <m/>
    <m/>
  </r>
  <r>
    <x v="0"/>
    <x v="0"/>
    <x v="0"/>
    <x v="4"/>
    <n v="78.88"/>
    <n v="2"/>
    <s v="1/26/2019"/>
    <d v="1899-12-30T16:04:00"/>
    <x v="1"/>
    <n v="157.76"/>
    <n v="7.8879999999999999"/>
    <n v="165.648"/>
    <n v="9.5"/>
    <m/>
    <m/>
    <m/>
    <m/>
    <m/>
  </r>
  <r>
    <x v="1"/>
    <x v="1"/>
    <x v="1"/>
    <x v="3"/>
    <n v="60.87"/>
    <n v="2"/>
    <s v="3/9/2019"/>
    <d v="1899-12-30T12:37:00"/>
    <x v="0"/>
    <n v="121.74"/>
    <n v="6.0869999999999997"/>
    <n v="127.827"/>
    <n v="9.1"/>
    <m/>
    <m/>
    <m/>
    <m/>
    <m/>
  </r>
  <r>
    <x v="2"/>
    <x v="0"/>
    <x v="1"/>
    <x v="0"/>
    <n v="82.58"/>
    <n v="10"/>
    <s v="3/14/2019"/>
    <d v="1899-12-30T14:41:00"/>
    <x v="1"/>
    <n v="825.8"/>
    <n v="41.29"/>
    <n v="867.08999999999992"/>
    <n v="4.3"/>
    <m/>
    <m/>
    <m/>
    <m/>
    <m/>
  </r>
  <r>
    <x v="1"/>
    <x v="0"/>
    <x v="1"/>
    <x v="2"/>
    <n v="53.3"/>
    <n v="3"/>
    <s v="1/25/2019"/>
    <d v="1899-12-30T14:19:00"/>
    <x v="0"/>
    <n v="159.9"/>
    <n v="7.9950000000000001"/>
    <n v="167.89500000000001"/>
    <n v="6.8"/>
    <m/>
    <m/>
    <m/>
    <m/>
    <m/>
  </r>
  <r>
    <x v="1"/>
    <x v="1"/>
    <x v="0"/>
    <x v="5"/>
    <n v="12.09"/>
    <n v="1"/>
    <s v="1/26/2019"/>
    <d v="1899-12-30T18:19:00"/>
    <x v="2"/>
    <n v="12.09"/>
    <n v="0.60450000000000004"/>
    <n v="12.6945"/>
    <n v="6"/>
    <m/>
    <m/>
    <m/>
    <m/>
    <m/>
  </r>
  <r>
    <x v="1"/>
    <x v="1"/>
    <x v="1"/>
    <x v="3"/>
    <n v="64.19"/>
    <n v="10"/>
    <s v="1/19/2019"/>
    <d v="1899-12-30T14:08:00"/>
    <x v="2"/>
    <n v="641.9"/>
    <n v="32.094999999999999"/>
    <n v="673.995"/>
    <n v="8.6"/>
    <m/>
    <m/>
    <m/>
    <m/>
    <m/>
  </r>
  <r>
    <x v="2"/>
    <x v="1"/>
    <x v="1"/>
    <x v="1"/>
    <n v="78.31"/>
    <n v="3"/>
    <s v="3/5/2019"/>
    <d v="1899-12-30T16:38:00"/>
    <x v="0"/>
    <n v="234.93"/>
    <n v="11.746499999999999"/>
    <n v="246.6765"/>
    <n v="8.6999999999999993"/>
    <m/>
    <m/>
    <m/>
    <m/>
    <m/>
  </r>
  <r>
    <x v="2"/>
    <x v="0"/>
    <x v="1"/>
    <x v="4"/>
    <n v="83.77"/>
    <n v="2"/>
    <s v="1/15/2019"/>
    <d v="1899-12-30T10:54:00"/>
    <x v="2"/>
    <n v="167.54"/>
    <n v="8.3770000000000007"/>
    <n v="175.917"/>
    <n v="6.1"/>
    <m/>
    <m/>
    <m/>
    <m/>
    <m/>
  </r>
  <r>
    <x v="2"/>
    <x v="1"/>
    <x v="1"/>
    <x v="2"/>
    <n v="99.7"/>
    <n v="3"/>
    <s v="3/18/2019"/>
    <d v="1899-12-30T11:29:00"/>
    <x v="0"/>
    <n v="299.10000000000002"/>
    <n v="14.955"/>
    <n v="314.05500000000001"/>
    <n v="9.8000000000000007"/>
    <m/>
    <m/>
    <m/>
    <m/>
    <m/>
  </r>
  <r>
    <x v="2"/>
    <x v="0"/>
    <x v="1"/>
    <x v="4"/>
    <n v="79.91"/>
    <n v="3"/>
    <s v="3/20/2019"/>
    <d v="1899-12-30T19:28:00"/>
    <x v="2"/>
    <n v="239.73"/>
    <n v="11.986499999999999"/>
    <n v="251.7165"/>
    <n v="4.8"/>
    <m/>
    <m/>
    <m/>
    <m/>
    <m/>
  </r>
  <r>
    <x v="0"/>
    <x v="0"/>
    <x v="1"/>
    <x v="0"/>
    <n v="66.47"/>
    <n v="10"/>
    <s v="1/15/2019"/>
    <d v="1899-12-30T15:01:00"/>
    <x v="2"/>
    <n v="664.7"/>
    <n v="33.234999999999999"/>
    <n v="697.93500000000006"/>
    <n v="5.9"/>
    <m/>
    <m/>
    <m/>
    <m/>
    <m/>
  </r>
  <r>
    <x v="0"/>
    <x v="1"/>
    <x v="1"/>
    <x v="0"/>
    <n v="28.95"/>
    <n v="7"/>
    <s v="3/3/2019"/>
    <d v="1899-12-30T20:31:00"/>
    <x v="2"/>
    <n v="202.65"/>
    <n v="10.1325"/>
    <n v="212.7825"/>
    <n v="6"/>
    <m/>
    <m/>
    <m/>
    <m/>
    <m/>
  </r>
  <r>
    <x v="0"/>
    <x v="1"/>
    <x v="0"/>
    <x v="1"/>
    <n v="46.2"/>
    <n v="1"/>
    <s v="3/19/2019"/>
    <d v="1899-12-30T12:16:00"/>
    <x v="1"/>
    <n v="46.2"/>
    <n v="2.31"/>
    <n v="48.510000000000005"/>
    <n v="7.4"/>
    <m/>
    <m/>
    <m/>
    <m/>
    <m/>
  </r>
  <r>
    <x v="1"/>
    <x v="0"/>
    <x v="0"/>
    <x v="4"/>
    <n v="17.63"/>
    <n v="5"/>
    <s v="3/8/2019"/>
    <d v="1899-12-30T15:27:00"/>
    <x v="1"/>
    <n v="88.15"/>
    <n v="4.4074999999999998"/>
    <n v="92.557500000000005"/>
    <n v="5.4"/>
    <m/>
    <m/>
    <m/>
    <m/>
    <m/>
  </r>
  <r>
    <x v="2"/>
    <x v="1"/>
    <x v="1"/>
    <x v="5"/>
    <n v="52.42"/>
    <n v="3"/>
    <s v="2/27/2019"/>
    <d v="1899-12-30T17:36:00"/>
    <x v="0"/>
    <n v="157.26"/>
    <n v="7.8630000000000004"/>
    <n v="165.12299999999999"/>
    <n v="6.5"/>
    <m/>
    <m/>
    <m/>
    <m/>
    <m/>
  </r>
  <r>
    <x v="2"/>
    <x v="0"/>
    <x v="0"/>
    <x v="4"/>
    <n v="98.79"/>
    <n v="3"/>
    <s v="2/23/2019"/>
    <d v="1899-12-30T20:00:00"/>
    <x v="0"/>
    <n v="296.37"/>
    <n v="14.8185"/>
    <n v="311.18849999999998"/>
    <n v="9.6"/>
    <m/>
    <m/>
    <m/>
    <m/>
    <m/>
  </r>
  <r>
    <x v="1"/>
    <x v="0"/>
    <x v="0"/>
    <x v="1"/>
    <n v="88.55"/>
    <n v="8"/>
    <s v="3/19/2019"/>
    <d v="1899-12-30T15:29:00"/>
    <x v="0"/>
    <n v="708.4"/>
    <n v="35.42"/>
    <n v="743.81999999999994"/>
    <n v="7.2"/>
    <m/>
    <m/>
    <m/>
    <m/>
    <m/>
  </r>
  <r>
    <x v="0"/>
    <x v="0"/>
    <x v="1"/>
    <x v="1"/>
    <n v="55.67"/>
    <n v="2"/>
    <s v="3/27/2019"/>
    <d v="1899-12-30T15:08:00"/>
    <x v="0"/>
    <n v="111.34"/>
    <n v="5.5670000000000002"/>
    <n v="116.90700000000001"/>
    <n v="8.5"/>
    <m/>
    <m/>
    <m/>
    <m/>
    <m/>
  </r>
  <r>
    <x v="1"/>
    <x v="0"/>
    <x v="0"/>
    <x v="4"/>
    <n v="72.52"/>
    <n v="8"/>
    <s v="3/30/2019"/>
    <d v="1899-12-30T19:26:00"/>
    <x v="2"/>
    <n v="580.16"/>
    <n v="29.007999999999999"/>
    <n v="609.16800000000001"/>
    <n v="9"/>
    <m/>
    <m/>
    <m/>
    <m/>
    <m/>
  </r>
  <r>
    <x v="1"/>
    <x v="0"/>
    <x v="1"/>
    <x v="1"/>
    <n v="12.05"/>
    <n v="5"/>
    <s v="2/16/2019"/>
    <d v="1899-12-30T15:53:00"/>
    <x v="0"/>
    <n v="60.25"/>
    <n v="3.0125000000000002"/>
    <n v="63.262500000000003"/>
    <n v="8.4"/>
    <m/>
    <m/>
    <m/>
    <m/>
    <m/>
  </r>
  <r>
    <x v="2"/>
    <x v="0"/>
    <x v="1"/>
    <x v="2"/>
    <n v="19.36"/>
    <n v="9"/>
    <s v="1/18/2019"/>
    <d v="1899-12-30T18:43:00"/>
    <x v="0"/>
    <n v="174.24"/>
    <n v="8.7119999999999997"/>
    <n v="182.952"/>
    <n v="4.2"/>
    <m/>
    <m/>
    <m/>
    <m/>
    <m/>
  </r>
  <r>
    <x v="1"/>
    <x v="1"/>
    <x v="1"/>
    <x v="0"/>
    <n v="70.209999999999994"/>
    <n v="6"/>
    <s v="3/30/2019"/>
    <d v="1899-12-30T14:58:00"/>
    <x v="1"/>
    <n v="421.26"/>
    <n v="21.062999999999999"/>
    <n v="442.32299999999998"/>
    <n v="9.6"/>
    <m/>
    <m/>
    <m/>
    <m/>
    <m/>
  </r>
  <r>
    <x v="2"/>
    <x v="0"/>
    <x v="1"/>
    <x v="5"/>
    <n v="33.630000000000003"/>
    <n v="1"/>
    <s v="3/20/2019"/>
    <d v="1899-12-30T19:55:00"/>
    <x v="1"/>
    <n v="33.630000000000003"/>
    <n v="1.6815"/>
    <n v="35.311500000000002"/>
    <n v="9.8000000000000007"/>
    <m/>
    <m/>
    <m/>
    <m/>
    <m/>
  </r>
  <r>
    <x v="1"/>
    <x v="0"/>
    <x v="0"/>
    <x v="3"/>
    <n v="15.49"/>
    <n v="2"/>
    <s v="1/16/2019"/>
    <d v="1899-12-30T15:10:00"/>
    <x v="1"/>
    <n v="30.98"/>
    <n v="1.5489999999999999"/>
    <n v="32.529000000000003"/>
    <n v="7.9"/>
    <m/>
    <m/>
    <m/>
    <m/>
    <m/>
  </r>
  <r>
    <x v="2"/>
    <x v="1"/>
    <x v="1"/>
    <x v="1"/>
    <n v="24.74"/>
    <n v="10"/>
    <s v="2/24/2019"/>
    <d v="1899-12-30T16:44:00"/>
    <x v="1"/>
    <n v="247.4"/>
    <n v="12.37"/>
    <n v="259.77"/>
    <n v="5"/>
    <m/>
    <m/>
    <m/>
    <m/>
    <m/>
  </r>
  <r>
    <x v="1"/>
    <x v="1"/>
    <x v="1"/>
    <x v="1"/>
    <n v="75.66"/>
    <n v="5"/>
    <s v="1/15/2019"/>
    <d v="1899-12-30T18:22:00"/>
    <x v="0"/>
    <n v="378.3"/>
    <n v="18.914999999999999"/>
    <n v="397.21500000000003"/>
    <n v="8.3000000000000007"/>
    <m/>
    <m/>
    <m/>
    <m/>
    <m/>
  </r>
  <r>
    <x v="0"/>
    <x v="1"/>
    <x v="0"/>
    <x v="0"/>
    <n v="55.81"/>
    <n v="6"/>
    <s v="1/22/2019"/>
    <d v="1899-12-30T11:52:00"/>
    <x v="1"/>
    <n v="334.86"/>
    <n v="16.742999999999999"/>
    <n v="351.60300000000001"/>
    <n v="7.4"/>
    <m/>
    <m/>
    <m/>
    <m/>
    <m/>
  </r>
  <r>
    <x v="1"/>
    <x v="0"/>
    <x v="1"/>
    <x v="2"/>
    <n v="72.78"/>
    <n v="10"/>
    <s v="2/3/2019"/>
    <d v="1899-12-30T17:24:00"/>
    <x v="1"/>
    <n v="727.8"/>
    <n v="36.39"/>
    <n v="764.18999999999994"/>
    <n v="4.3"/>
    <m/>
    <m/>
    <m/>
    <m/>
    <m/>
  </r>
  <r>
    <x v="0"/>
    <x v="0"/>
    <x v="1"/>
    <x v="3"/>
    <n v="37.32"/>
    <n v="9"/>
    <s v="3/6/2019"/>
    <d v="1899-12-30T15:31:00"/>
    <x v="0"/>
    <n v="335.88"/>
    <n v="16.794"/>
    <n v="352.67399999999998"/>
    <n v="7.4"/>
    <m/>
    <m/>
    <m/>
    <m/>
    <m/>
  </r>
  <r>
    <x v="2"/>
    <x v="0"/>
    <x v="1"/>
    <x v="5"/>
    <n v="60.18"/>
    <n v="4"/>
    <s v="2/16/2019"/>
    <d v="1899-12-30T18:04:00"/>
    <x v="2"/>
    <n v="240.72"/>
    <n v="12.036"/>
    <n v="252.756"/>
    <n v="5.5"/>
    <m/>
    <m/>
    <m/>
    <m/>
    <m/>
  </r>
  <r>
    <x v="1"/>
    <x v="1"/>
    <x v="0"/>
    <x v="1"/>
    <n v="15.69"/>
    <n v="3"/>
    <s v="3/14/2019"/>
    <d v="1899-12-30T14:13:00"/>
    <x v="2"/>
    <n v="47.07"/>
    <n v="2.3534999999999999"/>
    <n v="49.423499999999997"/>
    <n v="9.3000000000000007"/>
    <m/>
    <m/>
    <m/>
    <m/>
    <m/>
  </r>
  <r>
    <x v="1"/>
    <x v="1"/>
    <x v="0"/>
    <x v="1"/>
    <n v="99.69"/>
    <n v="1"/>
    <s v="2/27/2019"/>
    <d v="1899-12-30T10:23:00"/>
    <x v="2"/>
    <n v="99.69"/>
    <n v="4.9844999999999997"/>
    <n v="104.67449999999999"/>
    <n v="9.5"/>
    <m/>
    <m/>
    <m/>
    <m/>
    <m/>
  </r>
  <r>
    <x v="0"/>
    <x v="0"/>
    <x v="0"/>
    <x v="5"/>
    <n v="88.15"/>
    <n v="3"/>
    <s v="1/18/2019"/>
    <d v="1899-12-30T10:11:00"/>
    <x v="0"/>
    <n v="264.45"/>
    <n v="13.2225"/>
    <n v="277.67250000000001"/>
    <n v="7.3"/>
    <m/>
    <m/>
    <m/>
    <m/>
    <m/>
  </r>
  <r>
    <x v="0"/>
    <x v="0"/>
    <x v="0"/>
    <x v="3"/>
    <n v="27.93"/>
    <n v="5"/>
    <s v="1/29/2019"/>
    <d v="1899-12-30T15:48:00"/>
    <x v="1"/>
    <n v="139.65"/>
    <n v="6.9824999999999999"/>
    <n v="146.63249999999999"/>
    <n v="5.0999999999999996"/>
    <m/>
    <m/>
    <m/>
    <m/>
    <m/>
  </r>
  <r>
    <x v="0"/>
    <x v="0"/>
    <x v="1"/>
    <x v="5"/>
    <n v="55.45"/>
    <n v="1"/>
    <s v="2/26/2019"/>
    <d v="1899-12-30T17:46:00"/>
    <x v="2"/>
    <n v="55.45"/>
    <n v="2.7725"/>
    <n v="58.222500000000004"/>
    <n v="9.1"/>
    <m/>
    <m/>
    <m/>
    <m/>
    <m/>
  </r>
  <r>
    <x v="0"/>
    <x v="1"/>
    <x v="0"/>
    <x v="3"/>
    <n v="42.97"/>
    <n v="3"/>
    <s v="2/3/2019"/>
    <d v="1899-12-30T11:46:00"/>
    <x v="1"/>
    <n v="128.91"/>
    <n v="6.4455"/>
    <n v="135.35550000000001"/>
    <n v="4.8"/>
    <m/>
    <m/>
    <m/>
    <m/>
    <m/>
  </r>
  <r>
    <x v="0"/>
    <x v="0"/>
    <x v="1"/>
    <x v="3"/>
    <n v="17.14"/>
    <n v="7"/>
    <s v="1/16/2019"/>
    <d v="1899-12-30T12:07:00"/>
    <x v="2"/>
    <n v="119.98"/>
    <n v="5.9989999999999997"/>
    <n v="125.979"/>
    <n v="6.6"/>
    <m/>
    <m/>
    <m/>
    <m/>
    <m/>
  </r>
  <r>
    <x v="2"/>
    <x v="0"/>
    <x v="0"/>
    <x v="5"/>
    <n v="58.75"/>
    <n v="6"/>
    <s v="3/24/2019"/>
    <d v="1899-12-30T18:14:00"/>
    <x v="2"/>
    <n v="352.5"/>
    <n v="17.625"/>
    <n v="370.125"/>
    <n v="9.5"/>
    <m/>
    <m/>
    <m/>
    <m/>
    <m/>
  </r>
  <r>
    <x v="0"/>
    <x v="0"/>
    <x v="0"/>
    <x v="4"/>
    <n v="87.1"/>
    <n v="10"/>
    <s v="2/12/2019"/>
    <d v="1899-12-30T14:45:00"/>
    <x v="2"/>
    <n v="871"/>
    <n v="43.55"/>
    <n v="914.55"/>
    <n v="9.9"/>
    <m/>
    <m/>
    <m/>
    <m/>
    <m/>
  </r>
  <r>
    <x v="2"/>
    <x v="1"/>
    <x v="0"/>
    <x v="3"/>
    <n v="98.8"/>
    <n v="2"/>
    <s v="2/21/2019"/>
    <d v="1899-12-30T11:39:00"/>
    <x v="1"/>
    <n v="197.6"/>
    <n v="9.8800000000000008"/>
    <n v="207.48"/>
    <n v="6.3"/>
    <m/>
    <m/>
    <m/>
    <m/>
    <m/>
  </r>
  <r>
    <x v="0"/>
    <x v="1"/>
    <x v="0"/>
    <x v="5"/>
    <n v="48.63"/>
    <n v="4"/>
    <s v="2/4/2019"/>
    <d v="1899-12-30T15:44:00"/>
    <x v="0"/>
    <n v="194.52"/>
    <n v="9.7260000000000009"/>
    <n v="204.24600000000001"/>
    <n v="5.2"/>
    <m/>
    <m/>
    <m/>
    <m/>
    <m/>
  </r>
  <r>
    <x v="1"/>
    <x v="0"/>
    <x v="1"/>
    <x v="4"/>
    <n v="57.74"/>
    <n v="3"/>
    <s v="2/20/2019"/>
    <d v="1899-12-30T13:06:00"/>
    <x v="0"/>
    <n v="173.22"/>
    <n v="8.6609999999999996"/>
    <n v="181.881"/>
    <n v="4.5"/>
    <m/>
    <m/>
    <m/>
    <m/>
    <m/>
  </r>
  <r>
    <x v="2"/>
    <x v="1"/>
    <x v="0"/>
    <x v="0"/>
    <n v="17.97"/>
    <n v="4"/>
    <s v="2/23/2019"/>
    <d v="1899-12-30T20:43:00"/>
    <x v="0"/>
    <n v="71.88"/>
    <n v="3.5939999999999999"/>
    <n v="75.47399999999999"/>
    <n v="6.3"/>
    <m/>
    <m/>
    <m/>
    <m/>
    <m/>
  </r>
  <r>
    <x v="2"/>
    <x v="0"/>
    <x v="0"/>
    <x v="0"/>
    <n v="47.71"/>
    <n v="6"/>
    <s v="2/16/2019"/>
    <d v="1899-12-30T14:19:00"/>
    <x v="0"/>
    <n v="286.26"/>
    <n v="14.313000000000001"/>
    <n v="300.57299999999998"/>
    <n v="5.0999999999999996"/>
    <m/>
    <m/>
    <m/>
    <m/>
    <m/>
  </r>
  <r>
    <x v="2"/>
    <x v="1"/>
    <x v="0"/>
    <x v="3"/>
    <n v="40.619999999999997"/>
    <n v="2"/>
    <s v="1/17/2019"/>
    <d v="1899-12-30T10:01:00"/>
    <x v="2"/>
    <n v="81.239999999999995"/>
    <n v="4.0620000000000003"/>
    <n v="85.301999999999992"/>
    <n v="5.7"/>
    <m/>
    <m/>
    <m/>
    <m/>
    <m/>
  </r>
  <r>
    <x v="1"/>
    <x v="0"/>
    <x v="1"/>
    <x v="5"/>
    <n v="56.04"/>
    <n v="10"/>
    <s v="1/14/2019"/>
    <d v="1899-12-30T19:30:00"/>
    <x v="0"/>
    <n v="560.4"/>
    <n v="28.02"/>
    <n v="588.41999999999996"/>
    <n v="9.9"/>
    <m/>
    <m/>
    <m/>
    <m/>
    <m/>
  </r>
  <r>
    <x v="2"/>
    <x v="0"/>
    <x v="1"/>
    <x v="4"/>
    <n v="93.4"/>
    <n v="2"/>
    <s v="3/30/2019"/>
    <d v="1899-12-30T16:34:00"/>
    <x v="1"/>
    <n v="186.8"/>
    <n v="9.34"/>
    <n v="196.14000000000001"/>
    <n v="7.1"/>
    <m/>
    <m/>
    <m/>
    <m/>
    <m/>
  </r>
  <r>
    <x v="1"/>
    <x v="1"/>
    <x v="0"/>
    <x v="0"/>
    <n v="73.41"/>
    <n v="3"/>
    <s v="3/2/2019"/>
    <d v="1899-12-30T13:10:00"/>
    <x v="0"/>
    <n v="220.23"/>
    <n v="11.0115"/>
    <n v="231.2415"/>
    <n v="8.5"/>
    <m/>
    <m/>
    <m/>
    <m/>
    <m/>
  </r>
  <r>
    <x v="2"/>
    <x v="1"/>
    <x v="1"/>
    <x v="0"/>
    <n v="33.64"/>
    <n v="8"/>
    <s v="2/15/2019"/>
    <d v="1899-12-30T17:10:00"/>
    <x v="2"/>
    <n v="269.12"/>
    <n v="13.456"/>
    <n v="282.57600000000002"/>
    <n v="7.8"/>
    <m/>
    <m/>
    <m/>
    <m/>
    <m/>
  </r>
  <r>
    <x v="0"/>
    <x v="1"/>
    <x v="0"/>
    <x v="1"/>
    <n v="45.48"/>
    <n v="10"/>
    <s v="3/1/2019"/>
    <d v="1899-12-30T10:22:00"/>
    <x v="2"/>
    <n v="454.8"/>
    <n v="22.74"/>
    <n v="477.54"/>
    <n v="6"/>
    <m/>
    <m/>
    <m/>
    <m/>
    <m/>
  </r>
  <r>
    <x v="2"/>
    <x v="0"/>
    <x v="1"/>
    <x v="5"/>
    <n v="83.77"/>
    <n v="2"/>
    <s v="2/24/2019"/>
    <d v="1899-12-30T19:57:00"/>
    <x v="1"/>
    <n v="167.54"/>
    <n v="8.3770000000000007"/>
    <n v="175.917"/>
    <n v="5.5"/>
    <m/>
    <m/>
    <m/>
    <m/>
    <m/>
  </r>
  <r>
    <x v="0"/>
    <x v="0"/>
    <x v="0"/>
    <x v="3"/>
    <n v="64.08"/>
    <n v="7"/>
    <s v="2/19/2019"/>
    <d v="1899-12-30T19:29:00"/>
    <x v="2"/>
    <n v="448.56"/>
    <n v="22.428000000000001"/>
    <n v="470.988"/>
    <n v="6.9"/>
    <m/>
    <m/>
    <m/>
    <m/>
    <m/>
  </r>
  <r>
    <x v="0"/>
    <x v="0"/>
    <x v="0"/>
    <x v="4"/>
    <n v="73.47"/>
    <n v="4"/>
    <s v="2/23/2019"/>
    <d v="1899-12-30T18:30:00"/>
    <x v="1"/>
    <n v="293.88"/>
    <n v="14.694000000000001"/>
    <n v="308.57400000000001"/>
    <n v="4.3"/>
    <m/>
    <m/>
    <m/>
    <m/>
    <m/>
  </r>
  <r>
    <x v="0"/>
    <x v="1"/>
    <x v="1"/>
    <x v="0"/>
    <n v="58.95"/>
    <n v="10"/>
    <s v="2/7/2019"/>
    <d v="1899-12-30T14:27:00"/>
    <x v="0"/>
    <n v="589.5"/>
    <n v="29.475000000000001"/>
    <n v="618.97500000000002"/>
    <n v="4.0999999999999996"/>
    <m/>
    <m/>
    <m/>
    <m/>
    <m/>
  </r>
  <r>
    <x v="0"/>
    <x v="0"/>
    <x v="1"/>
    <x v="4"/>
    <n v="48.5"/>
    <n v="6"/>
    <s v="1/11/2019"/>
    <d v="1899-12-30T13:57:00"/>
    <x v="0"/>
    <n v="291"/>
    <n v="14.55"/>
    <n v="305.55"/>
    <n v="8.9"/>
    <m/>
    <m/>
    <m/>
    <m/>
    <m/>
  </r>
  <r>
    <x v="0"/>
    <x v="0"/>
    <x v="0"/>
    <x v="1"/>
    <n v="39.479999999999997"/>
    <n v="1"/>
    <s v="2/12/2019"/>
    <d v="1899-12-30T19:43:00"/>
    <x v="1"/>
    <n v="39.479999999999997"/>
    <n v="1.974"/>
    <n v="41.453999999999994"/>
    <n v="4.3"/>
    <m/>
    <m/>
    <m/>
    <m/>
    <m/>
  </r>
  <r>
    <x v="1"/>
    <x v="1"/>
    <x v="0"/>
    <x v="3"/>
    <n v="34.81"/>
    <n v="1"/>
    <s v="1/14/2019"/>
    <d v="1899-12-30T10:11:00"/>
    <x v="2"/>
    <n v="34.81"/>
    <n v="1.7404999999999999"/>
    <n v="36.5505"/>
    <n v="8.1"/>
    <m/>
    <m/>
    <m/>
    <m/>
    <m/>
  </r>
  <r>
    <x v="1"/>
    <x v="1"/>
    <x v="0"/>
    <x v="5"/>
    <n v="49.32"/>
    <n v="6"/>
    <s v="1/9/2019"/>
    <d v="1899-12-30T13:46:00"/>
    <x v="0"/>
    <n v="295.92"/>
    <n v="14.795999999999999"/>
    <n v="310.71600000000001"/>
    <n v="5.5"/>
    <m/>
    <m/>
    <m/>
    <m/>
    <m/>
  </r>
  <r>
    <x v="2"/>
    <x v="0"/>
    <x v="1"/>
    <x v="5"/>
    <n v="21.48"/>
    <n v="2"/>
    <s v="2/27/2019"/>
    <d v="1899-12-30T12:22:00"/>
    <x v="0"/>
    <n v="42.96"/>
    <n v="2.1480000000000001"/>
    <n v="45.108000000000004"/>
    <n v="6.7"/>
    <m/>
    <m/>
    <m/>
    <m/>
    <m/>
  </r>
  <r>
    <x v="2"/>
    <x v="0"/>
    <x v="0"/>
    <x v="5"/>
    <n v="23.08"/>
    <n v="6"/>
    <s v="1/24/2019"/>
    <d v="1899-12-30T19:20:00"/>
    <x v="0"/>
    <n v="138.47999999999999"/>
    <n v="6.9240000000000004"/>
    <n v="145.404"/>
    <n v="8"/>
    <m/>
    <m/>
    <m/>
    <m/>
    <m/>
  </r>
  <r>
    <x v="1"/>
    <x v="0"/>
    <x v="0"/>
    <x v="3"/>
    <n v="49.1"/>
    <n v="2"/>
    <s v="1/8/2019"/>
    <d v="1899-12-30T12:58:00"/>
    <x v="2"/>
    <n v="98.2"/>
    <n v="4.91"/>
    <n v="103.11"/>
    <n v="6.2"/>
    <m/>
    <m/>
    <m/>
    <m/>
    <m/>
  </r>
  <r>
    <x v="0"/>
    <x v="0"/>
    <x v="0"/>
    <x v="5"/>
    <n v="64.83"/>
    <n v="2"/>
    <s v="1/8/2019"/>
    <d v="1899-12-30T11:59:00"/>
    <x v="2"/>
    <n v="129.66"/>
    <n v="6.4829999999999997"/>
    <n v="136.143"/>
    <n v="7.7"/>
    <m/>
    <m/>
    <m/>
    <m/>
    <m/>
  </r>
  <r>
    <x v="0"/>
    <x v="0"/>
    <x v="1"/>
    <x v="5"/>
    <n v="63.56"/>
    <n v="10"/>
    <s v="1/16/2019"/>
    <d v="1899-12-30T17:59:00"/>
    <x v="1"/>
    <n v="635.6"/>
    <n v="31.78"/>
    <n v="667.38"/>
    <n v="4"/>
    <m/>
    <m/>
    <m/>
    <m/>
    <m/>
  </r>
  <r>
    <x v="0"/>
    <x v="0"/>
    <x v="1"/>
    <x v="3"/>
    <n v="72.88"/>
    <n v="2"/>
    <s v="3/13/2019"/>
    <d v="1899-12-30T12:51:00"/>
    <x v="1"/>
    <n v="145.76"/>
    <n v="7.2880000000000003"/>
    <n v="153.048"/>
    <n v="6.2"/>
    <m/>
    <m/>
    <m/>
    <m/>
    <m/>
  </r>
  <r>
    <x v="1"/>
    <x v="1"/>
    <x v="0"/>
    <x v="2"/>
    <n v="67.099999999999994"/>
    <n v="3"/>
    <s v="2/15/2019"/>
    <d v="1899-12-30T10:36:00"/>
    <x v="1"/>
    <n v="201.3"/>
    <n v="10.065"/>
    <n v="211.36500000000001"/>
    <n v="5.9"/>
    <m/>
    <m/>
    <m/>
    <m/>
    <m/>
  </r>
  <r>
    <x v="0"/>
    <x v="0"/>
    <x v="0"/>
    <x v="3"/>
    <n v="70.19"/>
    <n v="9"/>
    <s v="1/25/2019"/>
    <d v="1899-12-30T13:38:00"/>
    <x v="1"/>
    <n v="631.71"/>
    <n v="31.5855"/>
    <n v="663.29550000000006"/>
    <n v="5.4"/>
    <m/>
    <m/>
    <m/>
    <m/>
    <m/>
  </r>
  <r>
    <x v="2"/>
    <x v="0"/>
    <x v="1"/>
    <x v="2"/>
    <n v="55.04"/>
    <n v="7"/>
    <s v="3/12/2019"/>
    <d v="1899-12-30T19:39:00"/>
    <x v="0"/>
    <n v="385.28"/>
    <n v="19.263999999999999"/>
    <n v="404.54399999999998"/>
    <n v="5.7"/>
    <m/>
    <m/>
    <m/>
    <m/>
    <m/>
  </r>
  <r>
    <x v="2"/>
    <x v="0"/>
    <x v="1"/>
    <x v="3"/>
    <n v="48.63"/>
    <n v="10"/>
    <s v="3/4/2019"/>
    <d v="1899-12-30T12:44:00"/>
    <x v="1"/>
    <n v="486.3"/>
    <n v="24.315000000000001"/>
    <n v="510.61500000000001"/>
    <n v="4.4000000000000004"/>
    <m/>
    <m/>
    <m/>
    <m/>
    <m/>
  </r>
  <r>
    <x v="0"/>
    <x v="0"/>
    <x v="0"/>
    <x v="4"/>
    <n v="73.38"/>
    <n v="7"/>
    <s v="2/10/2019"/>
    <d v="1899-12-30T13:56:00"/>
    <x v="1"/>
    <n v="513.66"/>
    <n v="25.683"/>
    <n v="539.34299999999996"/>
    <n v="4.5999999999999996"/>
    <m/>
    <m/>
    <m/>
    <m/>
    <m/>
  </r>
  <r>
    <x v="1"/>
    <x v="1"/>
    <x v="0"/>
    <x v="3"/>
    <n v="52.6"/>
    <n v="9"/>
    <s v="1/16/2019"/>
    <d v="1899-12-30T14:42:00"/>
    <x v="1"/>
    <n v="473.4"/>
    <n v="23.67"/>
    <n v="497.07"/>
    <n v="5"/>
    <m/>
    <m/>
    <m/>
    <m/>
    <m/>
  </r>
  <r>
    <x v="1"/>
    <x v="0"/>
    <x v="0"/>
    <x v="2"/>
    <n v="87.37"/>
    <n v="5"/>
    <s v="1/29/2019"/>
    <d v="1899-12-30T19:45:00"/>
    <x v="1"/>
    <n v="436.85"/>
    <n v="21.842500000000001"/>
    <n v="458.6925"/>
    <n v="6.5"/>
    <m/>
    <m/>
    <m/>
    <m/>
    <m/>
  </r>
  <r>
    <x v="2"/>
    <x v="0"/>
    <x v="0"/>
    <x v="3"/>
    <n v="27.04"/>
    <n v="4"/>
    <s v="1/1/2019"/>
    <d v="1899-12-30T20:26:00"/>
    <x v="0"/>
    <n v="108.16"/>
    <n v="5.4080000000000004"/>
    <n v="113.568"/>
    <n v="5.2"/>
    <m/>
    <m/>
    <m/>
    <m/>
    <m/>
  </r>
  <r>
    <x v="1"/>
    <x v="1"/>
    <x v="1"/>
    <x v="2"/>
    <n v="62.19"/>
    <n v="4"/>
    <s v="1/6/2019"/>
    <d v="1899-12-30T19:46:00"/>
    <x v="0"/>
    <n v="248.76"/>
    <n v="12.438000000000001"/>
    <n v="261.19799999999998"/>
    <n v="5.8"/>
    <m/>
    <m/>
    <m/>
    <m/>
    <m/>
  </r>
  <r>
    <x v="1"/>
    <x v="0"/>
    <x v="1"/>
    <x v="1"/>
    <n v="69.58"/>
    <n v="9"/>
    <s v="2/19/2019"/>
    <d v="1899-12-30T19:38:00"/>
    <x v="2"/>
    <n v="626.22"/>
    <n v="31.311"/>
    <n v="657.53100000000006"/>
    <n v="8.4"/>
    <m/>
    <m/>
    <m/>
    <m/>
    <m/>
  </r>
  <r>
    <x v="0"/>
    <x v="1"/>
    <x v="1"/>
    <x v="2"/>
    <n v="97.5"/>
    <n v="10"/>
    <s v="1/12/2019"/>
    <d v="1899-12-30T16:18:00"/>
    <x v="0"/>
    <n v="975"/>
    <n v="48.75"/>
    <n v="1023.75"/>
    <n v="9.9"/>
    <m/>
    <m/>
    <m/>
    <m/>
    <m/>
  </r>
  <r>
    <x v="1"/>
    <x v="1"/>
    <x v="0"/>
    <x v="5"/>
    <n v="60.41"/>
    <n v="8"/>
    <s v="2/7/2019"/>
    <d v="1899-12-30T12:23:00"/>
    <x v="0"/>
    <n v="483.28"/>
    <n v="24.164000000000001"/>
    <n v="507.44399999999996"/>
    <n v="8.5"/>
    <m/>
    <m/>
    <m/>
    <m/>
    <m/>
  </r>
  <r>
    <x v="1"/>
    <x v="1"/>
    <x v="1"/>
    <x v="4"/>
    <n v="32.32"/>
    <n v="3"/>
    <s v="3/27/2019"/>
    <d v="1899-12-30T19:11:00"/>
    <x v="2"/>
    <n v="96.96"/>
    <n v="4.8479999999999999"/>
    <n v="101.80799999999999"/>
    <n v="5.8"/>
    <m/>
    <m/>
    <m/>
    <m/>
    <m/>
  </r>
  <r>
    <x v="0"/>
    <x v="0"/>
    <x v="0"/>
    <x v="5"/>
    <n v="19.77"/>
    <n v="10"/>
    <s v="2/27/2019"/>
    <d v="1899-12-30T18:57:00"/>
    <x v="2"/>
    <n v="197.7"/>
    <n v="9.8849999999999998"/>
    <n v="207.58499999999998"/>
    <n v="7.2"/>
    <m/>
    <m/>
    <m/>
    <m/>
    <m/>
  </r>
  <r>
    <x v="2"/>
    <x v="0"/>
    <x v="1"/>
    <x v="0"/>
    <n v="80.47"/>
    <n v="9"/>
    <s v="1/6/2019"/>
    <d v="1899-12-30T11:18:00"/>
    <x v="1"/>
    <n v="724.23"/>
    <n v="36.211500000000001"/>
    <n v="760.44150000000002"/>
    <n v="7.5"/>
    <m/>
    <m/>
    <m/>
    <m/>
    <m/>
  </r>
  <r>
    <x v="0"/>
    <x v="0"/>
    <x v="0"/>
    <x v="2"/>
    <n v="88.39"/>
    <n v="9"/>
    <s v="3/2/2019"/>
    <d v="1899-12-30T12:40:00"/>
    <x v="1"/>
    <n v="795.51"/>
    <n v="39.775500000000001"/>
    <n v="835.28549999999996"/>
    <n v="7"/>
    <m/>
    <m/>
    <m/>
    <m/>
    <m/>
  </r>
  <r>
    <x v="0"/>
    <x v="1"/>
    <x v="1"/>
    <x v="0"/>
    <n v="71.77"/>
    <n v="7"/>
    <s v="3/29/2019"/>
    <d v="1899-12-30T14:06:00"/>
    <x v="1"/>
    <n v="502.39"/>
    <n v="25.119499999999999"/>
    <n v="527.5095"/>
    <n v="8.5"/>
    <m/>
    <m/>
    <m/>
    <m/>
    <m/>
  </r>
  <r>
    <x v="0"/>
    <x v="1"/>
    <x v="0"/>
    <x v="1"/>
    <n v="43"/>
    <n v="4"/>
    <s v="1/31/2019"/>
    <d v="1899-12-30T20:48:00"/>
    <x v="0"/>
    <n v="172"/>
    <n v="8.6"/>
    <n v="180.6"/>
    <n v="4.5"/>
    <m/>
    <m/>
    <m/>
    <m/>
    <m/>
  </r>
  <r>
    <x v="2"/>
    <x v="0"/>
    <x v="1"/>
    <x v="4"/>
    <n v="68.98"/>
    <n v="1"/>
    <s v="1/21/2019"/>
    <d v="1899-12-30T20:13:00"/>
    <x v="1"/>
    <n v="68.98"/>
    <n v="3.4489999999999998"/>
    <n v="72.429000000000002"/>
    <n v="8.1"/>
    <m/>
    <m/>
    <m/>
    <m/>
    <m/>
  </r>
  <r>
    <x v="2"/>
    <x v="1"/>
    <x v="1"/>
    <x v="5"/>
    <n v="15.62"/>
    <n v="8"/>
    <s v="1/20/2019"/>
    <d v="1899-12-30T20:37:00"/>
    <x v="0"/>
    <n v="124.96"/>
    <n v="6.2480000000000002"/>
    <n v="131.208"/>
    <n v="5.0999999999999996"/>
    <m/>
    <m/>
    <m/>
    <m/>
    <m/>
  </r>
  <r>
    <x v="2"/>
    <x v="1"/>
    <x v="1"/>
    <x v="3"/>
    <n v="25.7"/>
    <n v="3"/>
    <s v="1/17/2019"/>
    <d v="1899-12-30T17:59:00"/>
    <x v="0"/>
    <n v="77.099999999999994"/>
    <n v="3.855"/>
    <n v="80.954999999999998"/>
    <n v="4.9000000000000004"/>
    <m/>
    <m/>
    <m/>
    <m/>
    <m/>
  </r>
  <r>
    <x v="1"/>
    <x v="0"/>
    <x v="1"/>
    <x v="4"/>
    <n v="80.62"/>
    <n v="6"/>
    <s v="2/28/2019"/>
    <d v="1899-12-30T20:18:00"/>
    <x v="1"/>
    <n v="483.72"/>
    <n v="24.186"/>
    <n v="507.90600000000001"/>
    <n v="9.6999999999999993"/>
    <m/>
    <m/>
    <m/>
    <m/>
    <m/>
  </r>
  <r>
    <x v="0"/>
    <x v="0"/>
    <x v="0"/>
    <x v="2"/>
    <n v="75.53"/>
    <n v="4"/>
    <s v="3/19/2019"/>
    <d v="1899-12-30T15:52:00"/>
    <x v="0"/>
    <n v="302.12"/>
    <n v="15.106"/>
    <n v="317.226"/>
    <n v="5"/>
    <m/>
    <m/>
    <m/>
    <m/>
    <m/>
  </r>
  <r>
    <x v="0"/>
    <x v="1"/>
    <x v="0"/>
    <x v="1"/>
    <n v="77.63"/>
    <n v="9"/>
    <s v="2/19/2019"/>
    <d v="1899-12-30T15:14:00"/>
    <x v="0"/>
    <n v="698.67"/>
    <n v="34.933500000000002"/>
    <n v="733.60349999999994"/>
    <n v="6"/>
    <m/>
    <m/>
    <m/>
    <m/>
    <m/>
  </r>
  <r>
    <x v="2"/>
    <x v="1"/>
    <x v="0"/>
    <x v="1"/>
    <n v="13.85"/>
    <n v="9"/>
    <s v="2/4/2019"/>
    <d v="1899-12-30T12:50:00"/>
    <x v="0"/>
    <n v="124.65"/>
    <n v="6.2324999999999999"/>
    <n v="130.88249999999999"/>
    <n v="4.7"/>
    <m/>
    <m/>
    <m/>
    <m/>
    <m/>
  </r>
  <r>
    <x v="0"/>
    <x v="0"/>
    <x v="1"/>
    <x v="2"/>
    <n v="98.7"/>
    <n v="8"/>
    <s v="1/31/2019"/>
    <d v="1899-12-30T10:36:00"/>
    <x v="0"/>
    <n v="789.6"/>
    <n v="39.479999999999997"/>
    <n v="829.08"/>
    <n v="6.6"/>
    <m/>
    <m/>
    <m/>
    <m/>
    <m/>
  </r>
  <r>
    <x v="1"/>
    <x v="1"/>
    <x v="0"/>
    <x v="1"/>
    <n v="35.68"/>
    <n v="5"/>
    <s v="2/6/2019"/>
    <d v="1899-12-30T18:33:00"/>
    <x v="2"/>
    <n v="178.4"/>
    <n v="8.92"/>
    <n v="187.32"/>
    <n v="8.8000000000000007"/>
    <m/>
    <m/>
    <m/>
    <m/>
    <m/>
  </r>
  <r>
    <x v="1"/>
    <x v="0"/>
    <x v="0"/>
    <x v="5"/>
    <n v="71.459999999999994"/>
    <n v="7"/>
    <s v="3/28/2019"/>
    <d v="1899-12-30T16:06:00"/>
    <x v="0"/>
    <n v="500.22"/>
    <n v="25.010999999999999"/>
    <n v="525.23099999999999"/>
    <n v="5.0999999999999996"/>
    <m/>
    <m/>
    <m/>
    <m/>
    <m/>
  </r>
  <r>
    <x v="2"/>
    <x v="0"/>
    <x v="1"/>
    <x v="5"/>
    <n v="11.94"/>
    <n v="3"/>
    <s v="1/19/2019"/>
    <d v="1899-12-30T12:47:00"/>
    <x v="2"/>
    <n v="35.82"/>
    <n v="1.7909999999999999"/>
    <n v="37.610999999999997"/>
    <n v="4.0999999999999996"/>
    <m/>
    <m/>
    <m/>
    <m/>
    <m/>
  </r>
  <r>
    <x v="0"/>
    <x v="1"/>
    <x v="1"/>
    <x v="4"/>
    <n v="45.38"/>
    <n v="3"/>
    <s v="2/17/2019"/>
    <d v="1899-12-30T13:34:00"/>
    <x v="2"/>
    <n v="136.13999999999999"/>
    <n v="6.8070000000000004"/>
    <n v="142.94699999999997"/>
    <n v="9.1999999999999993"/>
    <m/>
    <m/>
    <m/>
    <m/>
    <m/>
  </r>
  <r>
    <x v="2"/>
    <x v="0"/>
    <x v="0"/>
    <x v="0"/>
    <n v="17.48"/>
    <n v="6"/>
    <s v="1/18/2019"/>
    <d v="1899-12-30T15:04:00"/>
    <x v="2"/>
    <n v="104.88"/>
    <n v="5.2439999999999998"/>
    <n v="110.124"/>
    <n v="8.1999999999999993"/>
    <m/>
    <m/>
    <m/>
    <m/>
    <m/>
  </r>
  <r>
    <x v="1"/>
    <x v="1"/>
    <x v="0"/>
    <x v="0"/>
    <n v="25.56"/>
    <n v="7"/>
    <s v="2/2/2019"/>
    <d v="1899-12-30T20:42:00"/>
    <x v="1"/>
    <n v="178.92"/>
    <n v="8.9459999999999997"/>
    <n v="187.86599999999999"/>
    <n v="9.6999999999999993"/>
    <m/>
    <m/>
    <m/>
    <m/>
    <m/>
  </r>
  <r>
    <x v="0"/>
    <x v="0"/>
    <x v="0"/>
    <x v="4"/>
    <n v="90.63"/>
    <n v="9"/>
    <s v="1/18/2019"/>
    <d v="1899-12-30T15:28:00"/>
    <x v="1"/>
    <n v="815.67"/>
    <n v="40.783499999999997"/>
    <n v="856.45349999999996"/>
    <n v="8.6999999999999993"/>
    <m/>
    <m/>
    <m/>
    <m/>
    <m/>
  </r>
  <r>
    <x v="0"/>
    <x v="1"/>
    <x v="1"/>
    <x v="4"/>
    <n v="44.12"/>
    <n v="3"/>
    <s v="3/18/2019"/>
    <d v="1899-12-30T13:45:00"/>
    <x v="2"/>
    <n v="132.36000000000001"/>
    <n v="6.6180000000000003"/>
    <n v="138.97800000000001"/>
    <n v="8.8000000000000007"/>
    <m/>
    <m/>
    <m/>
    <m/>
    <m/>
  </r>
  <r>
    <x v="1"/>
    <x v="0"/>
    <x v="0"/>
    <x v="4"/>
    <n v="36.770000000000003"/>
    <n v="7"/>
    <s v="1/11/2019"/>
    <d v="1899-12-30T20:10:00"/>
    <x v="1"/>
    <n v="257.39"/>
    <n v="12.8695"/>
    <n v="270.2595"/>
    <n v="6"/>
    <m/>
    <m/>
    <m/>
    <m/>
    <m/>
  </r>
  <r>
    <x v="2"/>
    <x v="0"/>
    <x v="1"/>
    <x v="3"/>
    <n v="23.34"/>
    <n v="4"/>
    <s v="2/4/2019"/>
    <d v="1899-12-30T18:53:00"/>
    <x v="0"/>
    <n v="93.36"/>
    <n v="4.6680000000000001"/>
    <n v="98.028000000000006"/>
    <n v="6.6"/>
    <m/>
    <m/>
    <m/>
    <m/>
    <m/>
  </r>
  <r>
    <x v="2"/>
    <x v="0"/>
    <x v="0"/>
    <x v="3"/>
    <n v="28.5"/>
    <n v="8"/>
    <s v="2/6/2019"/>
    <d v="1899-12-30T14:24:00"/>
    <x v="1"/>
    <n v="228"/>
    <n v="11.4"/>
    <n v="239.4"/>
    <n v="5.2"/>
    <m/>
    <m/>
    <m/>
    <m/>
    <m/>
  </r>
  <r>
    <x v="2"/>
    <x v="0"/>
    <x v="1"/>
    <x v="5"/>
    <n v="55.57"/>
    <n v="3"/>
    <s v="1/8/2019"/>
    <d v="1899-12-30T11:42:00"/>
    <x v="2"/>
    <n v="166.71"/>
    <n v="8.3354999999999997"/>
    <n v="175.0455"/>
    <n v="5.9"/>
    <m/>
    <m/>
    <m/>
    <m/>
    <m/>
  </r>
  <r>
    <x v="2"/>
    <x v="1"/>
    <x v="1"/>
    <x v="4"/>
    <n v="69.739999999999995"/>
    <n v="10"/>
    <s v="3/5/2019"/>
    <d v="1899-12-30T17:49:00"/>
    <x v="2"/>
    <n v="697.4"/>
    <n v="34.869999999999997"/>
    <n v="732.27"/>
    <n v="6.4"/>
    <m/>
    <m/>
    <m/>
    <m/>
    <m/>
  </r>
  <r>
    <x v="0"/>
    <x v="1"/>
    <x v="1"/>
    <x v="3"/>
    <n v="97.26"/>
    <n v="4"/>
    <s v="3/16/2019"/>
    <d v="1899-12-30T15:33:00"/>
    <x v="0"/>
    <n v="389.04"/>
    <n v="19.452000000000002"/>
    <n v="408.49200000000002"/>
    <n v="7.7"/>
    <m/>
    <m/>
    <m/>
    <m/>
    <m/>
  </r>
  <r>
    <x v="2"/>
    <x v="0"/>
    <x v="0"/>
    <x v="0"/>
    <n v="52.18"/>
    <n v="7"/>
    <s v="3/9/2019"/>
    <d v="1899-12-30T10:54:00"/>
    <x v="1"/>
    <n v="365.26"/>
    <n v="18.263000000000002"/>
    <n v="383.52299999999997"/>
    <n v="7.4"/>
    <m/>
    <m/>
    <m/>
    <m/>
    <m/>
  </r>
  <r>
    <x v="0"/>
    <x v="0"/>
    <x v="0"/>
    <x v="2"/>
    <n v="22.32"/>
    <n v="4"/>
    <s v="3/1/2019"/>
    <d v="1899-12-30T16:23:00"/>
    <x v="2"/>
    <n v="89.28"/>
    <n v="4.4640000000000004"/>
    <n v="93.744"/>
    <n v="6.6"/>
    <m/>
    <m/>
    <m/>
    <m/>
    <m/>
  </r>
  <r>
    <x v="0"/>
    <x v="1"/>
    <x v="1"/>
    <x v="3"/>
    <n v="56"/>
    <n v="3"/>
    <s v="2/28/2019"/>
    <d v="1899-12-30T19:33:00"/>
    <x v="0"/>
    <n v="168"/>
    <n v="8.4"/>
    <n v="176.4"/>
    <n v="6.3"/>
    <m/>
    <m/>
    <m/>
    <m/>
    <m/>
  </r>
  <r>
    <x v="1"/>
    <x v="0"/>
    <x v="1"/>
    <x v="3"/>
    <n v="19.7"/>
    <n v="1"/>
    <s v="2/8/2019"/>
    <d v="1899-12-30T11:39:00"/>
    <x v="0"/>
    <n v="19.7"/>
    <n v="0.98499999999999999"/>
    <n v="20.684999999999999"/>
    <n v="8.1999999999999993"/>
    <m/>
    <m/>
    <m/>
    <m/>
    <m/>
  </r>
  <r>
    <x v="1"/>
    <x v="1"/>
    <x v="1"/>
    <x v="0"/>
    <n v="75.88"/>
    <n v="7"/>
    <s v="1/24/2019"/>
    <d v="1899-12-30T10:38:00"/>
    <x v="0"/>
    <n v="531.16"/>
    <n v="26.558"/>
    <n v="557.71799999999996"/>
    <n v="4.0999999999999996"/>
    <m/>
    <m/>
    <m/>
    <m/>
    <m/>
  </r>
  <r>
    <x v="2"/>
    <x v="0"/>
    <x v="1"/>
    <x v="0"/>
    <n v="53.72"/>
    <n v="1"/>
    <s v="3/1/2019"/>
    <d v="1899-12-30T20:03:00"/>
    <x v="0"/>
    <n v="53.72"/>
    <n v="2.6859999999999999"/>
    <n v="56.405999999999999"/>
    <n v="4.2"/>
    <m/>
    <m/>
    <m/>
    <m/>
    <m/>
  </r>
  <r>
    <x v="0"/>
    <x v="0"/>
    <x v="1"/>
    <x v="1"/>
    <n v="81.95"/>
    <n v="10"/>
    <s v="3/10/2019"/>
    <d v="1899-12-30T12:39:00"/>
    <x v="2"/>
    <n v="819.5"/>
    <n v="40.975000000000001"/>
    <n v="860.47500000000002"/>
    <n v="8.8000000000000007"/>
    <m/>
    <m/>
    <m/>
    <m/>
    <m/>
  </r>
  <r>
    <x v="2"/>
    <x v="0"/>
    <x v="0"/>
    <x v="0"/>
    <n v="81.2"/>
    <n v="7"/>
    <s v="3/23/2019"/>
    <d v="1899-12-30T15:59:00"/>
    <x v="2"/>
    <n v="568.4"/>
    <n v="28.42"/>
    <n v="596.81999999999994"/>
    <n v="4.9000000000000004"/>
    <m/>
    <m/>
    <m/>
    <m/>
    <m/>
  </r>
  <r>
    <x v="2"/>
    <x v="1"/>
    <x v="1"/>
    <x v="1"/>
    <n v="58.76"/>
    <n v="10"/>
    <s v="1/29/2019"/>
    <d v="1899-12-30T14:26:00"/>
    <x v="0"/>
    <n v="587.6"/>
    <n v="29.38"/>
    <n v="616.98"/>
    <n v="6.7"/>
    <m/>
    <m/>
    <m/>
    <m/>
    <m/>
  </r>
  <r>
    <x v="0"/>
    <x v="0"/>
    <x v="1"/>
    <x v="4"/>
    <n v="91.56"/>
    <n v="8"/>
    <s v="1/12/2019"/>
    <d v="1899-12-30T18:22:00"/>
    <x v="0"/>
    <n v="732.48"/>
    <n v="36.624000000000002"/>
    <n v="769.10400000000004"/>
    <n v="6.6"/>
    <m/>
    <m/>
    <m/>
    <m/>
    <m/>
  </r>
  <r>
    <x v="1"/>
    <x v="1"/>
    <x v="1"/>
    <x v="2"/>
    <n v="93.96"/>
    <n v="9"/>
    <s v="3/20/2019"/>
    <d v="1899-12-30T11:32:00"/>
    <x v="1"/>
    <n v="845.64"/>
    <n v="42.281999999999996"/>
    <n v="887.92200000000003"/>
    <n v="6.6"/>
    <m/>
    <m/>
    <m/>
    <m/>
    <m/>
  </r>
  <r>
    <x v="1"/>
    <x v="1"/>
    <x v="1"/>
    <x v="1"/>
    <n v="55.61"/>
    <n v="7"/>
    <s v="3/23/2019"/>
    <d v="1899-12-30T12:41:00"/>
    <x v="1"/>
    <n v="389.27"/>
    <n v="19.4635"/>
    <n v="408.73349999999999"/>
    <n v="5.6"/>
    <m/>
    <m/>
    <m/>
    <m/>
    <m/>
  </r>
  <r>
    <x v="0"/>
    <x v="1"/>
    <x v="1"/>
    <x v="5"/>
    <n v="84.83"/>
    <n v="1"/>
    <s v="1/14/2019"/>
    <d v="1899-12-30T15:20:00"/>
    <x v="0"/>
    <n v="84.83"/>
    <n v="4.2415000000000003"/>
    <n v="89.0715"/>
    <n v="8.9"/>
    <m/>
    <m/>
    <m/>
    <m/>
    <m/>
  </r>
  <r>
    <x v="1"/>
    <x v="0"/>
    <x v="0"/>
    <x v="4"/>
    <n v="71.63"/>
    <n v="2"/>
    <s v="2/12/2019"/>
    <d v="1899-12-30T14:33:00"/>
    <x v="0"/>
    <n v="143.26"/>
    <n v="7.1630000000000003"/>
    <n v="150.423"/>
    <n v="8.1"/>
    <m/>
    <m/>
    <m/>
    <m/>
    <m/>
  </r>
  <r>
    <x v="0"/>
    <x v="0"/>
    <x v="1"/>
    <x v="4"/>
    <n v="37.69"/>
    <n v="2"/>
    <s v="2/20/2019"/>
    <d v="1899-12-30T15:29:00"/>
    <x v="0"/>
    <n v="75.38"/>
    <n v="3.7690000000000001"/>
    <n v="79.149000000000001"/>
    <n v="7.3"/>
    <m/>
    <m/>
    <m/>
    <m/>
    <m/>
  </r>
  <r>
    <x v="0"/>
    <x v="0"/>
    <x v="0"/>
    <x v="5"/>
    <n v="31.67"/>
    <n v="8"/>
    <s v="1/2/2019"/>
    <d v="1899-12-30T16:19:00"/>
    <x v="2"/>
    <n v="253.36"/>
    <n v="12.667999999999999"/>
    <n v="266.02800000000002"/>
    <n v="8.6999999999999993"/>
    <m/>
    <m/>
    <m/>
    <m/>
    <m/>
  </r>
  <r>
    <x v="2"/>
    <x v="0"/>
    <x v="0"/>
    <x v="5"/>
    <n v="38.42"/>
    <n v="1"/>
    <s v="2/2/2019"/>
    <d v="1899-12-30T16:33:00"/>
    <x v="1"/>
    <n v="38.42"/>
    <n v="1.921"/>
    <n v="40.341000000000001"/>
    <n v="4.5"/>
    <m/>
    <m/>
    <m/>
    <m/>
    <m/>
  </r>
  <r>
    <x v="2"/>
    <x v="0"/>
    <x v="1"/>
    <x v="2"/>
    <n v="65.23"/>
    <n v="10"/>
    <s v="1/8/2019"/>
    <d v="1899-12-30T19:07:00"/>
    <x v="2"/>
    <n v="652.29999999999995"/>
    <n v="32.615000000000002"/>
    <n v="684.91499999999996"/>
    <n v="7.3"/>
    <m/>
    <m/>
    <m/>
    <m/>
    <m/>
  </r>
  <r>
    <x v="2"/>
    <x v="0"/>
    <x v="0"/>
    <x v="1"/>
    <n v="10.53"/>
    <n v="5"/>
    <s v="1/30/2019"/>
    <d v="1899-12-30T14:43:00"/>
    <x v="2"/>
    <n v="52.65"/>
    <n v="2.6324999999999998"/>
    <n v="55.282499999999999"/>
    <n v="4.5"/>
    <m/>
    <m/>
    <m/>
    <m/>
    <m/>
  </r>
  <r>
    <x v="2"/>
    <x v="0"/>
    <x v="0"/>
    <x v="2"/>
    <n v="12.29"/>
    <n v="9"/>
    <s v="3/26/2019"/>
    <d v="1899-12-30T19:28:00"/>
    <x v="2"/>
    <n v="110.61"/>
    <n v="5.5305"/>
    <n v="116.1405"/>
    <n v="7.9"/>
    <m/>
    <m/>
    <m/>
    <m/>
    <m/>
  </r>
  <r>
    <x v="0"/>
    <x v="0"/>
    <x v="1"/>
    <x v="0"/>
    <n v="81.23"/>
    <n v="7"/>
    <s v="1/15/2019"/>
    <d v="1899-12-30T20:44:00"/>
    <x v="1"/>
    <n v="568.61"/>
    <n v="28.430499999999999"/>
    <n v="597.04050000000007"/>
    <n v="5.6"/>
    <m/>
    <m/>
    <m/>
    <m/>
    <m/>
  </r>
  <r>
    <x v="1"/>
    <x v="0"/>
    <x v="0"/>
    <x v="2"/>
    <n v="22.32"/>
    <n v="4"/>
    <s v="3/14/2019"/>
    <d v="1899-12-30T11:16:00"/>
    <x v="0"/>
    <n v="89.28"/>
    <n v="4.4640000000000004"/>
    <n v="93.744"/>
    <n v="7.7"/>
    <m/>
    <m/>
    <m/>
    <m/>
    <m/>
  </r>
  <r>
    <x v="2"/>
    <x v="1"/>
    <x v="0"/>
    <x v="1"/>
    <n v="27.28"/>
    <n v="5"/>
    <s v="2/3/2019"/>
    <d v="1899-12-30T10:31:00"/>
    <x v="2"/>
    <n v="136.4"/>
    <n v="6.82"/>
    <n v="143.22"/>
    <n v="9.4"/>
    <m/>
    <m/>
    <m/>
    <m/>
    <m/>
  </r>
  <r>
    <x v="2"/>
    <x v="0"/>
    <x v="0"/>
    <x v="3"/>
    <n v="17.420000000000002"/>
    <n v="10"/>
    <s v="2/22/2019"/>
    <d v="1899-12-30T12:30:00"/>
    <x v="0"/>
    <n v="174.2"/>
    <n v="8.7100000000000009"/>
    <n v="182.91"/>
    <n v="8"/>
    <m/>
    <m/>
    <m/>
    <m/>
    <m/>
  </r>
  <r>
    <x v="1"/>
    <x v="1"/>
    <x v="1"/>
    <x v="2"/>
    <n v="73.28"/>
    <n v="5"/>
    <s v="1/24/2019"/>
    <d v="1899-12-30T15:05:00"/>
    <x v="0"/>
    <n v="366.4"/>
    <n v="18.32"/>
    <n v="384.71999999999997"/>
    <n v="4.0999999999999996"/>
    <m/>
    <m/>
    <m/>
    <m/>
    <m/>
  </r>
  <r>
    <x v="1"/>
    <x v="0"/>
    <x v="0"/>
    <x v="3"/>
    <n v="84.87"/>
    <n v="3"/>
    <s v="1/25/2019"/>
    <d v="1899-12-30T18:30:00"/>
    <x v="0"/>
    <n v="254.61"/>
    <n v="12.730499999999999"/>
    <n v="267.34050000000002"/>
    <n v="9.4"/>
    <m/>
    <m/>
    <m/>
    <m/>
    <m/>
  </r>
  <r>
    <x v="1"/>
    <x v="1"/>
    <x v="0"/>
    <x v="3"/>
    <n v="97.29"/>
    <n v="8"/>
    <s v="3/9/2019"/>
    <d v="1899-12-30T13:18:00"/>
    <x v="2"/>
    <n v="778.32"/>
    <n v="38.915999999999997"/>
    <n v="817.2360000000001"/>
    <n v="8.6"/>
    <m/>
    <m/>
    <m/>
    <m/>
    <m/>
  </r>
  <r>
    <x v="0"/>
    <x v="0"/>
    <x v="0"/>
    <x v="0"/>
    <n v="35.74"/>
    <n v="8"/>
    <s v="2/17/2019"/>
    <d v="1899-12-30T15:28:00"/>
    <x v="0"/>
    <n v="285.92"/>
    <n v="14.295999999999999"/>
    <n v="300.21600000000001"/>
    <n v="7.1"/>
    <m/>
    <m/>
    <m/>
    <m/>
    <m/>
  </r>
  <r>
    <x v="0"/>
    <x v="1"/>
    <x v="0"/>
    <x v="0"/>
    <n v="96.52"/>
    <n v="6"/>
    <s v="1/11/2019"/>
    <d v="1899-12-30T11:52:00"/>
    <x v="1"/>
    <n v="579.12"/>
    <n v="28.956"/>
    <n v="608.07600000000002"/>
    <n v="6.9"/>
    <m/>
    <m/>
    <m/>
    <m/>
    <m/>
  </r>
  <r>
    <x v="0"/>
    <x v="0"/>
    <x v="1"/>
    <x v="0"/>
    <n v="18.850000000000001"/>
    <n v="10"/>
    <s v="2/27/2019"/>
    <d v="1899-12-30T18:24:00"/>
    <x v="0"/>
    <n v="188.5"/>
    <n v="9.4250000000000007"/>
    <n v="197.92500000000001"/>
    <n v="7.4"/>
    <m/>
    <m/>
    <m/>
    <m/>
    <m/>
  </r>
  <r>
    <x v="1"/>
    <x v="1"/>
    <x v="0"/>
    <x v="5"/>
    <n v="55.39"/>
    <n v="4"/>
    <s v="3/25/2019"/>
    <d v="1899-12-30T15:19:00"/>
    <x v="0"/>
    <n v="221.56"/>
    <n v="11.077999999999999"/>
    <n v="232.63800000000001"/>
    <n v="9.3000000000000007"/>
    <m/>
    <m/>
    <m/>
    <m/>
    <m/>
  </r>
  <r>
    <x v="2"/>
    <x v="0"/>
    <x v="0"/>
    <x v="3"/>
    <n v="77.2"/>
    <n v="10"/>
    <s v="2/11/2019"/>
    <d v="1899-12-30T10:38:00"/>
    <x v="2"/>
    <n v="772"/>
    <n v="38.6"/>
    <n v="810.6"/>
    <n v="4.0999999999999996"/>
    <m/>
    <m/>
    <m/>
    <m/>
    <m/>
  </r>
  <r>
    <x v="1"/>
    <x v="1"/>
    <x v="1"/>
    <x v="0"/>
    <n v="72.13"/>
    <n v="10"/>
    <s v="1/31/2019"/>
    <d v="1899-12-30T15:12:00"/>
    <x v="2"/>
    <n v="721.3"/>
    <n v="36.064999999999998"/>
    <n v="757.36500000000001"/>
    <n v="5.3"/>
    <m/>
    <m/>
    <m/>
    <m/>
    <m/>
  </r>
  <r>
    <x v="0"/>
    <x v="0"/>
    <x v="0"/>
    <x v="4"/>
    <n v="63.88"/>
    <n v="8"/>
    <s v="1/20/2019"/>
    <d v="1899-12-30T17:48:00"/>
    <x v="0"/>
    <n v="511.04"/>
    <n v="25.552"/>
    <n v="536.59199999999998"/>
    <n v="10"/>
    <m/>
    <m/>
    <m/>
    <m/>
    <m/>
  </r>
  <r>
    <x v="2"/>
    <x v="0"/>
    <x v="0"/>
    <x v="5"/>
    <n v="10.69"/>
    <n v="5"/>
    <s v="3/26/2019"/>
    <d v="1899-12-30T11:07:00"/>
    <x v="0"/>
    <n v="53.45"/>
    <n v="2.6724999999999999"/>
    <n v="56.122500000000002"/>
    <n v="5.9"/>
    <m/>
    <m/>
    <m/>
    <m/>
    <m/>
  </r>
  <r>
    <x v="1"/>
    <x v="0"/>
    <x v="1"/>
    <x v="4"/>
    <n v="55.5"/>
    <n v="4"/>
    <s v="1/20/2019"/>
    <d v="1899-12-30T15:48:00"/>
    <x v="2"/>
    <n v="222"/>
    <n v="11.1"/>
    <n v="233.1"/>
    <n v="4.7"/>
    <m/>
    <m/>
    <m/>
    <m/>
    <m/>
  </r>
  <r>
    <x v="0"/>
    <x v="1"/>
    <x v="0"/>
    <x v="1"/>
    <n v="95.46"/>
    <n v="8"/>
    <s v="3/5/2019"/>
    <d v="1899-12-30T19:40:00"/>
    <x v="0"/>
    <n v="763.68"/>
    <n v="38.183999999999997"/>
    <n v="801.86399999999992"/>
    <n v="4.3"/>
    <m/>
    <m/>
    <m/>
    <m/>
    <m/>
  </r>
  <r>
    <x v="0"/>
    <x v="1"/>
    <x v="0"/>
    <x v="2"/>
    <n v="76.06"/>
    <n v="3"/>
    <s v="1/5/2019"/>
    <d v="1899-12-30T20:30:00"/>
    <x v="2"/>
    <n v="228.18"/>
    <n v="11.409000000000001"/>
    <n v="239.589"/>
    <n v="9.8000000000000007"/>
    <m/>
    <m/>
    <m/>
    <m/>
    <m/>
  </r>
  <r>
    <x v="0"/>
    <x v="1"/>
    <x v="1"/>
    <x v="1"/>
    <n v="13.69"/>
    <n v="6"/>
    <s v="2/13/2019"/>
    <d v="1899-12-30T13:59:00"/>
    <x v="1"/>
    <n v="82.14"/>
    <n v="4.1070000000000002"/>
    <n v="86.247"/>
    <n v="7.7"/>
    <m/>
    <m/>
    <m/>
    <m/>
    <m/>
  </r>
  <r>
    <x v="0"/>
    <x v="1"/>
    <x v="0"/>
    <x v="5"/>
    <n v="95.64"/>
    <n v="4"/>
    <s v="3/16/2019"/>
    <d v="1899-12-30T18:51:00"/>
    <x v="1"/>
    <n v="382.56"/>
    <n v="19.128"/>
    <n v="401.68799999999999"/>
    <n v="4.8"/>
    <m/>
    <m/>
    <m/>
    <m/>
    <m/>
  </r>
  <r>
    <x v="2"/>
    <x v="1"/>
    <x v="0"/>
    <x v="5"/>
    <n v="11.43"/>
    <n v="6"/>
    <s v="1/15/2019"/>
    <d v="1899-12-30T17:24:00"/>
    <x v="1"/>
    <n v="68.58"/>
    <n v="3.4289999999999998"/>
    <n v="72.009"/>
    <n v="4.0999999999999996"/>
    <m/>
    <m/>
    <m/>
    <m/>
    <m/>
  </r>
  <r>
    <x v="1"/>
    <x v="0"/>
    <x v="0"/>
    <x v="4"/>
    <n v="95.54"/>
    <n v="4"/>
    <s v="2/26/2019"/>
    <d v="1899-12-30T11:58:00"/>
    <x v="0"/>
    <n v="382.16"/>
    <n v="19.108000000000001"/>
    <n v="401.26800000000003"/>
    <n v="6.4"/>
    <m/>
    <m/>
    <m/>
    <m/>
    <m/>
  </r>
  <r>
    <x v="1"/>
    <x v="0"/>
    <x v="0"/>
    <x v="0"/>
    <n v="85.87"/>
    <n v="7"/>
    <s v="2/27/2019"/>
    <d v="1899-12-30T19:01:00"/>
    <x v="2"/>
    <n v="601.09"/>
    <n v="30.054500000000001"/>
    <n v="631.14449999999999"/>
    <n v="9.8000000000000007"/>
    <m/>
    <m/>
    <m/>
    <m/>
    <m/>
  </r>
  <r>
    <x v="1"/>
    <x v="0"/>
    <x v="0"/>
    <x v="0"/>
    <n v="67.989999999999995"/>
    <n v="7"/>
    <s v="2/17/2019"/>
    <d v="1899-12-30T16:50:00"/>
    <x v="0"/>
    <n v="475.93"/>
    <n v="23.796500000000002"/>
    <n v="499.72649999999999"/>
    <n v="8.3000000000000007"/>
    <m/>
    <m/>
    <m/>
    <m/>
    <m/>
  </r>
  <r>
    <x v="2"/>
    <x v="1"/>
    <x v="0"/>
    <x v="4"/>
    <n v="52.42"/>
    <n v="1"/>
    <s v="2/6/2019"/>
    <d v="1899-12-30T10:22:00"/>
    <x v="2"/>
    <n v="52.42"/>
    <n v="2.621"/>
    <n v="55.041000000000004"/>
    <n v="9.1999999999999993"/>
    <m/>
    <m/>
    <m/>
    <m/>
    <m/>
  </r>
  <r>
    <x v="0"/>
    <x v="0"/>
    <x v="1"/>
    <x v="4"/>
    <n v="65.650000000000006"/>
    <n v="2"/>
    <s v="1/17/2019"/>
    <d v="1899-12-30T16:46:00"/>
    <x v="1"/>
    <n v="131.30000000000001"/>
    <n v="6.5650000000000004"/>
    <n v="137.86500000000001"/>
    <n v="8.6999999999999993"/>
    <m/>
    <m/>
    <m/>
    <m/>
    <m/>
  </r>
  <r>
    <x v="1"/>
    <x v="1"/>
    <x v="0"/>
    <x v="4"/>
    <n v="28.86"/>
    <n v="5"/>
    <s v="1/22/2019"/>
    <d v="1899-12-30T18:08:00"/>
    <x v="2"/>
    <n v="144.30000000000001"/>
    <n v="7.2149999999999999"/>
    <n v="151.51500000000001"/>
    <n v="7.9"/>
    <m/>
    <m/>
    <m/>
    <m/>
    <m/>
  </r>
  <r>
    <x v="1"/>
    <x v="0"/>
    <x v="1"/>
    <x v="3"/>
    <n v="65.31"/>
    <n v="7"/>
    <s v="3/5/2019"/>
    <d v="1899-12-30T18:02:00"/>
    <x v="2"/>
    <n v="457.17"/>
    <n v="22.858499999999999"/>
    <n v="480.02850000000001"/>
    <n v="4"/>
    <m/>
    <m/>
    <m/>
    <m/>
    <m/>
  </r>
  <r>
    <x v="2"/>
    <x v="1"/>
    <x v="1"/>
    <x v="3"/>
    <n v="93.38"/>
    <n v="1"/>
    <s v="1/3/2019"/>
    <d v="1899-12-30T13:07:00"/>
    <x v="1"/>
    <n v="93.38"/>
    <n v="4.6689999999999996"/>
    <n v="98.048999999999992"/>
    <n v="4"/>
    <m/>
    <m/>
    <m/>
    <m/>
    <m/>
  </r>
  <r>
    <x v="1"/>
    <x v="0"/>
    <x v="1"/>
    <x v="5"/>
    <n v="25.25"/>
    <n v="5"/>
    <s v="3/20/2019"/>
    <d v="1899-12-30T17:52:00"/>
    <x v="1"/>
    <n v="126.25"/>
    <n v="6.3125"/>
    <n v="132.5625"/>
    <n v="5.2"/>
    <m/>
    <m/>
    <m/>
    <m/>
    <m/>
  </r>
  <r>
    <x v="0"/>
    <x v="0"/>
    <x v="1"/>
    <x v="4"/>
    <n v="87.87"/>
    <n v="9"/>
    <s v="1/31/2019"/>
    <d v="1899-12-30T20:32:00"/>
    <x v="0"/>
    <n v="790.83"/>
    <n v="39.541499999999999"/>
    <n v="830.37150000000008"/>
    <n v="7"/>
    <m/>
    <m/>
    <m/>
    <m/>
    <m/>
  </r>
  <r>
    <x v="2"/>
    <x v="1"/>
    <x v="1"/>
    <x v="3"/>
    <n v="21.8"/>
    <n v="8"/>
    <s v="2/19/2019"/>
    <d v="1899-12-30T19:24:00"/>
    <x v="1"/>
    <n v="174.4"/>
    <n v="8.7200000000000006"/>
    <n v="183.12"/>
    <n v="4.5999999999999996"/>
    <m/>
    <m/>
    <m/>
    <m/>
    <m/>
  </r>
  <r>
    <x v="1"/>
    <x v="1"/>
    <x v="0"/>
    <x v="0"/>
    <n v="94.76"/>
    <n v="4"/>
    <s v="2/11/2019"/>
    <d v="1899-12-30T16:06:00"/>
    <x v="0"/>
    <n v="379.04"/>
    <n v="18.952000000000002"/>
    <n v="397.99200000000002"/>
    <n v="5.4"/>
    <m/>
    <m/>
    <m/>
    <m/>
    <m/>
  </r>
  <r>
    <x v="2"/>
    <x v="0"/>
    <x v="0"/>
    <x v="2"/>
    <n v="30.62"/>
    <n v="1"/>
    <s v="2/5/2019"/>
    <d v="1899-12-30T14:14:00"/>
    <x v="2"/>
    <n v="30.62"/>
    <n v="1.5309999999999999"/>
    <n v="32.151000000000003"/>
    <n v="7"/>
    <m/>
    <m/>
    <m/>
    <m/>
    <m/>
  </r>
  <r>
    <x v="0"/>
    <x v="1"/>
    <x v="0"/>
    <x v="3"/>
    <n v="44.01"/>
    <n v="8"/>
    <s v="3/3/2019"/>
    <d v="1899-12-30T17:36:00"/>
    <x v="1"/>
    <n v="352.08"/>
    <n v="17.603999999999999"/>
    <n v="369.68399999999997"/>
    <n v="7.8"/>
    <m/>
    <m/>
    <m/>
    <m/>
    <m/>
  </r>
  <r>
    <x v="1"/>
    <x v="0"/>
    <x v="0"/>
    <x v="3"/>
    <n v="10.16"/>
    <n v="5"/>
    <s v="2/24/2019"/>
    <d v="1899-12-30T13:08:00"/>
    <x v="0"/>
    <n v="50.8"/>
    <n v="2.54"/>
    <n v="53.339999999999996"/>
    <n v="5.4"/>
    <m/>
    <m/>
    <m/>
    <m/>
    <m/>
  </r>
  <r>
    <x v="2"/>
    <x v="1"/>
    <x v="1"/>
    <x v="0"/>
    <n v="74.58"/>
    <n v="7"/>
    <s v="2/4/2019"/>
    <d v="1899-12-30T16:09:00"/>
    <x v="2"/>
    <n v="522.05999999999995"/>
    <n v="26.103000000000002"/>
    <n v="548.1629999999999"/>
    <n v="7.4"/>
    <m/>
    <m/>
    <m/>
    <m/>
    <m/>
  </r>
  <r>
    <x v="1"/>
    <x v="1"/>
    <x v="1"/>
    <x v="0"/>
    <n v="71.89"/>
    <n v="8"/>
    <s v="2/19/2019"/>
    <d v="1899-12-30T11:33:00"/>
    <x v="0"/>
    <n v="575.12"/>
    <n v="28.756"/>
    <n v="603.87599999999998"/>
    <n v="8.5"/>
    <m/>
    <m/>
    <m/>
    <m/>
    <m/>
  </r>
  <r>
    <x v="1"/>
    <x v="1"/>
    <x v="0"/>
    <x v="1"/>
    <n v="10.99"/>
    <n v="5"/>
    <s v="1/23/2019"/>
    <d v="1899-12-30T10:18:00"/>
    <x v="2"/>
    <n v="54.95"/>
    <n v="2.7475000000000001"/>
    <n v="57.697500000000005"/>
    <n v="6.3"/>
    <m/>
    <m/>
    <m/>
    <m/>
    <m/>
  </r>
  <r>
    <x v="2"/>
    <x v="0"/>
    <x v="1"/>
    <x v="0"/>
    <n v="60.47"/>
    <n v="3"/>
    <s v="1/14/2019"/>
    <d v="1899-12-30T10:55:00"/>
    <x v="2"/>
    <n v="181.41"/>
    <n v="9.0704999999999991"/>
    <n v="190.48050000000001"/>
    <n v="7.7"/>
    <m/>
    <m/>
    <m/>
    <m/>
    <m/>
  </r>
  <r>
    <x v="1"/>
    <x v="1"/>
    <x v="1"/>
    <x v="1"/>
    <n v="58.91"/>
    <n v="7"/>
    <s v="1/17/2019"/>
    <d v="1899-12-30T15:15:00"/>
    <x v="0"/>
    <n v="412.37"/>
    <n v="20.618500000000001"/>
    <n v="432.98849999999999"/>
    <n v="4.4000000000000004"/>
    <m/>
    <m/>
    <m/>
    <m/>
    <m/>
  </r>
  <r>
    <x v="1"/>
    <x v="1"/>
    <x v="1"/>
    <x v="4"/>
    <n v="46.41"/>
    <n v="1"/>
    <s v="3/3/2019"/>
    <d v="1899-12-30T20:06:00"/>
    <x v="2"/>
    <n v="46.41"/>
    <n v="2.3205"/>
    <n v="48.730499999999999"/>
    <n v="8.5"/>
    <m/>
    <m/>
    <m/>
    <m/>
    <m/>
  </r>
  <r>
    <x v="0"/>
    <x v="0"/>
    <x v="1"/>
    <x v="2"/>
    <n v="68.55"/>
    <n v="4"/>
    <s v="2/15/2019"/>
    <d v="1899-12-30T20:21:00"/>
    <x v="2"/>
    <n v="274.2"/>
    <n v="13.71"/>
    <n v="287.90999999999997"/>
    <n v="5.9"/>
    <m/>
    <m/>
    <m/>
    <m/>
    <m/>
  </r>
  <r>
    <x v="1"/>
    <x v="1"/>
    <x v="0"/>
    <x v="5"/>
    <n v="97.37"/>
    <n v="10"/>
    <s v="1/15/2019"/>
    <d v="1899-12-30T13:48:00"/>
    <x v="2"/>
    <n v="973.7"/>
    <n v="48.685000000000002"/>
    <n v="1022.385"/>
    <n v="7.1"/>
    <m/>
    <m/>
    <m/>
    <m/>
    <m/>
  </r>
  <r>
    <x v="1"/>
    <x v="0"/>
    <x v="1"/>
    <x v="1"/>
    <n v="92.6"/>
    <n v="7"/>
    <s v="2/27/2019"/>
    <d v="1899-12-30T12:52:00"/>
    <x v="2"/>
    <n v="648.20000000000005"/>
    <n v="32.409999999999997"/>
    <n v="680.61"/>
    <n v="9.8000000000000007"/>
    <m/>
    <m/>
    <m/>
    <m/>
    <m/>
  </r>
  <r>
    <x v="2"/>
    <x v="1"/>
    <x v="0"/>
    <x v="1"/>
    <n v="46.61"/>
    <n v="2"/>
    <s v="2/26/2019"/>
    <d v="1899-12-30T12:28:00"/>
    <x v="2"/>
    <n v="93.22"/>
    <n v="4.6609999999999996"/>
    <n v="97.881"/>
    <n v="6.9"/>
    <m/>
    <m/>
    <m/>
    <m/>
    <m/>
  </r>
  <r>
    <x v="0"/>
    <x v="1"/>
    <x v="1"/>
    <x v="0"/>
    <n v="27.18"/>
    <n v="2"/>
    <s v="3/15/2019"/>
    <d v="1899-12-30T16:26:00"/>
    <x v="0"/>
    <n v="54.36"/>
    <n v="2.718"/>
    <n v="57.078000000000003"/>
    <n v="7.3"/>
    <m/>
    <m/>
    <m/>
    <m/>
    <m/>
  </r>
  <r>
    <x v="2"/>
    <x v="0"/>
    <x v="0"/>
    <x v="1"/>
    <n v="60.87"/>
    <n v="1"/>
    <s v="1/24/2019"/>
    <d v="1899-12-30T13:24:00"/>
    <x v="1"/>
    <n v="60.87"/>
    <n v="3.0434999999999999"/>
    <n v="63.913499999999999"/>
    <n v="6"/>
    <m/>
    <m/>
    <m/>
    <m/>
    <m/>
  </r>
  <r>
    <x v="1"/>
    <x v="0"/>
    <x v="0"/>
    <x v="2"/>
    <n v="24.49"/>
    <n v="10"/>
    <s v="2/22/2019"/>
    <d v="1899-12-30T15:15:00"/>
    <x v="1"/>
    <n v="244.9"/>
    <n v="12.244999999999999"/>
    <n v="257.14499999999998"/>
    <n v="8.6999999999999993"/>
    <m/>
    <m/>
    <m/>
    <m/>
    <m/>
  </r>
  <r>
    <x v="0"/>
    <x v="1"/>
    <x v="1"/>
    <x v="0"/>
    <n v="92.78"/>
    <n v="1"/>
    <s v="3/15/2019"/>
    <d v="1899-12-30T10:50:00"/>
    <x v="2"/>
    <n v="92.78"/>
    <n v="4.6390000000000002"/>
    <n v="97.418999999999997"/>
    <n v="5.8"/>
    <m/>
    <m/>
    <m/>
    <m/>
    <m/>
  </r>
  <r>
    <x v="2"/>
    <x v="0"/>
    <x v="0"/>
    <x v="3"/>
    <n v="86.69"/>
    <n v="5"/>
    <s v="2/11/2019"/>
    <d v="1899-12-30T18:38:00"/>
    <x v="0"/>
    <n v="433.45"/>
    <n v="21.672499999999999"/>
    <n v="455.1225"/>
    <n v="7.6"/>
    <m/>
    <m/>
    <m/>
    <m/>
    <m/>
  </r>
  <r>
    <x v="2"/>
    <x v="1"/>
    <x v="1"/>
    <x v="1"/>
    <n v="23.01"/>
    <n v="6"/>
    <s v="1/12/2019"/>
    <d v="1899-12-30T16:45:00"/>
    <x v="0"/>
    <n v="138.06"/>
    <n v="6.9029999999999996"/>
    <n v="144.96299999999999"/>
    <n v="4.9000000000000004"/>
    <m/>
    <m/>
    <m/>
    <m/>
    <m/>
  </r>
  <r>
    <x v="1"/>
    <x v="0"/>
    <x v="0"/>
    <x v="1"/>
    <n v="30.2"/>
    <n v="8"/>
    <s v="3/3/2019"/>
    <d v="1899-12-30T19:30:00"/>
    <x v="0"/>
    <n v="241.6"/>
    <n v="12.08"/>
    <n v="253.68"/>
    <n v="8.1999999999999993"/>
    <m/>
    <m/>
    <m/>
    <m/>
    <m/>
  </r>
  <r>
    <x v="0"/>
    <x v="0"/>
    <x v="1"/>
    <x v="2"/>
    <n v="67.39"/>
    <n v="7"/>
    <s v="3/23/2019"/>
    <d v="1899-12-30T13:23:00"/>
    <x v="0"/>
    <n v="471.73"/>
    <n v="23.586500000000001"/>
    <n v="495.31650000000002"/>
    <n v="8.1999999999999993"/>
    <m/>
    <m/>
    <m/>
    <m/>
    <m/>
  </r>
  <r>
    <x v="0"/>
    <x v="0"/>
    <x v="0"/>
    <x v="0"/>
    <n v="48.96"/>
    <n v="9"/>
    <s v="3/4/2019"/>
    <d v="1899-12-30T11:27:00"/>
    <x v="1"/>
    <n v="440.64"/>
    <n v="22.032"/>
    <n v="462.67199999999997"/>
    <n v="8.8000000000000007"/>
    <m/>
    <m/>
    <m/>
    <m/>
    <m/>
  </r>
  <r>
    <x v="2"/>
    <x v="0"/>
    <x v="1"/>
    <x v="4"/>
    <n v="75.59"/>
    <n v="9"/>
    <s v="2/23/2019"/>
    <d v="1899-12-30T11:12:00"/>
    <x v="1"/>
    <n v="680.31"/>
    <n v="34.015500000000003"/>
    <n v="714.32549999999992"/>
    <n v="9"/>
    <m/>
    <m/>
    <m/>
    <m/>
    <m/>
  </r>
  <r>
    <x v="1"/>
    <x v="1"/>
    <x v="1"/>
    <x v="5"/>
    <n v="77.47"/>
    <n v="4"/>
    <s v="3/17/2019"/>
    <d v="1899-12-30T16:36:00"/>
    <x v="1"/>
    <n v="309.88"/>
    <n v="15.494"/>
    <n v="325.37400000000002"/>
    <n v="7.2"/>
    <m/>
    <m/>
    <m/>
    <m/>
    <m/>
  </r>
  <r>
    <x v="0"/>
    <x v="1"/>
    <x v="0"/>
    <x v="1"/>
    <n v="93.18"/>
    <n v="2"/>
    <s v="1/16/2019"/>
    <d v="1899-12-30T18:41:00"/>
    <x v="2"/>
    <n v="186.36"/>
    <n v="9.3179999999999996"/>
    <n v="195.67800000000003"/>
    <n v="9.4"/>
    <m/>
    <m/>
    <m/>
    <m/>
    <m/>
  </r>
  <r>
    <x v="1"/>
    <x v="1"/>
    <x v="0"/>
    <x v="1"/>
    <n v="50.23"/>
    <n v="4"/>
    <s v="1/8/2019"/>
    <d v="1899-12-30T17:12:00"/>
    <x v="1"/>
    <n v="200.92"/>
    <n v="10.045999999999999"/>
    <n v="210.96599999999998"/>
    <n v="9.6999999999999993"/>
    <m/>
    <m/>
    <m/>
    <m/>
    <m/>
  </r>
  <r>
    <x v="0"/>
    <x v="1"/>
    <x v="1"/>
    <x v="4"/>
    <n v="17.75"/>
    <n v="1"/>
    <s v="1/14/2019"/>
    <d v="1899-12-30T10:38:00"/>
    <x v="1"/>
    <n v="17.75"/>
    <n v="0.88749999999999996"/>
    <n v="18.637499999999999"/>
    <n v="7.4"/>
    <m/>
    <m/>
    <m/>
    <m/>
    <m/>
  </r>
  <r>
    <x v="2"/>
    <x v="1"/>
    <x v="0"/>
    <x v="0"/>
    <n v="62.18"/>
    <n v="10"/>
    <s v="1/31/2019"/>
    <d v="1899-12-30T10:33:00"/>
    <x v="0"/>
    <n v="621.79999999999995"/>
    <n v="31.09"/>
    <n v="652.89"/>
    <n v="6.5"/>
    <m/>
    <m/>
    <m/>
    <m/>
    <m/>
  </r>
  <r>
    <x v="0"/>
    <x v="1"/>
    <x v="0"/>
    <x v="3"/>
    <n v="10.75"/>
    <n v="8"/>
    <s v="3/15/2019"/>
    <d v="1899-12-30T14:38:00"/>
    <x v="0"/>
    <n v="86"/>
    <n v="4.3"/>
    <n v="90.3"/>
    <n v="8.1999999999999993"/>
    <m/>
    <m/>
    <m/>
    <m/>
    <m/>
  </r>
  <r>
    <x v="0"/>
    <x v="1"/>
    <x v="0"/>
    <x v="0"/>
    <n v="40.26"/>
    <n v="10"/>
    <s v="2/24/2019"/>
    <d v="1899-12-30T18:06:00"/>
    <x v="2"/>
    <n v="402.6"/>
    <n v="20.13"/>
    <n v="422.73"/>
    <n v="7.9"/>
    <m/>
    <m/>
    <m/>
    <m/>
    <m/>
  </r>
  <r>
    <x v="0"/>
    <x v="0"/>
    <x v="0"/>
    <x v="3"/>
    <n v="64.97"/>
    <n v="5"/>
    <s v="2/8/2019"/>
    <d v="1899-12-30T12:52:00"/>
    <x v="2"/>
    <n v="324.85000000000002"/>
    <n v="16.2425"/>
    <n v="341.09250000000003"/>
    <n v="6.8"/>
    <m/>
    <m/>
    <m/>
    <m/>
    <m/>
  </r>
  <r>
    <x v="1"/>
    <x v="1"/>
    <x v="1"/>
    <x v="4"/>
    <n v="95.15"/>
    <n v="1"/>
    <s v="3/22/2019"/>
    <d v="1899-12-30T14:00:00"/>
    <x v="1"/>
    <n v="95.15"/>
    <n v="4.7575000000000003"/>
    <n v="99.907499999999999"/>
    <n v="8.6999999999999993"/>
    <m/>
    <m/>
    <m/>
    <m/>
    <m/>
  </r>
  <r>
    <x v="0"/>
    <x v="0"/>
    <x v="1"/>
    <x v="2"/>
    <n v="48.62"/>
    <n v="8"/>
    <s v="1/24/2019"/>
    <d v="1899-12-30T10:57:00"/>
    <x v="1"/>
    <n v="388.96"/>
    <n v="19.448"/>
    <n v="408.40799999999996"/>
    <n v="9.1"/>
    <m/>
    <m/>
    <m/>
    <m/>
    <m/>
  </r>
  <r>
    <x v="2"/>
    <x v="1"/>
    <x v="0"/>
    <x v="1"/>
    <n v="53.21"/>
    <n v="8"/>
    <s v="3/14/2019"/>
    <d v="1899-12-30T16:45:00"/>
    <x v="0"/>
    <n v="425.68"/>
    <n v="21.283999999999999"/>
    <n v="446.964"/>
    <n v="7.9"/>
    <m/>
    <m/>
    <m/>
    <m/>
    <m/>
  </r>
  <r>
    <x v="1"/>
    <x v="1"/>
    <x v="1"/>
    <x v="0"/>
    <n v="45.44"/>
    <n v="7"/>
    <s v="1/23/2019"/>
    <d v="1899-12-30T11:15:00"/>
    <x v="1"/>
    <n v="318.08"/>
    <n v="15.904"/>
    <n v="333.98399999999998"/>
    <n v="8"/>
    <m/>
    <m/>
    <m/>
    <m/>
    <m/>
  </r>
  <r>
    <x v="1"/>
    <x v="1"/>
    <x v="1"/>
    <x v="2"/>
    <n v="33.880000000000003"/>
    <n v="8"/>
    <s v="1/19/2019"/>
    <d v="1899-12-30T20:29:00"/>
    <x v="0"/>
    <n v="271.04000000000002"/>
    <n v="13.552"/>
    <n v="284.59200000000004"/>
    <n v="9"/>
    <m/>
    <m/>
    <m/>
    <m/>
    <m/>
  </r>
  <r>
    <x v="2"/>
    <x v="0"/>
    <x v="1"/>
    <x v="1"/>
    <n v="96.16"/>
    <n v="4"/>
    <s v="1/27/2019"/>
    <d v="1899-12-30T20:03:00"/>
    <x v="2"/>
    <n v="384.64"/>
    <n v="19.231999999999999"/>
    <n v="403.87199999999996"/>
    <n v="7.3"/>
    <m/>
    <m/>
    <m/>
    <m/>
    <m/>
  </r>
  <r>
    <x v="1"/>
    <x v="0"/>
    <x v="1"/>
    <x v="3"/>
    <n v="47.16"/>
    <n v="5"/>
    <s v="2/3/2019"/>
    <d v="1899-12-30T14:35:00"/>
    <x v="2"/>
    <n v="235.8"/>
    <n v="11.79"/>
    <n v="247.59"/>
    <n v="8.6"/>
    <m/>
    <m/>
    <m/>
    <m/>
    <m/>
  </r>
  <r>
    <x v="1"/>
    <x v="1"/>
    <x v="0"/>
    <x v="2"/>
    <n v="52.89"/>
    <n v="4"/>
    <s v="3/25/2019"/>
    <d v="1899-12-30T16:32:00"/>
    <x v="0"/>
    <n v="211.56"/>
    <n v="10.577999999999999"/>
    <n v="222.13800000000001"/>
    <n v="6"/>
    <m/>
    <m/>
    <m/>
    <m/>
    <m/>
  </r>
  <r>
    <x v="0"/>
    <x v="0"/>
    <x v="0"/>
    <x v="5"/>
    <n v="47.68"/>
    <n v="2"/>
    <s v="2/24/2019"/>
    <d v="1899-12-30T10:10:00"/>
    <x v="2"/>
    <n v="95.36"/>
    <n v="4.7679999999999998"/>
    <n v="100.128"/>
    <n v="9.5"/>
    <m/>
    <m/>
    <m/>
    <m/>
    <m/>
  </r>
  <r>
    <x v="1"/>
    <x v="0"/>
    <x v="0"/>
    <x v="5"/>
    <n v="10.17"/>
    <n v="1"/>
    <s v="2/7/2019"/>
    <d v="1899-12-30T14:15:00"/>
    <x v="1"/>
    <n v="10.17"/>
    <n v="0.50849999999999995"/>
    <n v="10.6785"/>
    <n v="9.5"/>
    <m/>
    <m/>
    <m/>
    <m/>
    <m/>
  </r>
  <r>
    <x v="0"/>
    <x v="1"/>
    <x v="1"/>
    <x v="4"/>
    <n v="68.709999999999994"/>
    <n v="3"/>
    <s v="3/4/2019"/>
    <d v="1899-12-30T10:05:00"/>
    <x v="1"/>
    <n v="206.13"/>
    <n v="10.3065"/>
    <n v="216.4365"/>
    <n v="8"/>
    <m/>
    <m/>
    <m/>
    <m/>
    <m/>
  </r>
  <r>
    <x v="1"/>
    <x v="0"/>
    <x v="1"/>
    <x v="0"/>
    <n v="60.08"/>
    <n v="7"/>
    <s v="2/14/2019"/>
    <d v="1899-12-30T11:36:00"/>
    <x v="2"/>
    <n v="420.56"/>
    <n v="21.027999999999999"/>
    <n v="441.58800000000002"/>
    <n v="8"/>
    <m/>
    <m/>
    <m/>
    <m/>
    <m/>
  </r>
  <r>
    <x v="1"/>
    <x v="0"/>
    <x v="0"/>
    <x v="5"/>
    <n v="22.01"/>
    <n v="4"/>
    <s v="1/29/2019"/>
    <d v="1899-12-30T18:15:00"/>
    <x v="2"/>
    <n v="88.04"/>
    <n v="4.4020000000000001"/>
    <n v="92.442000000000007"/>
    <n v="9.1"/>
    <m/>
    <m/>
    <m/>
    <m/>
    <m/>
  </r>
  <r>
    <x v="0"/>
    <x v="0"/>
    <x v="1"/>
    <x v="3"/>
    <n v="72.11"/>
    <n v="9"/>
    <s v="1/28/2019"/>
    <d v="1899-12-30T13:53:00"/>
    <x v="2"/>
    <n v="648.99"/>
    <n v="32.4495"/>
    <n v="681.43949999999995"/>
    <n v="8.5"/>
    <m/>
    <m/>
    <m/>
    <m/>
    <m/>
  </r>
  <r>
    <x v="2"/>
    <x v="0"/>
    <x v="1"/>
    <x v="3"/>
    <n v="41.28"/>
    <n v="3"/>
    <s v="3/26/2019"/>
    <d v="1899-12-30T18:37:00"/>
    <x v="2"/>
    <n v="123.84"/>
    <n v="6.1920000000000002"/>
    <n v="130.03200000000001"/>
    <n v="5.8"/>
    <m/>
    <m/>
    <m/>
    <m/>
    <m/>
  </r>
  <r>
    <x v="0"/>
    <x v="1"/>
    <x v="0"/>
    <x v="0"/>
    <n v="64.95"/>
    <n v="10"/>
    <s v="3/24/2019"/>
    <d v="1899-12-30T18:27:00"/>
    <x v="1"/>
    <n v="649.5"/>
    <n v="32.475000000000001"/>
    <n v="681.97500000000002"/>
    <n v="5"/>
    <m/>
    <m/>
    <m/>
    <m/>
    <m/>
  </r>
  <r>
    <x v="2"/>
    <x v="0"/>
    <x v="1"/>
    <x v="4"/>
    <n v="74.22"/>
    <n v="10"/>
    <s v="1/1/2019"/>
    <d v="1899-12-30T14:42:00"/>
    <x v="2"/>
    <n v="742.2"/>
    <n v="37.11"/>
    <n v="779.31000000000006"/>
    <n v="8.6"/>
    <m/>
    <m/>
    <m/>
    <m/>
    <m/>
  </r>
  <r>
    <x v="2"/>
    <x v="1"/>
    <x v="1"/>
    <x v="3"/>
    <n v="10.56"/>
    <n v="8"/>
    <s v="1/24/2019"/>
    <d v="1899-12-30T17:43:00"/>
    <x v="1"/>
    <n v="84.48"/>
    <n v="4.2240000000000002"/>
    <n v="88.704000000000008"/>
    <n v="4.3"/>
    <m/>
    <m/>
    <m/>
    <m/>
    <m/>
  </r>
  <r>
    <x v="0"/>
    <x v="1"/>
    <x v="1"/>
    <x v="3"/>
    <n v="62.57"/>
    <n v="4"/>
    <s v="2/25/2019"/>
    <d v="1899-12-30T18:37:00"/>
    <x v="1"/>
    <n v="250.28"/>
    <n v="12.513999999999999"/>
    <n v="262.79399999999998"/>
    <n v="6.9"/>
    <m/>
    <m/>
    <m/>
    <m/>
    <m/>
  </r>
  <r>
    <x v="2"/>
    <x v="0"/>
    <x v="1"/>
    <x v="1"/>
    <n v="11.85"/>
    <n v="8"/>
    <s v="1/9/2019"/>
    <d v="1899-12-30T16:34:00"/>
    <x v="1"/>
    <n v="94.8"/>
    <n v="4.74"/>
    <n v="99.539999999999992"/>
    <n v="5.0999999999999996"/>
    <m/>
    <m/>
    <m/>
    <m/>
    <m/>
  </r>
  <r>
    <x v="1"/>
    <x v="0"/>
    <x v="0"/>
    <x v="0"/>
    <n v="91.3"/>
    <n v="1"/>
    <s v="2/14/2019"/>
    <d v="1899-12-30T14:42:00"/>
    <x v="0"/>
    <n v="91.3"/>
    <n v="4.5650000000000004"/>
    <n v="95.864999999999995"/>
    <n v="5.4"/>
    <m/>
    <m/>
    <m/>
    <m/>
    <m/>
  </r>
  <r>
    <x v="2"/>
    <x v="0"/>
    <x v="0"/>
    <x v="2"/>
    <n v="40.729999999999997"/>
    <n v="7"/>
    <s v="3/12/2019"/>
    <d v="1899-12-30T11:01:00"/>
    <x v="0"/>
    <n v="285.11"/>
    <n v="14.2555"/>
    <n v="299.3655"/>
    <n v="6.9"/>
    <m/>
    <m/>
    <m/>
    <m/>
    <m/>
  </r>
  <r>
    <x v="2"/>
    <x v="1"/>
    <x v="1"/>
    <x v="2"/>
    <n v="52.38"/>
    <n v="1"/>
    <s v="3/26/2019"/>
    <d v="1899-12-30T19:44:00"/>
    <x v="1"/>
    <n v="52.38"/>
    <n v="2.6190000000000002"/>
    <n v="54.999000000000002"/>
    <n v="8"/>
    <m/>
    <m/>
    <m/>
    <m/>
    <m/>
  </r>
  <r>
    <x v="2"/>
    <x v="0"/>
    <x v="0"/>
    <x v="2"/>
    <n v="38.54"/>
    <n v="5"/>
    <s v="1/9/2019"/>
    <d v="1899-12-30T13:34:00"/>
    <x v="0"/>
    <n v="192.7"/>
    <n v="9.6349999999999998"/>
    <n v="202.33499999999998"/>
    <n v="6.3"/>
    <m/>
    <m/>
    <m/>
    <m/>
    <m/>
  </r>
  <r>
    <x v="2"/>
    <x v="1"/>
    <x v="1"/>
    <x v="3"/>
    <n v="44.63"/>
    <n v="6"/>
    <s v="1/2/2019"/>
    <d v="1899-12-30T20:08:00"/>
    <x v="2"/>
    <n v="267.77999999999997"/>
    <n v="13.388999999999999"/>
    <n v="281.16899999999998"/>
    <n v="8.4"/>
    <m/>
    <m/>
    <m/>
    <m/>
    <m/>
  </r>
  <r>
    <x v="2"/>
    <x v="1"/>
    <x v="0"/>
    <x v="4"/>
    <n v="55.87"/>
    <n v="10"/>
    <s v="1/15/2019"/>
    <d v="1899-12-30T15:01:00"/>
    <x v="1"/>
    <n v="558.70000000000005"/>
    <n v="27.934999999999999"/>
    <n v="586.63499999999999"/>
    <n v="7.9"/>
    <m/>
    <m/>
    <m/>
    <m/>
    <m/>
  </r>
  <r>
    <x v="2"/>
    <x v="0"/>
    <x v="0"/>
    <x v="0"/>
    <n v="29.22"/>
    <n v="6"/>
    <s v="1/1/2019"/>
    <d v="1899-12-30T11:40:00"/>
    <x v="0"/>
    <n v="175.32"/>
    <n v="8.766"/>
    <n v="184.08599999999998"/>
    <n v="8.6999999999999993"/>
    <m/>
    <m/>
    <m/>
    <m/>
    <m/>
  </r>
  <r>
    <x v="2"/>
    <x v="1"/>
    <x v="1"/>
    <x v="1"/>
    <n v="51.94"/>
    <n v="3"/>
    <s v="2/15/2019"/>
    <d v="1899-12-30T15:21:00"/>
    <x v="1"/>
    <n v="155.82"/>
    <n v="7.7910000000000004"/>
    <n v="163.61099999999999"/>
    <n v="7.7"/>
    <m/>
    <m/>
    <m/>
    <m/>
    <m/>
  </r>
  <r>
    <x v="0"/>
    <x v="1"/>
    <x v="1"/>
    <x v="0"/>
    <n v="60.3"/>
    <n v="1"/>
    <s v="2/28/2019"/>
    <d v="1899-12-30T17:38:00"/>
    <x v="1"/>
    <n v="60.3"/>
    <n v="3.0150000000000001"/>
    <n v="63.314999999999998"/>
    <n v="5"/>
    <m/>
    <m/>
    <m/>
    <m/>
    <m/>
  </r>
  <r>
    <x v="1"/>
    <x v="0"/>
    <x v="0"/>
    <x v="4"/>
    <n v="39.47"/>
    <n v="2"/>
    <s v="3/2/2019"/>
    <d v="1899-12-30T16:16:00"/>
    <x v="2"/>
    <n v="78.94"/>
    <n v="3.9470000000000001"/>
    <n v="82.887"/>
    <n v="6.1"/>
    <m/>
    <m/>
    <m/>
    <m/>
    <m/>
  </r>
  <r>
    <x v="1"/>
    <x v="0"/>
    <x v="1"/>
    <x v="1"/>
    <n v="14.87"/>
    <n v="2"/>
    <s v="2/13/2019"/>
    <d v="1899-12-30T18:15:00"/>
    <x v="2"/>
    <n v="29.74"/>
    <n v="1.4870000000000001"/>
    <n v="31.226999999999997"/>
    <n v="7.4"/>
    <m/>
    <m/>
    <m/>
    <m/>
    <m/>
  </r>
  <r>
    <x v="1"/>
    <x v="1"/>
    <x v="0"/>
    <x v="5"/>
    <n v="21.32"/>
    <n v="1"/>
    <s v="1/26/2019"/>
    <d v="1899-12-30T12:43:00"/>
    <x v="1"/>
    <n v="21.32"/>
    <n v="1.0660000000000001"/>
    <n v="22.385999999999999"/>
    <n v="7.7"/>
    <m/>
    <m/>
    <m/>
    <m/>
    <m/>
  </r>
  <r>
    <x v="2"/>
    <x v="0"/>
    <x v="1"/>
    <x v="1"/>
    <n v="93.78"/>
    <n v="3"/>
    <s v="1/30/2019"/>
    <d v="1899-12-30T11:32:00"/>
    <x v="2"/>
    <n v="281.33999999999997"/>
    <n v="14.067"/>
    <n v="295.40699999999998"/>
    <n v="7.7"/>
    <m/>
    <m/>
    <m/>
    <m/>
    <m/>
  </r>
  <r>
    <x v="1"/>
    <x v="0"/>
    <x v="0"/>
    <x v="1"/>
    <n v="73.260000000000005"/>
    <n v="1"/>
    <s v="1/27/2019"/>
    <d v="1899-12-30T18:08:00"/>
    <x v="0"/>
    <n v="73.260000000000005"/>
    <n v="3.6629999999999998"/>
    <n v="76.923000000000002"/>
    <n v="5"/>
    <m/>
    <m/>
    <m/>
    <m/>
    <m/>
  </r>
  <r>
    <x v="0"/>
    <x v="1"/>
    <x v="1"/>
    <x v="0"/>
    <n v="22.38"/>
    <n v="1"/>
    <s v="1/30/2019"/>
    <d v="1899-12-30T17:08:00"/>
    <x v="2"/>
    <n v="22.38"/>
    <n v="1.119"/>
    <n v="23.498999999999999"/>
    <n v="9"/>
    <m/>
    <m/>
    <m/>
    <m/>
    <m/>
  </r>
  <r>
    <x v="2"/>
    <x v="0"/>
    <x v="0"/>
    <x v="1"/>
    <n v="72.88"/>
    <n v="9"/>
    <s v="1/8/2019"/>
    <d v="1899-12-30T19:38:00"/>
    <x v="1"/>
    <n v="655.92"/>
    <n v="32.795999999999999"/>
    <n v="688.71600000000001"/>
    <n v="6.3"/>
    <m/>
    <m/>
    <m/>
    <m/>
    <m/>
  </r>
  <r>
    <x v="1"/>
    <x v="1"/>
    <x v="0"/>
    <x v="2"/>
    <n v="99.1"/>
    <n v="6"/>
    <s v="1/19/2019"/>
    <d v="1899-12-30T13:11:00"/>
    <x v="1"/>
    <n v="594.6"/>
    <n v="29.73"/>
    <n v="624.33000000000004"/>
    <n v="7.6"/>
    <m/>
    <m/>
    <m/>
    <m/>
    <m/>
  </r>
  <r>
    <x v="1"/>
    <x v="1"/>
    <x v="1"/>
    <x v="0"/>
    <n v="74.099999999999994"/>
    <n v="1"/>
    <s v="1/25/2019"/>
    <d v="1899-12-30T11:05:00"/>
    <x v="1"/>
    <n v="74.099999999999994"/>
    <n v="3.7050000000000001"/>
    <n v="77.804999999999993"/>
    <n v="5.9"/>
    <m/>
    <m/>
    <m/>
    <m/>
    <m/>
  </r>
  <r>
    <x v="2"/>
    <x v="1"/>
    <x v="0"/>
    <x v="3"/>
    <n v="98.48"/>
    <n v="2"/>
    <s v="2/19/2019"/>
    <d v="1899-12-30T10:12:00"/>
    <x v="0"/>
    <n v="196.96"/>
    <n v="9.8480000000000008"/>
    <n v="206.80800000000002"/>
    <n v="4.2"/>
    <m/>
    <m/>
    <m/>
    <m/>
    <m/>
  </r>
  <r>
    <x v="2"/>
    <x v="1"/>
    <x v="0"/>
    <x v="1"/>
    <n v="53.19"/>
    <n v="7"/>
    <s v="1/14/2019"/>
    <d v="1899-12-30T15:42:00"/>
    <x v="0"/>
    <n v="372.33"/>
    <n v="18.616499999999998"/>
    <n v="390.94649999999996"/>
    <n v="4.9000000000000004"/>
    <m/>
    <m/>
    <m/>
    <m/>
    <m/>
  </r>
  <r>
    <x v="0"/>
    <x v="1"/>
    <x v="1"/>
    <x v="1"/>
    <n v="52.79"/>
    <n v="10"/>
    <s v="2/25/2019"/>
    <d v="1899-12-30T11:58:00"/>
    <x v="0"/>
    <n v="527.9"/>
    <n v="26.395"/>
    <n v="554.29499999999996"/>
    <n v="9.1"/>
    <m/>
    <m/>
    <m/>
    <m/>
    <m/>
  </r>
  <r>
    <x v="1"/>
    <x v="0"/>
    <x v="1"/>
    <x v="2"/>
    <n v="95.95"/>
    <n v="5"/>
    <s v="1/23/2019"/>
    <d v="1899-12-30T14:21:00"/>
    <x v="0"/>
    <n v="479.75"/>
    <n v="23.987500000000001"/>
    <n v="503.73750000000001"/>
    <n v="8.4"/>
    <m/>
    <m/>
    <m/>
    <m/>
    <m/>
  </r>
  <r>
    <x v="1"/>
    <x v="1"/>
    <x v="1"/>
    <x v="0"/>
    <n v="36.51"/>
    <n v="9"/>
    <s v="2/16/2019"/>
    <d v="1899-12-30T10:52:00"/>
    <x v="1"/>
    <n v="328.59"/>
    <n v="16.429500000000001"/>
    <n v="345.01949999999999"/>
    <n v="8.3000000000000007"/>
    <m/>
    <m/>
    <m/>
    <m/>
    <m/>
  </r>
  <r>
    <x v="0"/>
    <x v="1"/>
    <x v="0"/>
    <x v="4"/>
    <n v="21.12"/>
    <n v="8"/>
    <s v="1/1/2019"/>
    <d v="1899-12-30T19:31:00"/>
    <x v="1"/>
    <n v="168.96"/>
    <n v="8.4480000000000004"/>
    <n v="177.40800000000002"/>
    <n v="6.6"/>
    <m/>
    <m/>
    <m/>
    <m/>
    <m/>
  </r>
  <r>
    <x v="1"/>
    <x v="0"/>
    <x v="0"/>
    <x v="5"/>
    <n v="28.31"/>
    <n v="4"/>
    <s v="3/7/2019"/>
    <d v="1899-12-30T18:35:00"/>
    <x v="1"/>
    <n v="113.24"/>
    <n v="5.6619999999999999"/>
    <n v="118.902"/>
    <n v="9.4"/>
    <m/>
    <m/>
    <m/>
    <m/>
    <m/>
  </r>
  <r>
    <x v="0"/>
    <x v="1"/>
    <x v="1"/>
    <x v="1"/>
    <n v="57.59"/>
    <n v="6"/>
    <s v="2/15/2019"/>
    <d v="1899-12-30T13:51:00"/>
    <x v="1"/>
    <n v="345.54"/>
    <n v="17.277000000000001"/>
    <n v="362.81700000000001"/>
    <n v="7.2"/>
    <m/>
    <m/>
    <m/>
    <m/>
    <m/>
  </r>
  <r>
    <x v="2"/>
    <x v="0"/>
    <x v="0"/>
    <x v="1"/>
    <n v="47.63"/>
    <n v="9"/>
    <s v="1/23/2019"/>
    <d v="1899-12-30T12:35:00"/>
    <x v="1"/>
    <n v="428.67"/>
    <n v="21.433499999999999"/>
    <n v="450.1035"/>
    <n v="7.2"/>
    <m/>
    <m/>
    <m/>
    <m/>
    <m/>
  </r>
  <r>
    <x v="2"/>
    <x v="0"/>
    <x v="1"/>
    <x v="4"/>
    <n v="86.27"/>
    <n v="1"/>
    <s v="2/20/2019"/>
    <d v="1899-12-30T13:24:00"/>
    <x v="0"/>
    <n v="86.27"/>
    <n v="4.3135000000000003"/>
    <n v="90.583500000000001"/>
    <n v="7.9"/>
    <m/>
    <m/>
    <m/>
    <m/>
    <m/>
  </r>
  <r>
    <x v="1"/>
    <x v="0"/>
    <x v="1"/>
    <x v="0"/>
    <n v="12.76"/>
    <n v="2"/>
    <s v="1/8/2019"/>
    <d v="1899-12-30T18:06:00"/>
    <x v="0"/>
    <n v="25.52"/>
    <n v="1.276"/>
    <n v="26.795999999999999"/>
    <n v="9.3000000000000007"/>
    <m/>
    <m/>
    <m/>
    <m/>
    <m/>
  </r>
  <r>
    <x v="2"/>
    <x v="1"/>
    <x v="0"/>
    <x v="3"/>
    <n v="11.28"/>
    <n v="9"/>
    <s v="3/17/2019"/>
    <d v="1899-12-30T11:55:00"/>
    <x v="2"/>
    <n v="101.52"/>
    <n v="5.0759999999999996"/>
    <n v="106.59599999999999"/>
    <n v="8.3000000000000007"/>
    <m/>
    <m/>
    <m/>
    <m/>
    <m/>
  </r>
  <r>
    <x v="2"/>
    <x v="1"/>
    <x v="1"/>
    <x v="0"/>
    <n v="51.07"/>
    <n v="7"/>
    <s v="1/12/2019"/>
    <d v="1899-12-30T11:42:00"/>
    <x v="1"/>
    <n v="357.49"/>
    <n v="17.874500000000001"/>
    <n v="375.36450000000002"/>
    <n v="6"/>
    <m/>
    <m/>
    <m/>
    <m/>
    <m/>
  </r>
  <r>
    <x v="2"/>
    <x v="0"/>
    <x v="1"/>
    <x v="3"/>
    <n v="79.59"/>
    <n v="3"/>
    <s v="1/8/2019"/>
    <d v="1899-12-30T14:30:00"/>
    <x v="1"/>
    <n v="238.77"/>
    <n v="11.938499999999999"/>
    <n v="250.70850000000002"/>
    <n v="6.4"/>
    <m/>
    <m/>
    <m/>
    <m/>
    <m/>
  </r>
  <r>
    <x v="0"/>
    <x v="0"/>
    <x v="0"/>
    <x v="4"/>
    <n v="33.81"/>
    <n v="3"/>
    <s v="1/26/2019"/>
    <d v="1899-12-30T15:11:00"/>
    <x v="0"/>
    <n v="101.43"/>
    <n v="5.0715000000000003"/>
    <n v="106.50150000000001"/>
    <n v="8.3000000000000007"/>
    <m/>
    <m/>
    <m/>
    <m/>
    <m/>
  </r>
  <r>
    <x v="1"/>
    <x v="0"/>
    <x v="0"/>
    <x v="2"/>
    <n v="90.53"/>
    <n v="8"/>
    <s v="3/15/2019"/>
    <d v="1899-12-30T14:48:00"/>
    <x v="2"/>
    <n v="724.24"/>
    <n v="36.212000000000003"/>
    <n v="760.452"/>
    <n v="5.9"/>
    <m/>
    <m/>
    <m/>
    <m/>
    <m/>
  </r>
  <r>
    <x v="0"/>
    <x v="0"/>
    <x v="0"/>
    <x v="1"/>
    <n v="62.82"/>
    <n v="2"/>
    <s v="1/17/2019"/>
    <d v="1899-12-30T12:36:00"/>
    <x v="0"/>
    <n v="125.64"/>
    <n v="6.282"/>
    <n v="131.922"/>
    <n v="6.5"/>
    <m/>
    <m/>
    <m/>
    <m/>
    <m/>
  </r>
  <r>
    <x v="0"/>
    <x v="0"/>
    <x v="0"/>
    <x v="0"/>
    <n v="24.31"/>
    <n v="3"/>
    <s v="1/8/2019"/>
    <d v="1899-12-30T19:09:00"/>
    <x v="2"/>
    <n v="72.930000000000007"/>
    <n v="3.6465000000000001"/>
    <n v="76.57650000000001"/>
    <n v="7.7"/>
    <m/>
    <m/>
    <m/>
    <m/>
    <m/>
  </r>
  <r>
    <x v="0"/>
    <x v="1"/>
    <x v="0"/>
    <x v="2"/>
    <n v="64.59"/>
    <n v="4"/>
    <s v="1/6/2019"/>
    <d v="1899-12-30T13:35:00"/>
    <x v="0"/>
    <n v="258.36"/>
    <n v="12.917999999999999"/>
    <n v="271.27800000000002"/>
    <n v="8.8000000000000007"/>
    <m/>
    <m/>
    <m/>
    <m/>
    <m/>
  </r>
  <r>
    <x v="0"/>
    <x v="0"/>
    <x v="0"/>
    <x v="1"/>
    <n v="24.82"/>
    <n v="7"/>
    <s v="2/16/2019"/>
    <d v="1899-12-30T10:33:00"/>
    <x v="2"/>
    <n v="173.74"/>
    <n v="8.6869999999999994"/>
    <n v="182.42700000000002"/>
    <n v="6.6"/>
    <m/>
    <m/>
    <m/>
    <m/>
    <m/>
  </r>
  <r>
    <x v="1"/>
    <x v="1"/>
    <x v="1"/>
    <x v="3"/>
    <n v="56.5"/>
    <n v="1"/>
    <s v="3/13/2019"/>
    <d v="1899-12-30T15:45:00"/>
    <x v="0"/>
    <n v="56.5"/>
    <n v="2.8250000000000002"/>
    <n v="59.325000000000003"/>
    <n v="9.8000000000000007"/>
    <m/>
    <m/>
    <m/>
    <m/>
    <m/>
  </r>
  <r>
    <x v="0"/>
    <x v="0"/>
    <x v="1"/>
    <x v="2"/>
    <n v="21.43"/>
    <n v="10"/>
    <s v="1/28/2019"/>
    <d v="1899-12-30T11:51:00"/>
    <x v="1"/>
    <n v="214.3"/>
    <n v="10.715"/>
    <n v="225.01500000000001"/>
    <n v="8.3000000000000007"/>
    <m/>
    <m/>
    <m/>
    <m/>
    <m/>
  </r>
  <r>
    <x v="0"/>
    <x v="0"/>
    <x v="1"/>
    <x v="5"/>
    <n v="89.06"/>
    <n v="6"/>
    <s v="1/18/2019"/>
    <d v="1899-12-30T17:26:00"/>
    <x v="1"/>
    <n v="534.36"/>
    <n v="26.718"/>
    <n v="561.07799999999997"/>
    <n v="8.3000000000000007"/>
    <m/>
    <m/>
    <m/>
    <m/>
    <m/>
  </r>
  <r>
    <x v="0"/>
    <x v="0"/>
    <x v="1"/>
    <x v="5"/>
    <n v="23.29"/>
    <n v="4"/>
    <s v="3/19/2019"/>
    <d v="1899-12-30T11:52:00"/>
    <x v="2"/>
    <n v="93.16"/>
    <n v="4.6580000000000004"/>
    <n v="97.817999999999998"/>
    <n v="4.0999999999999996"/>
    <m/>
    <m/>
    <m/>
    <m/>
    <m/>
  </r>
  <r>
    <x v="0"/>
    <x v="1"/>
    <x v="1"/>
    <x v="4"/>
    <n v="65.260000000000005"/>
    <n v="8"/>
    <s v="3/15/2019"/>
    <d v="1899-12-30T14:04:00"/>
    <x v="0"/>
    <n v="522.08000000000004"/>
    <n v="26.103999999999999"/>
    <n v="548.18400000000008"/>
    <n v="7"/>
    <m/>
    <m/>
    <m/>
    <m/>
    <m/>
  </r>
  <r>
    <x v="1"/>
    <x v="0"/>
    <x v="1"/>
    <x v="0"/>
    <n v="52.35"/>
    <n v="1"/>
    <s v="2/12/2019"/>
    <d v="1899-12-30T17:49:00"/>
    <x v="1"/>
    <n v="52.35"/>
    <n v="2.6175000000000002"/>
    <n v="54.967500000000001"/>
    <n v="5.9"/>
    <m/>
    <m/>
    <m/>
    <m/>
    <m/>
  </r>
  <r>
    <x v="1"/>
    <x v="0"/>
    <x v="1"/>
    <x v="5"/>
    <n v="39.75"/>
    <n v="1"/>
    <s v="2/25/2019"/>
    <d v="1899-12-30T20:19:00"/>
    <x v="1"/>
    <n v="39.75"/>
    <n v="1.9875"/>
    <n v="41.737499999999997"/>
    <n v="9.8000000000000007"/>
    <m/>
    <m/>
    <m/>
    <m/>
    <m/>
  </r>
  <r>
    <x v="1"/>
    <x v="1"/>
    <x v="0"/>
    <x v="3"/>
    <n v="90.02"/>
    <n v="8"/>
    <s v="3/21/2019"/>
    <d v="1899-12-30T16:08:00"/>
    <x v="2"/>
    <n v="720.16"/>
    <n v="36.008000000000003"/>
    <n v="756.16800000000001"/>
    <n v="7"/>
    <m/>
    <m/>
    <m/>
    <m/>
    <m/>
  </r>
  <r>
    <x v="0"/>
    <x v="0"/>
    <x v="1"/>
    <x v="3"/>
    <n v="12.1"/>
    <n v="8"/>
    <s v="1/19/2019"/>
    <d v="1899-12-30T10:17:00"/>
    <x v="0"/>
    <n v="96.8"/>
    <n v="4.84"/>
    <n v="101.64"/>
    <n v="5.8"/>
    <m/>
    <m/>
    <m/>
    <m/>
    <m/>
  </r>
  <r>
    <x v="0"/>
    <x v="0"/>
    <x v="1"/>
    <x v="0"/>
    <n v="33.21"/>
    <n v="10"/>
    <s v="1/8/2019"/>
    <d v="1899-12-30T14:25:00"/>
    <x v="0"/>
    <n v="332.1"/>
    <n v="16.605"/>
    <n v="348.70500000000004"/>
    <n v="6.9"/>
    <m/>
    <m/>
    <m/>
    <m/>
    <m/>
  </r>
  <r>
    <x v="0"/>
    <x v="0"/>
    <x v="0"/>
    <x v="4"/>
    <n v="10.18"/>
    <n v="8"/>
    <s v="3/30/2019"/>
    <d v="1899-12-30T12:51:00"/>
    <x v="2"/>
    <n v="81.44"/>
    <n v="4.0720000000000001"/>
    <n v="85.512"/>
    <n v="8.4"/>
    <m/>
    <m/>
    <m/>
    <m/>
    <m/>
  </r>
  <r>
    <x v="2"/>
    <x v="0"/>
    <x v="0"/>
    <x v="3"/>
    <n v="31.99"/>
    <n v="10"/>
    <s v="2/20/2019"/>
    <d v="1899-12-30T15:18:00"/>
    <x v="2"/>
    <n v="319.89999999999998"/>
    <n v="15.994999999999999"/>
    <n v="335.89499999999998"/>
    <n v="5.7"/>
    <m/>
    <m/>
    <m/>
    <m/>
    <m/>
  </r>
  <r>
    <x v="2"/>
    <x v="0"/>
    <x v="0"/>
    <x v="3"/>
    <n v="34.42"/>
    <n v="6"/>
    <s v="3/30/2019"/>
    <d v="1899-12-30T12:45:00"/>
    <x v="0"/>
    <n v="206.52"/>
    <n v="10.326000000000001"/>
    <n v="216.846"/>
    <n v="6.5"/>
    <m/>
    <m/>
    <m/>
    <m/>
    <m/>
  </r>
  <r>
    <x v="1"/>
    <x v="0"/>
    <x v="1"/>
    <x v="1"/>
    <n v="83.34"/>
    <n v="2"/>
    <s v="3/19/2019"/>
    <d v="1899-12-30T13:37:00"/>
    <x v="1"/>
    <n v="166.68"/>
    <n v="8.3339999999999996"/>
    <n v="175.01400000000001"/>
    <n v="4.8"/>
    <m/>
    <m/>
    <m/>
    <m/>
    <m/>
  </r>
  <r>
    <x v="2"/>
    <x v="1"/>
    <x v="1"/>
    <x v="0"/>
    <n v="45.58"/>
    <n v="7"/>
    <s v="1/13/2019"/>
    <d v="1899-12-30T10:03:00"/>
    <x v="1"/>
    <n v="319.06"/>
    <n v="15.952999999999999"/>
    <n v="335.01299999999998"/>
    <n v="8.9"/>
    <m/>
    <m/>
    <m/>
    <m/>
    <m/>
  </r>
  <r>
    <x v="2"/>
    <x v="0"/>
    <x v="0"/>
    <x v="2"/>
    <n v="87.9"/>
    <n v="1"/>
    <s v="2/5/2019"/>
    <d v="1899-12-30T19:42:00"/>
    <x v="0"/>
    <n v="87.9"/>
    <n v="4.3949999999999996"/>
    <n v="92.295000000000002"/>
    <n v="6.5"/>
    <m/>
    <m/>
    <m/>
    <m/>
    <m/>
  </r>
  <r>
    <x v="1"/>
    <x v="0"/>
    <x v="0"/>
    <x v="2"/>
    <n v="73.47"/>
    <n v="10"/>
    <s v="3/23/2019"/>
    <d v="1899-12-30T13:14:00"/>
    <x v="0"/>
    <n v="734.7"/>
    <n v="36.734999999999999"/>
    <n v="771.43500000000006"/>
    <n v="5.4"/>
    <m/>
    <m/>
    <m/>
    <m/>
    <m/>
  </r>
  <r>
    <x v="2"/>
    <x v="1"/>
    <x v="1"/>
    <x v="2"/>
    <n v="12.19"/>
    <n v="8"/>
    <s v="3/13/2019"/>
    <d v="1899-12-30T12:47:00"/>
    <x v="0"/>
    <n v="97.52"/>
    <n v="4.8760000000000003"/>
    <n v="102.396"/>
    <n v="8.6999999999999993"/>
    <m/>
    <m/>
    <m/>
    <m/>
    <m/>
  </r>
  <r>
    <x v="1"/>
    <x v="0"/>
    <x v="1"/>
    <x v="3"/>
    <n v="76.92"/>
    <n v="10"/>
    <s v="3/17/2019"/>
    <d v="1899-12-30T19:53:00"/>
    <x v="0"/>
    <n v="769.2"/>
    <n v="38.46"/>
    <n v="807.66000000000008"/>
    <n v="5.9"/>
    <m/>
    <m/>
    <m/>
    <m/>
    <m/>
  </r>
  <r>
    <x v="1"/>
    <x v="1"/>
    <x v="1"/>
    <x v="4"/>
    <n v="83.66"/>
    <n v="5"/>
    <s v="2/21/2019"/>
    <d v="1899-12-30T10:26:00"/>
    <x v="1"/>
    <n v="418.3"/>
    <n v="20.914999999999999"/>
    <n v="439.21500000000003"/>
    <n v="5.4"/>
    <m/>
    <m/>
    <m/>
    <m/>
    <m/>
  </r>
  <r>
    <x v="2"/>
    <x v="1"/>
    <x v="0"/>
    <x v="0"/>
    <n v="57.91"/>
    <n v="8"/>
    <s v="2/7/2019"/>
    <d v="1899-12-30T15:06:00"/>
    <x v="1"/>
    <n v="463.28"/>
    <n v="23.164000000000001"/>
    <n v="486.44399999999996"/>
    <n v="6.5"/>
    <m/>
    <m/>
    <m/>
    <m/>
    <m/>
  </r>
  <r>
    <x v="1"/>
    <x v="0"/>
    <x v="0"/>
    <x v="1"/>
    <n v="92.49"/>
    <n v="5"/>
    <s v="3/2/2019"/>
    <d v="1899-12-30T16:35:00"/>
    <x v="2"/>
    <n v="462.45"/>
    <n v="23.122499999999999"/>
    <n v="485.57249999999999"/>
    <n v="5.6"/>
    <m/>
    <m/>
    <m/>
    <m/>
    <m/>
  </r>
  <r>
    <x v="0"/>
    <x v="1"/>
    <x v="0"/>
    <x v="0"/>
    <n v="28.38"/>
    <n v="5"/>
    <s v="3/6/2019"/>
    <d v="1899-12-30T20:57:00"/>
    <x v="1"/>
    <n v="141.9"/>
    <n v="7.0949999999999998"/>
    <n v="148.995"/>
    <n v="6.1"/>
    <m/>
    <m/>
    <m/>
    <m/>
    <m/>
  </r>
  <r>
    <x v="1"/>
    <x v="0"/>
    <x v="1"/>
    <x v="4"/>
    <n v="50.45"/>
    <n v="6"/>
    <s v="2/6/2019"/>
    <d v="1899-12-30T15:16:00"/>
    <x v="2"/>
    <n v="302.7"/>
    <n v="15.135"/>
    <n v="317.83499999999998"/>
    <n v="5.7"/>
    <m/>
    <m/>
    <m/>
    <m/>
    <m/>
  </r>
  <r>
    <x v="0"/>
    <x v="1"/>
    <x v="1"/>
    <x v="1"/>
    <n v="99.16"/>
    <n v="8"/>
    <s v="1/28/2019"/>
    <d v="1899-12-30T17:47:00"/>
    <x v="0"/>
    <n v="793.28"/>
    <n v="39.664000000000001"/>
    <n v="832.94399999999996"/>
    <n v="7.2"/>
    <m/>
    <m/>
    <m/>
    <m/>
    <m/>
  </r>
  <r>
    <x v="0"/>
    <x v="1"/>
    <x v="1"/>
    <x v="5"/>
    <n v="60.74"/>
    <n v="7"/>
    <s v="1/18/2019"/>
    <d v="1899-12-30T16:23:00"/>
    <x v="1"/>
    <n v="425.18"/>
    <n v="21.259"/>
    <n v="446.43900000000002"/>
    <n v="4.3"/>
    <m/>
    <m/>
    <m/>
    <m/>
    <m/>
  </r>
  <r>
    <x v="0"/>
    <x v="0"/>
    <x v="0"/>
    <x v="4"/>
    <n v="47.27"/>
    <n v="6"/>
    <s v="2/5/2019"/>
    <d v="1899-12-30T10:17:00"/>
    <x v="0"/>
    <n v="283.62"/>
    <n v="14.180999999999999"/>
    <n v="297.80099999999999"/>
    <n v="8.8000000000000007"/>
    <m/>
    <m/>
    <m/>
    <m/>
    <m/>
  </r>
  <r>
    <x v="0"/>
    <x v="0"/>
    <x v="0"/>
    <x v="4"/>
    <n v="85.6"/>
    <n v="7"/>
    <s v="3/2/2019"/>
    <d v="1899-12-30T13:50:00"/>
    <x v="0"/>
    <n v="599.20000000000005"/>
    <n v="29.96"/>
    <n v="629.16000000000008"/>
    <n v="6.1"/>
    <m/>
    <m/>
    <m/>
    <m/>
    <m/>
  </r>
  <r>
    <x v="0"/>
    <x v="0"/>
    <x v="0"/>
    <x v="5"/>
    <n v="35.04"/>
    <n v="9"/>
    <s v="2/9/2019"/>
    <d v="1899-12-30T19:17:00"/>
    <x v="2"/>
    <n v="315.36"/>
    <n v="15.768000000000001"/>
    <n v="331.12800000000004"/>
    <n v="9.3000000000000007"/>
    <m/>
    <m/>
    <m/>
    <m/>
    <m/>
  </r>
  <r>
    <x v="0"/>
    <x v="1"/>
    <x v="0"/>
    <x v="5"/>
    <n v="44.84"/>
    <n v="9"/>
    <s v="1/14/2019"/>
    <d v="1899-12-30T14:00:00"/>
    <x v="0"/>
    <n v="403.56"/>
    <n v="20.178000000000001"/>
    <n v="423.738"/>
    <n v="4"/>
    <m/>
    <m/>
    <m/>
    <m/>
    <m/>
  </r>
  <r>
    <x v="1"/>
    <x v="1"/>
    <x v="1"/>
    <x v="2"/>
    <n v="45.97"/>
    <n v="4"/>
    <s v="2/9/2019"/>
    <d v="1899-12-30T12:02:00"/>
    <x v="0"/>
    <n v="183.88"/>
    <n v="9.1940000000000008"/>
    <n v="193.07399999999998"/>
    <n v="9.6"/>
    <m/>
    <m/>
    <m/>
    <m/>
    <m/>
  </r>
  <r>
    <x v="1"/>
    <x v="0"/>
    <x v="0"/>
    <x v="1"/>
    <n v="27.73"/>
    <n v="5"/>
    <s v="3/26/2019"/>
    <d v="1899-12-30T20:21:00"/>
    <x v="1"/>
    <n v="138.65"/>
    <n v="6.9325000000000001"/>
    <n v="145.58250000000001"/>
    <n v="5.7"/>
    <m/>
    <m/>
    <m/>
    <m/>
    <m/>
  </r>
  <r>
    <x v="0"/>
    <x v="1"/>
    <x v="1"/>
    <x v="2"/>
    <n v="11.53"/>
    <n v="7"/>
    <s v="1/28/2019"/>
    <d v="1899-12-30T17:35:00"/>
    <x v="1"/>
    <n v="80.709999999999994"/>
    <n v="4.0354999999999999"/>
    <n v="84.745499999999993"/>
    <n v="6.6"/>
    <m/>
    <m/>
    <m/>
    <m/>
    <m/>
  </r>
  <r>
    <x v="0"/>
    <x v="1"/>
    <x v="0"/>
    <x v="0"/>
    <n v="58.32"/>
    <n v="2"/>
    <s v="2/14/2019"/>
    <d v="1899-12-30T12:42:00"/>
    <x v="0"/>
    <n v="116.64"/>
    <n v="5.8319999999999999"/>
    <n v="122.47199999999999"/>
    <n v="8.6"/>
    <m/>
    <m/>
    <m/>
    <m/>
    <m/>
  </r>
  <r>
    <x v="2"/>
    <x v="0"/>
    <x v="0"/>
    <x v="2"/>
    <n v="78.38"/>
    <n v="4"/>
    <s v="3/24/2019"/>
    <d v="1899-12-30T17:56:00"/>
    <x v="2"/>
    <n v="313.52"/>
    <n v="15.676"/>
    <n v="329.19599999999997"/>
    <n v="9.9"/>
    <m/>
    <m/>
    <m/>
    <m/>
    <m/>
  </r>
  <r>
    <x v="1"/>
    <x v="1"/>
    <x v="1"/>
    <x v="1"/>
    <n v="84.61"/>
    <n v="10"/>
    <s v="2/9/2019"/>
    <d v="1899-12-30T18:58:00"/>
    <x v="0"/>
    <n v="846.1"/>
    <n v="42.305"/>
    <n v="888.40499999999997"/>
    <n v="9.6"/>
    <m/>
    <m/>
    <m/>
    <m/>
    <m/>
  </r>
  <r>
    <x v="2"/>
    <x v="0"/>
    <x v="0"/>
    <x v="3"/>
    <n v="82.88"/>
    <n v="5"/>
    <s v="3/24/2019"/>
    <d v="1899-12-30T14:08:00"/>
    <x v="0"/>
    <n v="414.4"/>
    <n v="20.72"/>
    <n v="435.12"/>
    <n v="8"/>
    <m/>
    <m/>
    <m/>
    <m/>
    <m/>
  </r>
  <r>
    <x v="2"/>
    <x v="0"/>
    <x v="0"/>
    <x v="2"/>
    <n v="79.540000000000006"/>
    <n v="2"/>
    <s v="3/27/2019"/>
    <d v="1899-12-30T16:30:00"/>
    <x v="2"/>
    <n v="159.08000000000001"/>
    <n v="7.9539999999999997"/>
    <n v="167.03400000000002"/>
    <n v="9.6"/>
    <m/>
    <m/>
    <m/>
    <m/>
    <m/>
  </r>
  <r>
    <x v="0"/>
    <x v="0"/>
    <x v="0"/>
    <x v="3"/>
    <n v="49.01"/>
    <n v="10"/>
    <s v="1/27/2019"/>
    <d v="1899-12-30T10:44:00"/>
    <x v="1"/>
    <n v="490.1"/>
    <n v="24.504999999999999"/>
    <n v="514.60500000000002"/>
    <n v="9.1"/>
    <m/>
    <m/>
    <m/>
    <m/>
    <m/>
  </r>
  <r>
    <x v="2"/>
    <x v="0"/>
    <x v="0"/>
    <x v="3"/>
    <n v="29.15"/>
    <n v="3"/>
    <s v="3/27/2019"/>
    <d v="1899-12-30T20:29:00"/>
    <x v="1"/>
    <n v="87.45"/>
    <n v="4.3724999999999996"/>
    <n v="91.822500000000005"/>
    <n v="7.6"/>
    <m/>
    <m/>
    <m/>
    <m/>
    <m/>
  </r>
  <r>
    <x v="0"/>
    <x v="1"/>
    <x v="0"/>
    <x v="0"/>
    <n v="56.13"/>
    <n v="4"/>
    <s v="1/19/2019"/>
    <d v="1899-12-30T11:43:00"/>
    <x v="2"/>
    <n v="224.52"/>
    <n v="11.226000000000001"/>
    <n v="235.74600000000001"/>
    <n v="5.5"/>
    <m/>
    <m/>
    <m/>
    <m/>
    <m/>
  </r>
  <r>
    <x v="0"/>
    <x v="1"/>
    <x v="0"/>
    <x v="0"/>
    <n v="93.12"/>
    <n v="8"/>
    <s v="2/7/2019"/>
    <d v="1899-12-30T10:09:00"/>
    <x v="0"/>
    <n v="744.96"/>
    <n v="37.247999999999998"/>
    <n v="782.20800000000008"/>
    <n v="7.6"/>
    <m/>
    <m/>
    <m/>
    <m/>
    <m/>
  </r>
  <r>
    <x v="1"/>
    <x v="1"/>
    <x v="1"/>
    <x v="0"/>
    <n v="51.34"/>
    <n v="8"/>
    <s v="1/31/2019"/>
    <d v="1899-12-30T10:00:00"/>
    <x v="0"/>
    <n v="410.72"/>
    <n v="20.536000000000001"/>
    <n v="431.25600000000003"/>
    <n v="8.5"/>
    <m/>
    <m/>
    <m/>
    <m/>
    <m/>
  </r>
  <r>
    <x v="0"/>
    <x v="0"/>
    <x v="0"/>
    <x v="5"/>
    <n v="99.6"/>
    <n v="3"/>
    <s v="2/25/2019"/>
    <d v="1899-12-30T18:45:00"/>
    <x v="1"/>
    <n v="298.8"/>
    <n v="14.94"/>
    <n v="313.74"/>
    <n v="4"/>
    <m/>
    <m/>
    <m/>
    <m/>
    <m/>
  </r>
  <r>
    <x v="0"/>
    <x v="0"/>
    <x v="0"/>
    <x v="3"/>
    <n v="35.49"/>
    <n v="6"/>
    <s v="2/2/2019"/>
    <d v="1899-12-30T12:40:00"/>
    <x v="0"/>
    <n v="212.94"/>
    <n v="10.647"/>
    <n v="223.58699999999999"/>
    <n v="6.8"/>
    <m/>
    <m/>
    <m/>
    <m/>
    <m/>
  </r>
  <r>
    <x v="2"/>
    <x v="1"/>
    <x v="1"/>
    <x v="0"/>
    <n v="42.85"/>
    <n v="1"/>
    <s v="3/14/2019"/>
    <d v="1899-12-30T15:36:00"/>
    <x v="2"/>
    <n v="42.85"/>
    <n v="2.1425000000000001"/>
    <n v="44.9925"/>
    <n v="5.2"/>
    <m/>
    <m/>
    <m/>
    <m/>
    <m/>
  </r>
  <r>
    <x v="0"/>
    <x v="1"/>
    <x v="0"/>
    <x v="4"/>
    <n v="94.67"/>
    <n v="4"/>
    <s v="3/11/2019"/>
    <d v="1899-12-30T12:04:00"/>
    <x v="0"/>
    <n v="378.68"/>
    <n v="18.934000000000001"/>
    <n v="397.61400000000003"/>
    <n v="6.7"/>
    <m/>
    <m/>
    <m/>
    <m/>
    <m/>
  </r>
  <r>
    <x v="2"/>
    <x v="1"/>
    <x v="1"/>
    <x v="5"/>
    <n v="68.97"/>
    <n v="3"/>
    <s v="2/22/2019"/>
    <d v="1899-12-30T11:26:00"/>
    <x v="2"/>
    <n v="206.91"/>
    <n v="10.345499999999999"/>
    <n v="217.25549999999998"/>
    <n v="4.4000000000000004"/>
    <m/>
    <m/>
    <m/>
    <m/>
    <m/>
  </r>
  <r>
    <x v="1"/>
    <x v="0"/>
    <x v="0"/>
    <x v="4"/>
    <n v="26.26"/>
    <n v="3"/>
    <s v="3/2/2019"/>
    <d v="1899-12-30T12:36:00"/>
    <x v="1"/>
    <n v="78.78"/>
    <n v="3.9390000000000001"/>
    <n v="82.718999999999994"/>
    <n v="7.8"/>
    <m/>
    <m/>
    <m/>
    <m/>
    <m/>
  </r>
  <r>
    <x v="0"/>
    <x v="1"/>
    <x v="0"/>
    <x v="1"/>
    <n v="35.79"/>
    <n v="9"/>
    <s v="3/10/2019"/>
    <d v="1899-12-30T15:06:00"/>
    <x v="2"/>
    <n v="322.11"/>
    <n v="16.105499999999999"/>
    <n v="338.21550000000002"/>
    <n v="9.1999999999999993"/>
    <m/>
    <m/>
    <m/>
    <m/>
    <m/>
  </r>
  <r>
    <x v="1"/>
    <x v="1"/>
    <x v="0"/>
    <x v="2"/>
    <n v="16.37"/>
    <n v="6"/>
    <s v="2/8/2019"/>
    <d v="1899-12-30T10:58:00"/>
    <x v="2"/>
    <n v="98.22"/>
    <n v="4.9109999999999996"/>
    <n v="103.131"/>
    <n v="8.6999999999999993"/>
    <m/>
    <m/>
    <m/>
    <m/>
    <m/>
  </r>
  <r>
    <x v="0"/>
    <x v="1"/>
    <x v="0"/>
    <x v="1"/>
    <n v="12.73"/>
    <n v="2"/>
    <s v="2/22/2019"/>
    <d v="1899-12-30T12:10:00"/>
    <x v="1"/>
    <n v="25.46"/>
    <n v="1.2729999999999999"/>
    <n v="26.733000000000001"/>
    <n v="7.9"/>
    <m/>
    <m/>
    <m/>
    <m/>
    <m/>
  </r>
  <r>
    <x v="1"/>
    <x v="0"/>
    <x v="0"/>
    <x v="5"/>
    <n v="83.14"/>
    <n v="7"/>
    <s v="1/10/2019"/>
    <d v="1899-12-30T10:31:00"/>
    <x v="1"/>
    <n v="581.98"/>
    <n v="29.099"/>
    <n v="611.07900000000006"/>
    <n v="5.6"/>
    <m/>
    <m/>
    <m/>
    <m/>
    <m/>
  </r>
  <r>
    <x v="1"/>
    <x v="0"/>
    <x v="0"/>
    <x v="5"/>
    <n v="35.22"/>
    <n v="6"/>
    <s v="3/14/2019"/>
    <d v="1899-12-30T13:49:00"/>
    <x v="0"/>
    <n v="211.32"/>
    <n v="10.566000000000001"/>
    <n v="221.886"/>
    <n v="9.6"/>
    <m/>
    <m/>
    <m/>
    <m/>
    <m/>
  </r>
  <r>
    <x v="2"/>
    <x v="1"/>
    <x v="0"/>
    <x v="4"/>
    <n v="13.78"/>
    <n v="4"/>
    <s v="1/10/2019"/>
    <d v="1899-12-30T11:10:00"/>
    <x v="1"/>
    <n v="55.12"/>
    <n v="2.7559999999999998"/>
    <n v="57.875999999999998"/>
    <n v="9.1999999999999993"/>
    <m/>
    <m/>
    <m/>
    <m/>
    <m/>
  </r>
  <r>
    <x v="2"/>
    <x v="1"/>
    <x v="1"/>
    <x v="0"/>
    <n v="88.31"/>
    <n v="1"/>
    <s v="2/15/2019"/>
    <d v="1899-12-30T17:38:00"/>
    <x v="0"/>
    <n v="88.31"/>
    <n v="4.4154999999999998"/>
    <n v="92.725499999999997"/>
    <n v="6.4"/>
    <m/>
    <m/>
    <m/>
    <m/>
    <m/>
  </r>
  <r>
    <x v="2"/>
    <x v="1"/>
    <x v="0"/>
    <x v="0"/>
    <n v="39.619999999999997"/>
    <n v="9"/>
    <s v="1/13/2019"/>
    <d v="1899-12-30T17:54:00"/>
    <x v="2"/>
    <n v="356.58"/>
    <n v="17.829000000000001"/>
    <n v="374.40899999999999"/>
    <n v="4"/>
    <m/>
    <m/>
    <m/>
    <m/>
    <m/>
  </r>
  <r>
    <x v="2"/>
    <x v="1"/>
    <x v="0"/>
    <x v="4"/>
    <n v="88.25"/>
    <n v="9"/>
    <s v="2/15/2019"/>
    <d v="1899-12-30T20:51:00"/>
    <x v="2"/>
    <n v="794.25"/>
    <n v="39.712499999999999"/>
    <n v="833.96249999999998"/>
    <n v="6.8"/>
    <m/>
    <m/>
    <m/>
    <m/>
    <m/>
  </r>
  <r>
    <x v="1"/>
    <x v="1"/>
    <x v="1"/>
    <x v="4"/>
    <n v="25.31"/>
    <n v="2"/>
    <s v="3/2/2019"/>
    <d v="1899-12-30T19:26:00"/>
    <x v="0"/>
    <n v="50.62"/>
    <n v="2.5310000000000001"/>
    <n v="53.150999999999996"/>
    <n v="6.4"/>
    <m/>
    <m/>
    <m/>
    <m/>
    <m/>
  </r>
  <r>
    <x v="0"/>
    <x v="0"/>
    <x v="1"/>
    <x v="4"/>
    <n v="99.92"/>
    <n v="6"/>
    <s v="3/24/2019"/>
    <d v="1899-12-30T13:33:00"/>
    <x v="2"/>
    <n v="599.52"/>
    <n v="29.975999999999999"/>
    <n v="629.49599999999998"/>
    <n v="8.3000000000000007"/>
    <m/>
    <m/>
    <m/>
    <m/>
    <m/>
  </r>
  <r>
    <x v="1"/>
    <x v="1"/>
    <x v="0"/>
    <x v="3"/>
    <n v="83.35"/>
    <n v="2"/>
    <s v="2/2/2019"/>
    <d v="1899-12-30T14:05:00"/>
    <x v="0"/>
    <n v="166.7"/>
    <n v="8.3350000000000009"/>
    <n v="175.035"/>
    <n v="4.9000000000000004"/>
    <m/>
    <m/>
    <m/>
    <m/>
    <m/>
  </r>
  <r>
    <x v="2"/>
    <x v="1"/>
    <x v="0"/>
    <x v="3"/>
    <n v="74.44"/>
    <n v="10"/>
    <s v="2/27/2019"/>
    <d v="1899-12-30T11:40:00"/>
    <x v="2"/>
    <n v="744.4"/>
    <n v="37.22"/>
    <n v="781.62"/>
    <n v="7.8"/>
    <m/>
    <m/>
    <m/>
    <m/>
    <m/>
  </r>
  <r>
    <x v="2"/>
    <x v="0"/>
    <x v="1"/>
    <x v="5"/>
    <n v="64.08"/>
    <n v="7"/>
    <s v="1/20/2019"/>
    <d v="1899-12-30T12:27:00"/>
    <x v="2"/>
    <n v="448.56"/>
    <n v="22.428000000000001"/>
    <n v="470.988"/>
    <n v="7.4"/>
    <m/>
    <m/>
    <m/>
    <m/>
    <m/>
  </r>
  <r>
    <x v="2"/>
    <x v="0"/>
    <x v="0"/>
    <x v="4"/>
    <n v="63.15"/>
    <n v="6"/>
    <s v="1/3/2019"/>
    <d v="1899-12-30T20:24:00"/>
    <x v="2"/>
    <n v="378.9"/>
    <n v="18.945"/>
    <n v="397.84499999999997"/>
    <n v="7"/>
    <m/>
    <m/>
    <m/>
    <m/>
    <m/>
  </r>
  <r>
    <x v="0"/>
    <x v="0"/>
    <x v="1"/>
    <x v="3"/>
    <n v="85.72"/>
    <n v="3"/>
    <s v="1/24/2019"/>
    <d v="1899-12-30T20:59:00"/>
    <x v="1"/>
    <n v="257.16000000000003"/>
    <n v="12.858000000000001"/>
    <n v="270.01800000000003"/>
    <n v="6.6"/>
    <m/>
    <m/>
    <m/>
    <m/>
    <m/>
  </r>
  <r>
    <x v="1"/>
    <x v="1"/>
    <x v="0"/>
    <x v="0"/>
    <n v="78.89"/>
    <n v="7"/>
    <s v="1/5/2019"/>
    <d v="1899-12-30T19:48:00"/>
    <x v="1"/>
    <n v="552.23"/>
    <n v="27.611499999999999"/>
    <n v="579.8415"/>
    <n v="6.2"/>
    <m/>
    <m/>
    <m/>
    <m/>
    <m/>
  </r>
  <r>
    <x v="2"/>
    <x v="1"/>
    <x v="0"/>
    <x v="2"/>
    <n v="89.48"/>
    <n v="5"/>
    <s v="3/30/2019"/>
    <d v="1899-12-30T10:18:00"/>
    <x v="0"/>
    <n v="447.4"/>
    <n v="22.37"/>
    <n v="469.77"/>
    <n v="8"/>
    <m/>
    <m/>
    <m/>
    <m/>
    <m/>
  </r>
  <r>
    <x v="1"/>
    <x v="0"/>
    <x v="0"/>
    <x v="3"/>
    <n v="92.09"/>
    <n v="3"/>
    <s v="2/17/2019"/>
    <d v="1899-12-30T16:27:00"/>
    <x v="0"/>
    <n v="276.27"/>
    <n v="13.813499999999999"/>
    <n v="290.08349999999996"/>
    <n v="6.6"/>
    <m/>
    <m/>
    <m/>
    <m/>
    <m/>
  </r>
  <r>
    <x v="2"/>
    <x v="0"/>
    <x v="0"/>
    <x v="3"/>
    <n v="57.29"/>
    <n v="6"/>
    <s v="3/21/2019"/>
    <d v="1899-12-30T17:04:00"/>
    <x v="0"/>
    <n v="343.74"/>
    <n v="17.187000000000001"/>
    <n v="360.92700000000002"/>
    <n v="4.4000000000000004"/>
    <m/>
    <m/>
    <m/>
    <m/>
    <m/>
  </r>
  <r>
    <x v="2"/>
    <x v="0"/>
    <x v="0"/>
    <x v="0"/>
    <n v="66.52"/>
    <n v="4"/>
    <s v="3/2/2019"/>
    <d v="1899-12-30T18:14:00"/>
    <x v="0"/>
    <n v="266.08"/>
    <n v="13.304"/>
    <n v="279.38399999999996"/>
    <n v="9.3000000000000007"/>
    <m/>
    <m/>
    <m/>
    <m/>
    <m/>
  </r>
  <r>
    <x v="0"/>
    <x v="0"/>
    <x v="1"/>
    <x v="0"/>
    <n v="99.82"/>
    <n v="9"/>
    <s v="3/27/2019"/>
    <d v="1899-12-30T10:43:00"/>
    <x v="2"/>
    <n v="898.38"/>
    <n v="44.918999999999997"/>
    <n v="943.29899999999998"/>
    <n v="7.6"/>
    <m/>
    <m/>
    <m/>
    <m/>
    <m/>
  </r>
  <r>
    <x v="2"/>
    <x v="0"/>
    <x v="1"/>
    <x v="1"/>
    <n v="45.68"/>
    <n v="10"/>
    <s v="1/19/2019"/>
    <d v="1899-12-30T19:30:00"/>
    <x v="0"/>
    <n v="456.8"/>
    <n v="22.84"/>
    <n v="479.64"/>
    <n v="6.1"/>
    <m/>
    <m/>
    <m/>
    <m/>
    <m/>
  </r>
  <r>
    <x v="2"/>
    <x v="0"/>
    <x v="1"/>
    <x v="0"/>
    <n v="50.79"/>
    <n v="5"/>
    <s v="2/19/2019"/>
    <d v="1899-12-30T14:53:00"/>
    <x v="0"/>
    <n v="253.95"/>
    <n v="12.6975"/>
    <n v="266.64749999999998"/>
    <n v="7.5"/>
    <m/>
    <m/>
    <m/>
    <m/>
    <m/>
  </r>
  <r>
    <x v="1"/>
    <x v="0"/>
    <x v="1"/>
    <x v="1"/>
    <n v="10.08"/>
    <n v="7"/>
    <s v="3/28/2019"/>
    <d v="1899-12-30T20:14:00"/>
    <x v="1"/>
    <n v="70.56"/>
    <n v="3.528"/>
    <n v="74.088000000000008"/>
    <n v="4.5"/>
    <m/>
    <m/>
    <m/>
    <m/>
    <m/>
  </r>
  <r>
    <x v="1"/>
    <x v="0"/>
    <x v="0"/>
    <x v="4"/>
    <n v="93.88"/>
    <n v="7"/>
    <s v="1/5/2019"/>
    <d v="1899-12-30T11:51:00"/>
    <x v="2"/>
    <n v="657.16"/>
    <n v="32.857999999999997"/>
    <n v="690.01799999999992"/>
    <n v="8.1999999999999993"/>
    <m/>
    <m/>
    <m/>
    <m/>
    <m/>
  </r>
  <r>
    <x v="1"/>
    <x v="0"/>
    <x v="0"/>
    <x v="2"/>
    <n v="84.25"/>
    <n v="2"/>
    <s v="3/26/2019"/>
    <d v="1899-12-30T14:13:00"/>
    <x v="2"/>
    <n v="168.5"/>
    <n v="8.4250000000000007"/>
    <n v="176.92500000000001"/>
    <n v="6.3"/>
    <m/>
    <m/>
    <m/>
    <m/>
    <m/>
  </r>
  <r>
    <x v="1"/>
    <x v="0"/>
    <x v="0"/>
    <x v="1"/>
    <n v="53.78"/>
    <n v="1"/>
    <s v="2/3/2019"/>
    <d v="1899-12-30T20:13:00"/>
    <x v="0"/>
    <n v="53.78"/>
    <n v="2.6890000000000001"/>
    <n v="56.469000000000001"/>
    <n v="5.3"/>
    <m/>
    <m/>
    <m/>
    <m/>
    <m/>
  </r>
  <r>
    <x v="0"/>
    <x v="0"/>
    <x v="0"/>
    <x v="5"/>
    <n v="35.81"/>
    <n v="5"/>
    <s v="2/6/2019"/>
    <d v="1899-12-30T18:44:00"/>
    <x v="0"/>
    <n v="179.05"/>
    <n v="8.9525000000000006"/>
    <n v="188.0025"/>
    <n v="5"/>
    <m/>
    <m/>
    <m/>
    <m/>
    <m/>
  </r>
  <r>
    <x v="1"/>
    <x v="0"/>
    <x v="0"/>
    <x v="4"/>
    <n v="26.43"/>
    <n v="8"/>
    <s v="2/24/2019"/>
    <d v="1899-12-30T14:26:00"/>
    <x v="0"/>
    <n v="211.44"/>
    <n v="10.571999999999999"/>
    <n v="222.012"/>
    <n v="6.6"/>
    <m/>
    <m/>
    <m/>
    <m/>
    <m/>
  </r>
  <r>
    <x v="1"/>
    <x v="0"/>
    <x v="1"/>
    <x v="4"/>
    <n v="39.909999999999997"/>
    <n v="3"/>
    <s v="2/21/2019"/>
    <d v="1899-12-30T12:40:00"/>
    <x v="0"/>
    <n v="119.73"/>
    <n v="5.9865000000000004"/>
    <n v="125.71650000000001"/>
    <n v="9.1999999999999993"/>
    <m/>
    <m/>
    <m/>
    <m/>
    <m/>
  </r>
  <r>
    <x v="2"/>
    <x v="0"/>
    <x v="0"/>
    <x v="5"/>
    <n v="21.9"/>
    <n v="3"/>
    <s v="1/9/2019"/>
    <d v="1899-12-30T18:43:00"/>
    <x v="0"/>
    <n v="65.7"/>
    <n v="3.2850000000000001"/>
    <n v="68.984999999999999"/>
    <n v="7.7"/>
    <m/>
    <m/>
    <m/>
    <m/>
    <m/>
  </r>
  <r>
    <x v="1"/>
    <x v="0"/>
    <x v="1"/>
    <x v="5"/>
    <n v="62.85"/>
    <n v="4"/>
    <s v="2/25/2019"/>
    <d v="1899-12-30T13:22:00"/>
    <x v="0"/>
    <n v="251.4"/>
    <n v="12.57"/>
    <n v="263.97000000000003"/>
    <n v="8.6"/>
    <m/>
    <m/>
    <m/>
    <m/>
    <m/>
  </r>
  <r>
    <x v="1"/>
    <x v="1"/>
    <x v="0"/>
    <x v="2"/>
    <n v="21.04"/>
    <n v="4"/>
    <s v="1/13/2019"/>
    <d v="1899-12-30T13:58:00"/>
    <x v="1"/>
    <n v="84.16"/>
    <n v="4.2080000000000002"/>
    <n v="88.367999999999995"/>
    <n v="6.2"/>
    <m/>
    <m/>
    <m/>
    <m/>
    <m/>
  </r>
  <r>
    <x v="0"/>
    <x v="1"/>
    <x v="0"/>
    <x v="1"/>
    <n v="65.91"/>
    <n v="6"/>
    <s v="2/9/2019"/>
    <d v="1899-12-30T11:45:00"/>
    <x v="1"/>
    <n v="395.46"/>
    <n v="19.773"/>
    <n v="415.233"/>
    <n v="8.1"/>
    <m/>
    <m/>
    <m/>
    <m/>
    <m/>
  </r>
  <r>
    <x v="0"/>
    <x v="0"/>
    <x v="0"/>
    <x v="2"/>
    <n v="42.57"/>
    <n v="7"/>
    <s v="1/6/2019"/>
    <d v="1899-12-30T11:51:00"/>
    <x v="1"/>
    <n v="297.99"/>
    <n v="14.8995"/>
    <n v="312.8895"/>
    <n v="8.1"/>
    <m/>
    <m/>
    <m/>
    <m/>
    <m/>
  </r>
  <r>
    <x v="0"/>
    <x v="1"/>
    <x v="1"/>
    <x v="0"/>
    <n v="50.49"/>
    <n v="9"/>
    <s v="1/10/2019"/>
    <d v="1899-12-30T17:16:00"/>
    <x v="1"/>
    <n v="454.41"/>
    <n v="22.720500000000001"/>
    <n v="477.13050000000004"/>
    <n v="9.3000000000000007"/>
    <m/>
    <m/>
    <m/>
    <m/>
    <m/>
  </r>
  <r>
    <x v="2"/>
    <x v="0"/>
    <x v="1"/>
    <x v="2"/>
    <n v="46.02"/>
    <n v="6"/>
    <s v="2/7/2019"/>
    <d v="1899-12-30T15:55:00"/>
    <x v="1"/>
    <n v="276.12"/>
    <n v="13.805999999999999"/>
    <n v="289.92599999999999"/>
    <n v="4.8"/>
    <m/>
    <m/>
    <m/>
    <m/>
    <m/>
  </r>
  <r>
    <x v="2"/>
    <x v="1"/>
    <x v="0"/>
    <x v="1"/>
    <n v="15.8"/>
    <n v="10"/>
    <s v="1/9/2019"/>
    <d v="1899-12-30T12:07:00"/>
    <x v="1"/>
    <n v="158"/>
    <n v="7.9"/>
    <n v="165.9"/>
    <n v="10"/>
    <m/>
    <m/>
    <m/>
    <m/>
    <m/>
  </r>
  <r>
    <x v="1"/>
    <x v="0"/>
    <x v="1"/>
    <x v="3"/>
    <n v="98.66"/>
    <n v="9"/>
    <s v="2/19/2019"/>
    <d v="1899-12-30T15:07:00"/>
    <x v="1"/>
    <n v="887.94"/>
    <n v="44.396999999999998"/>
    <n v="932.3370000000001"/>
    <n v="4.4000000000000004"/>
    <m/>
    <m/>
    <m/>
    <m/>
    <m/>
  </r>
  <r>
    <x v="1"/>
    <x v="1"/>
    <x v="1"/>
    <x v="2"/>
    <n v="91.98"/>
    <n v="1"/>
    <s v="3/18/2019"/>
    <d v="1899-12-30T15:29:00"/>
    <x v="1"/>
    <n v="91.98"/>
    <n v="4.5990000000000002"/>
    <n v="96.579000000000008"/>
    <n v="7.8"/>
    <m/>
    <m/>
    <m/>
    <m/>
    <m/>
  </r>
  <r>
    <x v="0"/>
    <x v="0"/>
    <x v="1"/>
    <x v="3"/>
    <n v="20.89"/>
    <n v="2"/>
    <s v="2/5/2019"/>
    <d v="1899-12-30T18:45:00"/>
    <x v="1"/>
    <n v="41.78"/>
    <n v="2.089"/>
    <n v="43.869"/>
    <n v="7.8"/>
    <m/>
    <m/>
    <m/>
    <m/>
    <m/>
  </r>
  <r>
    <x v="2"/>
    <x v="0"/>
    <x v="1"/>
    <x v="3"/>
    <n v="15.5"/>
    <n v="1"/>
    <s v="3/19/2019"/>
    <d v="1899-12-30T15:23:00"/>
    <x v="2"/>
    <n v="15.5"/>
    <n v="0.77500000000000002"/>
    <n v="16.274999999999999"/>
    <n v="9.9"/>
    <m/>
    <m/>
    <m/>
    <m/>
    <m/>
  </r>
  <r>
    <x v="2"/>
    <x v="0"/>
    <x v="1"/>
    <x v="0"/>
    <n v="96.82"/>
    <n v="3"/>
    <s v="3/30/2019"/>
    <d v="1899-12-30T20:37:00"/>
    <x v="1"/>
    <n v="290.45999999999998"/>
    <n v="14.523"/>
    <n v="304.983"/>
    <n v="6.8"/>
    <m/>
    <m/>
    <m/>
    <m/>
    <m/>
  </r>
  <r>
    <x v="2"/>
    <x v="0"/>
    <x v="0"/>
    <x v="0"/>
    <n v="33.33"/>
    <n v="2"/>
    <s v="1/26/2019"/>
    <d v="1899-12-30T14:41:00"/>
    <x v="2"/>
    <n v="66.66"/>
    <n v="3.3330000000000002"/>
    <n v="69.992999999999995"/>
    <n v="8.4"/>
    <m/>
    <m/>
    <m/>
    <m/>
    <m/>
  </r>
  <r>
    <x v="0"/>
    <x v="1"/>
    <x v="1"/>
    <x v="0"/>
    <n v="38.270000000000003"/>
    <n v="2"/>
    <s v="3/2/2019"/>
    <d v="1899-12-30T18:18:00"/>
    <x v="2"/>
    <n v="76.540000000000006"/>
    <n v="3.827"/>
    <n v="80.367000000000004"/>
    <n v="9"/>
    <m/>
    <m/>
    <m/>
    <m/>
    <m/>
  </r>
  <r>
    <x v="1"/>
    <x v="0"/>
    <x v="0"/>
    <x v="5"/>
    <n v="33.299999999999997"/>
    <n v="9"/>
    <s v="3/4/2019"/>
    <d v="1899-12-30T15:27:00"/>
    <x v="0"/>
    <n v="299.7"/>
    <n v="14.984999999999999"/>
    <n v="314.685"/>
    <n v="5.5"/>
    <m/>
    <m/>
    <m/>
    <m/>
    <m/>
  </r>
  <r>
    <x v="0"/>
    <x v="1"/>
    <x v="0"/>
    <x v="3"/>
    <n v="81.010000000000005"/>
    <n v="3"/>
    <s v="1/13/2019"/>
    <d v="1899-12-30T12:55:00"/>
    <x v="2"/>
    <n v="243.03"/>
    <n v="12.1515"/>
    <n v="255.1815"/>
    <n v="4.4000000000000004"/>
    <m/>
    <m/>
    <m/>
    <m/>
    <m/>
  </r>
  <r>
    <x v="1"/>
    <x v="0"/>
    <x v="1"/>
    <x v="0"/>
    <n v="15.8"/>
    <n v="3"/>
    <s v="3/25/2019"/>
    <d v="1899-12-30T18:02:00"/>
    <x v="1"/>
    <n v="47.4"/>
    <n v="2.37"/>
    <n v="49.769999999999996"/>
    <n v="4.0999999999999996"/>
    <m/>
    <m/>
    <m/>
    <m/>
    <m/>
  </r>
  <r>
    <x v="2"/>
    <x v="1"/>
    <x v="1"/>
    <x v="4"/>
    <n v="34.49"/>
    <n v="5"/>
    <s v="3/11/2019"/>
    <d v="1899-12-30T19:44:00"/>
    <x v="2"/>
    <n v="172.45"/>
    <n v="8.6225000000000005"/>
    <n v="181.07249999999999"/>
    <n v="4.8"/>
    <m/>
    <m/>
    <m/>
    <m/>
    <m/>
  </r>
  <r>
    <x v="0"/>
    <x v="1"/>
    <x v="1"/>
    <x v="5"/>
    <n v="84.63"/>
    <n v="10"/>
    <s v="1/1/2019"/>
    <d v="1899-12-30T11:36:00"/>
    <x v="2"/>
    <n v="846.3"/>
    <n v="42.314999999999998"/>
    <n v="888.61500000000001"/>
    <n v="7.1"/>
    <m/>
    <m/>
    <m/>
    <m/>
    <m/>
  </r>
  <r>
    <x v="0"/>
    <x v="0"/>
    <x v="1"/>
    <x v="4"/>
    <n v="36.909999999999997"/>
    <n v="7"/>
    <s v="2/10/2019"/>
    <d v="1899-12-30T13:51:00"/>
    <x v="0"/>
    <n v="258.37"/>
    <n v="12.9185"/>
    <n v="271.2885"/>
    <n v="5.0999999999999996"/>
    <m/>
    <m/>
    <m/>
    <m/>
    <m/>
  </r>
  <r>
    <x v="2"/>
    <x v="1"/>
    <x v="1"/>
    <x v="1"/>
    <n v="87.08"/>
    <n v="7"/>
    <s v="1/26/2019"/>
    <d v="1899-12-30T15:17:00"/>
    <x v="1"/>
    <n v="609.55999999999995"/>
    <n v="30.478000000000002"/>
    <n v="640.0379999999999"/>
    <n v="7.7"/>
    <m/>
    <m/>
    <m/>
    <m/>
    <m/>
  </r>
  <r>
    <x v="2"/>
    <x v="1"/>
    <x v="0"/>
    <x v="2"/>
    <n v="80.08"/>
    <n v="3"/>
    <s v="2/11/2019"/>
    <d v="1899-12-30T15:29:00"/>
    <x v="1"/>
    <n v="240.24"/>
    <n v="12.012"/>
    <n v="252.25200000000001"/>
    <n v="9.6"/>
    <m/>
    <m/>
    <m/>
    <m/>
    <m/>
  </r>
  <r>
    <x v="2"/>
    <x v="1"/>
    <x v="0"/>
    <x v="1"/>
    <n v="86.13"/>
    <n v="2"/>
    <s v="2/7/2019"/>
    <d v="1899-12-30T17:59:00"/>
    <x v="1"/>
    <n v="172.26"/>
    <n v="8.6129999999999995"/>
    <n v="180.87299999999999"/>
    <n v="8.6999999999999993"/>
    <m/>
    <m/>
    <m/>
    <m/>
    <m/>
  </r>
  <r>
    <x v="0"/>
    <x v="0"/>
    <x v="1"/>
    <x v="5"/>
    <n v="49.92"/>
    <n v="2"/>
    <s v="3/6/2019"/>
    <d v="1899-12-30T11:55:00"/>
    <x v="2"/>
    <n v="99.84"/>
    <n v="4.992"/>
    <n v="104.83200000000001"/>
    <n v="5.8"/>
    <m/>
    <m/>
    <m/>
    <m/>
    <m/>
  </r>
  <r>
    <x v="1"/>
    <x v="0"/>
    <x v="0"/>
    <x v="5"/>
    <n v="74.66"/>
    <n v="4"/>
    <s v="3/4/2019"/>
    <d v="1899-12-30T10:39:00"/>
    <x v="1"/>
    <n v="298.64"/>
    <n v="14.932"/>
    <n v="313.572"/>
    <n v="7.1"/>
    <m/>
    <m/>
    <m/>
    <m/>
    <m/>
  </r>
  <r>
    <x v="0"/>
    <x v="0"/>
    <x v="0"/>
    <x v="4"/>
    <n v="26.6"/>
    <n v="6"/>
    <s v="2/26/2019"/>
    <d v="1899-12-30T15:10:00"/>
    <x v="0"/>
    <n v="159.6"/>
    <n v="7.98"/>
    <n v="167.57999999999998"/>
    <n v="4.8"/>
    <m/>
    <m/>
    <m/>
    <m/>
    <m/>
  </r>
  <r>
    <x v="0"/>
    <x v="1"/>
    <x v="1"/>
    <x v="0"/>
    <n v="25.45"/>
    <n v="1"/>
    <s v="3/10/2019"/>
    <d v="1899-12-30T18:10:00"/>
    <x v="2"/>
    <n v="25.45"/>
    <n v="1.2725"/>
    <n v="26.7225"/>
    <n v="5.6"/>
    <m/>
    <m/>
    <m/>
    <m/>
    <m/>
  </r>
  <r>
    <x v="1"/>
    <x v="1"/>
    <x v="0"/>
    <x v="0"/>
    <n v="67.77"/>
    <n v="1"/>
    <s v="2/4/2019"/>
    <d v="1899-12-30T20:43:00"/>
    <x v="2"/>
    <n v="67.77"/>
    <n v="3.3885000000000001"/>
    <n v="71.158499999999989"/>
    <n v="4.5"/>
    <m/>
    <m/>
    <m/>
    <m/>
    <m/>
  </r>
  <r>
    <x v="0"/>
    <x v="1"/>
    <x v="1"/>
    <x v="4"/>
    <n v="59.59"/>
    <n v="4"/>
    <s v="1/19/2019"/>
    <d v="1899-12-30T12:46:00"/>
    <x v="1"/>
    <n v="238.36"/>
    <n v="11.917999999999999"/>
    <n v="250.27800000000002"/>
    <n v="8"/>
    <m/>
    <m/>
    <m/>
    <m/>
    <m/>
  </r>
  <r>
    <x v="1"/>
    <x v="1"/>
    <x v="0"/>
    <x v="4"/>
    <n v="58.15"/>
    <n v="4"/>
    <s v="1/23/2019"/>
    <d v="1899-12-30T17:44:00"/>
    <x v="1"/>
    <n v="232.6"/>
    <n v="11.63"/>
    <n v="244.23"/>
    <n v="7.2"/>
    <m/>
    <m/>
    <m/>
    <m/>
    <m/>
  </r>
  <r>
    <x v="2"/>
    <x v="0"/>
    <x v="0"/>
    <x v="4"/>
    <n v="97.48"/>
    <n v="9"/>
    <s v="3/14/2019"/>
    <d v="1899-12-30T14:19:00"/>
    <x v="0"/>
    <n v="877.32"/>
    <n v="43.866"/>
    <n v="921.18600000000004"/>
    <n v="7"/>
    <m/>
    <m/>
    <m/>
    <m/>
    <m/>
  </r>
  <r>
    <x v="0"/>
    <x v="0"/>
    <x v="1"/>
    <x v="3"/>
    <n v="99.96"/>
    <n v="7"/>
    <s v="1/23/2019"/>
    <d v="1899-12-30T10:33:00"/>
    <x v="1"/>
    <n v="699.72"/>
    <n v="34.985999999999997"/>
    <n v="734.70600000000002"/>
    <n v="9.5"/>
    <m/>
    <m/>
    <m/>
    <m/>
    <m/>
  </r>
  <r>
    <x v="0"/>
    <x v="1"/>
    <x v="0"/>
    <x v="3"/>
    <n v="96.37"/>
    <n v="7"/>
    <s v="1/9/2019"/>
    <d v="1899-12-30T11:40:00"/>
    <x v="1"/>
    <n v="674.59"/>
    <n v="33.729500000000002"/>
    <n v="708.31950000000006"/>
    <n v="7.3"/>
    <m/>
    <m/>
    <m/>
    <m/>
    <m/>
  </r>
  <r>
    <x v="1"/>
    <x v="1"/>
    <x v="1"/>
    <x v="5"/>
    <n v="63.71"/>
    <n v="5"/>
    <s v="2/7/2019"/>
    <d v="1899-12-30T19:30:00"/>
    <x v="0"/>
    <n v="318.55"/>
    <n v="15.9275"/>
    <n v="334.47750000000002"/>
    <n v="4"/>
    <m/>
    <m/>
    <m/>
    <m/>
    <m/>
  </r>
  <r>
    <x v="0"/>
    <x v="0"/>
    <x v="0"/>
    <x v="4"/>
    <n v="14.76"/>
    <n v="2"/>
    <s v="2/18/2019"/>
    <d v="1899-12-30T14:42:00"/>
    <x v="0"/>
    <n v="29.52"/>
    <n v="1.476"/>
    <n v="30.995999999999999"/>
    <n v="4.5"/>
    <m/>
    <m/>
    <m/>
    <m/>
    <m/>
  </r>
  <r>
    <x v="0"/>
    <x v="1"/>
    <x v="1"/>
    <x v="3"/>
    <n v="62"/>
    <n v="8"/>
    <s v="1/3/2019"/>
    <d v="1899-12-30T19:08:00"/>
    <x v="2"/>
    <n v="496"/>
    <n v="24.8"/>
    <n v="520.79999999999995"/>
    <n v="7.7"/>
    <m/>
    <m/>
    <m/>
    <m/>
    <m/>
  </r>
  <r>
    <x v="1"/>
    <x v="1"/>
    <x v="0"/>
    <x v="0"/>
    <n v="82.34"/>
    <n v="10"/>
    <s v="3/29/2019"/>
    <d v="1899-12-30T19:12:00"/>
    <x v="0"/>
    <n v="823.4"/>
    <n v="41.17"/>
    <n v="864.56999999999994"/>
    <n v="5.5"/>
    <m/>
    <m/>
    <m/>
    <m/>
    <m/>
  </r>
  <r>
    <x v="1"/>
    <x v="0"/>
    <x v="1"/>
    <x v="2"/>
    <n v="75.37"/>
    <n v="8"/>
    <s v="1/28/2019"/>
    <d v="1899-12-30T15:46:00"/>
    <x v="2"/>
    <n v="602.96"/>
    <n v="30.148"/>
    <n v="633.10800000000006"/>
    <n v="6.6"/>
    <m/>
    <m/>
    <m/>
    <m/>
    <m/>
  </r>
  <r>
    <x v="0"/>
    <x v="1"/>
    <x v="0"/>
    <x v="3"/>
    <n v="56.56"/>
    <n v="5"/>
    <s v="3/22/2019"/>
    <d v="1899-12-30T19:06:00"/>
    <x v="2"/>
    <n v="282.8"/>
    <n v="14.14"/>
    <n v="296.94"/>
    <n v="5.9"/>
    <m/>
    <m/>
    <m/>
    <m/>
    <m/>
  </r>
  <r>
    <x v="1"/>
    <x v="0"/>
    <x v="0"/>
    <x v="3"/>
    <n v="76.599999999999994"/>
    <n v="10"/>
    <s v="1/24/2019"/>
    <d v="1899-12-30T18:10:00"/>
    <x v="0"/>
    <n v="766"/>
    <n v="38.299999999999997"/>
    <n v="804.3"/>
    <n v="7.8"/>
    <m/>
    <m/>
    <m/>
    <m/>
    <m/>
  </r>
  <r>
    <x v="2"/>
    <x v="0"/>
    <x v="1"/>
    <x v="0"/>
    <n v="58.03"/>
    <n v="2"/>
    <s v="3/10/2019"/>
    <d v="1899-12-30T20:46:00"/>
    <x v="0"/>
    <n v="116.06"/>
    <n v="5.8029999999999999"/>
    <n v="121.863"/>
    <n v="6.7"/>
    <m/>
    <m/>
    <m/>
    <m/>
    <m/>
  </r>
  <r>
    <x v="2"/>
    <x v="1"/>
    <x v="1"/>
    <x v="0"/>
    <n v="17.489999999999998"/>
    <n v="10"/>
    <s v="2/22/2019"/>
    <d v="1899-12-30T18:35:00"/>
    <x v="0"/>
    <n v="174.9"/>
    <n v="8.7449999999999992"/>
    <n v="183.64500000000001"/>
    <n v="6.5"/>
    <m/>
    <m/>
    <m/>
    <m/>
    <m/>
  </r>
  <r>
    <x v="0"/>
    <x v="1"/>
    <x v="0"/>
    <x v="1"/>
    <n v="60.95"/>
    <n v="1"/>
    <s v="2/18/2019"/>
    <d v="1899-12-30T11:40:00"/>
    <x v="2"/>
    <n v="60.95"/>
    <n v="3.0474999999999999"/>
    <n v="63.997500000000002"/>
    <n v="6.2"/>
    <m/>
    <m/>
    <m/>
    <m/>
    <m/>
  </r>
  <r>
    <x v="1"/>
    <x v="1"/>
    <x v="1"/>
    <x v="0"/>
    <n v="40.35"/>
    <n v="1"/>
    <s v="1/29/2019"/>
    <d v="1899-12-30T13:46:00"/>
    <x v="0"/>
    <n v="40.35"/>
    <n v="2.0175000000000001"/>
    <n v="42.3675"/>
    <n v="8.3000000000000007"/>
    <m/>
    <m/>
    <m/>
    <m/>
    <m/>
  </r>
  <r>
    <x v="2"/>
    <x v="1"/>
    <x v="0"/>
    <x v="1"/>
    <n v="97.38"/>
    <n v="10"/>
    <s v="3/2/2019"/>
    <d v="1899-12-30T17:16:00"/>
    <x v="0"/>
    <n v="973.8"/>
    <n v="48.69"/>
    <n v="1022.49"/>
    <n v="4.2"/>
    <m/>
    <m/>
    <m/>
    <m/>
    <m/>
  </r>
  <r>
    <x v="1"/>
    <x v="1"/>
    <x v="1"/>
    <x v="4"/>
    <n v="31.84"/>
    <n v="1"/>
    <s v="2/9/2019"/>
    <d v="1899-12-30T13:22:00"/>
    <x v="1"/>
    <n v="31.84"/>
    <n v="1.5920000000000001"/>
    <n v="33.432000000000002"/>
    <n v="8"/>
    <m/>
    <m/>
    <m/>
    <m/>
    <m/>
  </r>
  <r>
    <x v="0"/>
    <x v="1"/>
    <x v="1"/>
    <x v="2"/>
    <n v="65.819999999999993"/>
    <n v="1"/>
    <s v="2/22/2019"/>
    <d v="1899-12-30T15:33:00"/>
    <x v="1"/>
    <n v="65.819999999999993"/>
    <n v="3.2909999999999999"/>
    <n v="69.11099999999999"/>
    <n v="5.9"/>
    <m/>
    <m/>
    <m/>
    <m/>
    <m/>
  </r>
  <r>
    <x v="0"/>
    <x v="0"/>
    <x v="0"/>
    <x v="5"/>
    <n v="88.34"/>
    <n v="7"/>
    <s v="2/18/2019"/>
    <d v="1899-12-30T13:28:00"/>
    <x v="2"/>
    <n v="618.38"/>
    <n v="30.919"/>
    <n v="649.29899999999998"/>
    <n v="7.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99DA9-CE72-4057-BD72-01A70DFE8487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94:B98" firstHeaderRow="1" firstDataRow="1" firstDataCol="1"/>
  <pivotFields count="18">
    <pivotField axis="axisRow" showAll="0">
      <items count="4">
        <item h="1" x="1"/>
        <item x="0"/>
        <item h="1" x="2"/>
        <item t="default"/>
      </items>
    </pivotField>
    <pivotField showAll="0"/>
    <pivotField axis="axisRow" showAll="0">
      <items count="3">
        <item x="0"/>
        <item h="1" x="1"/>
        <item t="default"/>
      </items>
    </pivotField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3"/>
    <field x="0"/>
  </rowFields>
  <rowItems count="4">
    <i>
      <x/>
    </i>
    <i r="1">
      <x v="3"/>
    </i>
    <i r="2">
      <x v="1"/>
    </i>
    <i t="grand">
      <x/>
    </i>
  </rowItems>
  <colItems count="1">
    <i/>
  </colItems>
  <dataFields count="1">
    <dataField name="Sum" fld="5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4859F-1A55-41FF-9379-F63DFD1FD46A}" name="PivotTable46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9:B42" firstHeaderRow="1" firstDataRow="1" firstDataCol="1"/>
  <pivotFields count="18"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CF0EA-9838-44D2-8ED6-599374AD1C09}" name="PivotTable2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21:B27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5"/>
        <item x="4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" fld="3" subtotal="count" baseField="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48055-A63E-4DBC-ADFF-8D513A7DD8C8}" name="PivotTable1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6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" fld="8" subtotal="count" baseField="8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1"/>
  <sheetViews>
    <sheetView zoomScale="79" zoomScaleNormal="78" workbookViewId="0">
      <selection activeCell="J3" sqref="J3"/>
    </sheetView>
  </sheetViews>
  <sheetFormatPr defaultRowHeight="14.4" x14ac:dyDescent="0.3"/>
  <cols>
    <col min="1" max="1" width="15.109375" customWidth="1"/>
    <col min="2" max="2" width="7.109375" hidden="1" customWidth="1"/>
    <col min="3" max="3" width="11.5546875" customWidth="1"/>
    <col min="4" max="4" width="13.21875" customWidth="1"/>
    <col min="5" max="5" width="11.6640625" customWidth="1"/>
    <col min="6" max="6" width="20.77734375" customWidth="1"/>
    <col min="8" max="8" width="8.88671875" customWidth="1"/>
    <col min="10" max="10" width="9.33203125" customWidth="1"/>
    <col min="11" max="11" width="13" customWidth="1"/>
    <col min="12" max="12" width="12.77734375" customWidth="1"/>
    <col min="13" max="13" width="12" customWidth="1"/>
    <col min="15" max="15" width="12.33203125" customWidth="1"/>
    <col min="16" max="16" width="27.21875" bestFit="1" customWidth="1"/>
    <col min="17" max="17" width="19.109375" bestFit="1" customWidth="1"/>
    <col min="18" max="18" width="12" bestFit="1" customWidth="1"/>
    <col min="19" max="19" width="13" bestFit="1" customWidth="1"/>
    <col min="20" max="20" width="14.6640625" customWidth="1"/>
    <col min="22" max="22" width="15.33203125" customWidth="1"/>
    <col min="23" max="23" width="17.33203125" customWidth="1"/>
    <col min="24" max="24" width="28.21875" customWidth="1"/>
    <col min="25" max="25" width="8.5546875" customWidth="1"/>
    <col min="27" max="27" width="21" customWidth="1"/>
  </cols>
  <sheetData>
    <row r="1" spans="1:29" ht="15" thickBot="1" x14ac:dyDescent="0.35">
      <c r="A1" s="20" t="s">
        <v>1143</v>
      </c>
      <c r="C1" s="20" t="s">
        <v>0</v>
      </c>
      <c r="D1" s="19" t="s">
        <v>1</v>
      </c>
      <c r="E1" t="s">
        <v>1137</v>
      </c>
      <c r="F1" s="20" t="s">
        <v>2</v>
      </c>
      <c r="G1" t="s">
        <v>3</v>
      </c>
      <c r="H1" t="s">
        <v>4</v>
      </c>
      <c r="I1" t="s">
        <v>6</v>
      </c>
      <c r="J1" t="s">
        <v>7</v>
      </c>
      <c r="K1" s="20" t="s">
        <v>8</v>
      </c>
      <c r="L1" t="s">
        <v>9</v>
      </c>
      <c r="M1" t="s">
        <v>10</v>
      </c>
      <c r="N1" t="s">
        <v>5</v>
      </c>
      <c r="O1" s="19" t="s">
        <v>11</v>
      </c>
      <c r="P1" s="7" t="s">
        <v>1127</v>
      </c>
      <c r="Q1" s="7" t="s">
        <v>1128</v>
      </c>
      <c r="R1" s="7" t="s">
        <v>1129</v>
      </c>
      <c r="S1" s="7" t="s">
        <v>1130</v>
      </c>
      <c r="T1" s="7" t="s">
        <v>1131</v>
      </c>
      <c r="V1" s="7" t="s">
        <v>1160</v>
      </c>
      <c r="W1" s="7" t="s">
        <v>1136</v>
      </c>
      <c r="X1" s="7" t="s">
        <v>1133</v>
      </c>
      <c r="Z1" s="7" t="s">
        <v>1158</v>
      </c>
      <c r="AA1" s="7" t="s">
        <v>1132</v>
      </c>
    </row>
    <row r="2" spans="1:29" ht="15" thickBot="1" x14ac:dyDescent="0.35">
      <c r="A2" s="20" t="s">
        <v>259</v>
      </c>
      <c r="C2" s="20" t="s">
        <v>1140</v>
      </c>
      <c r="D2" s="19" t="s">
        <v>13</v>
      </c>
      <c r="E2" t="s">
        <v>1138</v>
      </c>
      <c r="F2" s="20" t="s">
        <v>14</v>
      </c>
      <c r="G2">
        <v>74.69</v>
      </c>
      <c r="H2">
        <v>7</v>
      </c>
      <c r="I2" t="s">
        <v>15</v>
      </c>
      <c r="J2" s="1">
        <v>0.54722222222222217</v>
      </c>
      <c r="K2" s="20" t="s">
        <v>16</v>
      </c>
      <c r="L2">
        <v>522.83000000000004</v>
      </c>
      <c r="M2">
        <v>26.141500000000001</v>
      </c>
      <c r="N2">
        <f t="shared" ref="N2:N65" si="0">L2+M2</f>
        <v>548.97149999999999</v>
      </c>
      <c r="O2" s="19">
        <v>7</v>
      </c>
      <c r="P2" s="18">
        <f>QUARTILE(L:L,1)</f>
        <v>118.4975</v>
      </c>
      <c r="Q2" s="17">
        <f>QUARTILE(L2:L1001,3)</f>
        <v>448.90500000000003</v>
      </c>
      <c r="R2" s="5">
        <f>Q2-P2</f>
        <v>330.40750000000003</v>
      </c>
      <c r="S2" s="5">
        <f>Q2+(1.5*R2)</f>
        <v>944.51625000000013</v>
      </c>
      <c r="T2" s="5">
        <f>P2-(1.5*R2)</f>
        <v>-377.11375000000004</v>
      </c>
      <c r="V2" t="b">
        <f>OR(L2&gt;$S$2,L2&lt;$T$2)</f>
        <v>0</v>
      </c>
      <c r="W2" t="b">
        <f>OR(O2&gt;$S$5,O2&lt;$T$5)</f>
        <v>0</v>
      </c>
      <c r="X2" t="str">
        <f t="shared" ref="X2:X65" si="1">VLOOKUP(O2,$Z$2:$AA$12,2)</f>
        <v>Very Good </v>
      </c>
      <c r="Z2" s="6">
        <v>0</v>
      </c>
      <c r="AA2" s="15" t="s">
        <v>1144</v>
      </c>
      <c r="AC2" s="4"/>
    </row>
    <row r="3" spans="1:29" x14ac:dyDescent="0.3">
      <c r="A3" s="20" t="s">
        <v>979</v>
      </c>
      <c r="C3" s="20" t="s">
        <v>1141</v>
      </c>
      <c r="D3" s="19" t="s">
        <v>18</v>
      </c>
      <c r="E3" t="s">
        <v>1138</v>
      </c>
      <c r="F3" s="20" t="s">
        <v>19</v>
      </c>
      <c r="G3">
        <v>15.28</v>
      </c>
      <c r="H3">
        <v>5</v>
      </c>
      <c r="I3" t="s">
        <v>20</v>
      </c>
      <c r="J3" s="1">
        <v>0.4368055555555555</v>
      </c>
      <c r="K3" s="20" t="s">
        <v>21</v>
      </c>
      <c r="L3">
        <v>76.400000000000006</v>
      </c>
      <c r="M3">
        <v>3.82</v>
      </c>
      <c r="N3" s="20">
        <f t="shared" si="0"/>
        <v>80.22</v>
      </c>
      <c r="O3" s="19">
        <v>4.9000000000000004</v>
      </c>
      <c r="V3" s="20" t="b">
        <f t="shared" ref="V3:V66" si="2">OR(L3&gt;$S$2,L3&lt;$T$2)</f>
        <v>0</v>
      </c>
      <c r="W3" s="20" t="b">
        <f t="shared" ref="W3:W66" si="3">OR(O3&gt;$S$5,O3&lt;$T$5)</f>
        <v>0</v>
      </c>
      <c r="X3" t="str">
        <f t="shared" si="1"/>
        <v>Not Bad</v>
      </c>
      <c r="Z3" s="6">
        <v>1</v>
      </c>
      <c r="AA3" s="15" t="s">
        <v>1145</v>
      </c>
    </row>
    <row r="4" spans="1:29" x14ac:dyDescent="0.3">
      <c r="A4" s="20" t="s">
        <v>890</v>
      </c>
      <c r="C4" s="20" t="s">
        <v>1141</v>
      </c>
      <c r="D4" s="19" t="s">
        <v>18</v>
      </c>
      <c r="E4" t="s">
        <v>1139</v>
      </c>
      <c r="F4" s="20" t="s">
        <v>23</v>
      </c>
      <c r="G4">
        <v>46.33</v>
      </c>
      <c r="H4">
        <v>7</v>
      </c>
      <c r="I4" t="s">
        <v>24</v>
      </c>
      <c r="J4" s="1">
        <v>0.55763888888888891</v>
      </c>
      <c r="K4" s="20" t="s">
        <v>25</v>
      </c>
      <c r="L4">
        <v>324.31</v>
      </c>
      <c r="M4">
        <v>16.215499999999999</v>
      </c>
      <c r="N4" s="20">
        <f t="shared" si="0"/>
        <v>340.52550000000002</v>
      </c>
      <c r="O4" s="19">
        <v>6.1</v>
      </c>
      <c r="P4" s="7" t="s">
        <v>1127</v>
      </c>
      <c r="Q4" s="7" t="s">
        <v>1128</v>
      </c>
      <c r="R4" s="7" t="s">
        <v>1129</v>
      </c>
      <c r="S4" s="7" t="s">
        <v>1130</v>
      </c>
      <c r="T4" s="7" t="s">
        <v>1131</v>
      </c>
      <c r="V4" s="20" t="b">
        <f t="shared" si="2"/>
        <v>0</v>
      </c>
      <c r="W4" s="20" t="b">
        <f t="shared" si="3"/>
        <v>0</v>
      </c>
      <c r="X4" t="str">
        <f t="shared" si="1"/>
        <v>Good </v>
      </c>
      <c r="Z4" s="6">
        <v>2</v>
      </c>
      <c r="AA4" s="15" t="s">
        <v>1146</v>
      </c>
    </row>
    <row r="5" spans="1:29" x14ac:dyDescent="0.3">
      <c r="A5" s="20" t="s">
        <v>888</v>
      </c>
      <c r="C5" s="20" t="s">
        <v>1141</v>
      </c>
      <c r="D5" s="19" t="s">
        <v>13</v>
      </c>
      <c r="E5" t="s">
        <v>1139</v>
      </c>
      <c r="F5" s="20" t="s">
        <v>14</v>
      </c>
      <c r="G5">
        <v>58.22</v>
      </c>
      <c r="H5">
        <v>8</v>
      </c>
      <c r="I5" t="s">
        <v>27</v>
      </c>
      <c r="J5" s="1">
        <v>0.85625000000000007</v>
      </c>
      <c r="K5" s="20" t="s">
        <v>16</v>
      </c>
      <c r="L5">
        <v>465.76</v>
      </c>
      <c r="M5">
        <v>23.288</v>
      </c>
      <c r="N5" s="20">
        <f t="shared" si="0"/>
        <v>489.048</v>
      </c>
      <c r="O5" s="19">
        <v>4.2</v>
      </c>
      <c r="P5" s="6">
        <f>QUARTILE(O:O,1)</f>
        <v>5.5</v>
      </c>
      <c r="Q5" s="6">
        <f>QUARTILE(O:O,3)</f>
        <v>8.5</v>
      </c>
      <c r="R5" s="6">
        <f>Q5-P5</f>
        <v>3</v>
      </c>
      <c r="S5" s="6">
        <f>Q5+(1.5*R5)</f>
        <v>13</v>
      </c>
      <c r="T5" s="6">
        <f>P5-(1.5*R5)</f>
        <v>1</v>
      </c>
      <c r="V5" s="20" t="b">
        <f t="shared" si="2"/>
        <v>0</v>
      </c>
      <c r="W5" s="20" t="b">
        <f t="shared" si="3"/>
        <v>0</v>
      </c>
      <c r="X5" t="str">
        <f t="shared" si="1"/>
        <v>Not Bad</v>
      </c>
      <c r="Z5" s="6">
        <v>3</v>
      </c>
      <c r="AA5" s="15" t="s">
        <v>1147</v>
      </c>
    </row>
    <row r="6" spans="1:29" x14ac:dyDescent="0.3">
      <c r="A6" s="20" t="s">
        <v>795</v>
      </c>
      <c r="C6" s="20" t="s">
        <v>1140</v>
      </c>
      <c r="D6" s="19" t="s">
        <v>18</v>
      </c>
      <c r="E6" t="s">
        <v>1139</v>
      </c>
      <c r="F6" s="20" t="s">
        <v>29</v>
      </c>
      <c r="G6">
        <v>86.31</v>
      </c>
      <c r="H6">
        <v>7</v>
      </c>
      <c r="I6" t="s">
        <v>30</v>
      </c>
      <c r="J6" s="1">
        <v>0.44236111111111115</v>
      </c>
      <c r="K6" s="20" t="s">
        <v>16</v>
      </c>
      <c r="L6">
        <v>604.16999999999996</v>
      </c>
      <c r="M6">
        <v>30.208500000000001</v>
      </c>
      <c r="N6" s="20">
        <f t="shared" si="0"/>
        <v>634.37849999999992</v>
      </c>
      <c r="O6" s="19">
        <v>6.6</v>
      </c>
      <c r="V6" s="20" t="b">
        <f t="shared" si="2"/>
        <v>0</v>
      </c>
      <c r="W6" s="20" t="b">
        <f t="shared" si="3"/>
        <v>0</v>
      </c>
      <c r="X6" t="str">
        <f t="shared" si="1"/>
        <v>Good </v>
      </c>
      <c r="Z6" s="6">
        <v>4</v>
      </c>
      <c r="AA6" s="15" t="s">
        <v>1149</v>
      </c>
    </row>
    <row r="7" spans="1:29" x14ac:dyDescent="0.3">
      <c r="A7" s="20" t="s">
        <v>267</v>
      </c>
      <c r="C7" s="20" t="s">
        <v>1140</v>
      </c>
      <c r="D7" s="19" t="s">
        <v>18</v>
      </c>
      <c r="E7" t="s">
        <v>1139</v>
      </c>
      <c r="F7" s="20" t="s">
        <v>19</v>
      </c>
      <c r="G7">
        <v>85.39</v>
      </c>
      <c r="H7">
        <v>7</v>
      </c>
      <c r="I7" t="s">
        <v>32</v>
      </c>
      <c r="J7" s="1">
        <v>0.77083333333333337</v>
      </c>
      <c r="K7" s="20" t="s">
        <v>16</v>
      </c>
      <c r="L7">
        <v>597.73</v>
      </c>
      <c r="M7">
        <v>29.886500000000002</v>
      </c>
      <c r="N7" s="20">
        <f t="shared" si="0"/>
        <v>627.61649999999997</v>
      </c>
      <c r="O7" s="19">
        <v>8.5</v>
      </c>
      <c r="V7" s="20" t="b">
        <f t="shared" si="2"/>
        <v>0</v>
      </c>
      <c r="W7" s="20" t="b">
        <f t="shared" si="3"/>
        <v>0</v>
      </c>
      <c r="X7" t="str">
        <f t="shared" si="1"/>
        <v>Extremely Good</v>
      </c>
      <c r="Z7" s="6">
        <v>5</v>
      </c>
      <c r="AA7" s="15" t="s">
        <v>1148</v>
      </c>
    </row>
    <row r="8" spans="1:29" x14ac:dyDescent="0.3">
      <c r="A8" s="20" t="s">
        <v>118</v>
      </c>
      <c r="C8" s="20" t="s">
        <v>1140</v>
      </c>
      <c r="D8" s="19" t="s">
        <v>13</v>
      </c>
      <c r="E8" t="s">
        <v>1138</v>
      </c>
      <c r="F8" s="20" t="s">
        <v>19</v>
      </c>
      <c r="G8">
        <v>68.84</v>
      </c>
      <c r="H8">
        <v>6</v>
      </c>
      <c r="I8" t="s">
        <v>34</v>
      </c>
      <c r="J8" s="1">
        <v>0.60833333333333328</v>
      </c>
      <c r="K8" s="20" t="s">
        <v>16</v>
      </c>
      <c r="L8">
        <v>413.04</v>
      </c>
      <c r="M8">
        <v>20.652000000000001</v>
      </c>
      <c r="N8" s="20">
        <f t="shared" si="0"/>
        <v>433.69200000000001</v>
      </c>
      <c r="O8" s="19">
        <v>5.8</v>
      </c>
      <c r="V8" s="20" t="b">
        <f t="shared" si="2"/>
        <v>0</v>
      </c>
      <c r="W8" s="20" t="b">
        <f t="shared" si="3"/>
        <v>0</v>
      </c>
      <c r="X8" t="str">
        <f t="shared" si="1"/>
        <v>Satisfied </v>
      </c>
      <c r="Z8" s="6">
        <v>6</v>
      </c>
      <c r="AA8" s="15" t="s">
        <v>1150</v>
      </c>
    </row>
    <row r="9" spans="1:29" x14ac:dyDescent="0.3">
      <c r="A9" s="20" t="s">
        <v>136</v>
      </c>
      <c r="C9" s="20" t="s">
        <v>1142</v>
      </c>
      <c r="D9" s="19" t="s">
        <v>18</v>
      </c>
      <c r="E9" t="s">
        <v>1138</v>
      </c>
      <c r="F9" s="20" t="s">
        <v>23</v>
      </c>
      <c r="G9">
        <v>73.56</v>
      </c>
      <c r="H9">
        <v>10</v>
      </c>
      <c r="I9" t="s">
        <v>36</v>
      </c>
      <c r="J9" s="1">
        <v>0.48472222222222222</v>
      </c>
      <c r="K9" s="20" t="s">
        <v>16</v>
      </c>
      <c r="L9">
        <v>735.6</v>
      </c>
      <c r="M9">
        <v>36.78</v>
      </c>
      <c r="N9" s="20">
        <f t="shared" si="0"/>
        <v>772.38</v>
      </c>
      <c r="O9" s="19">
        <v>9.9</v>
      </c>
      <c r="V9" s="20" t="b">
        <f t="shared" si="2"/>
        <v>0</v>
      </c>
      <c r="W9" s="20" t="b">
        <f t="shared" si="3"/>
        <v>0</v>
      </c>
      <c r="X9" t="str">
        <f t="shared" si="1"/>
        <v xml:space="preserve">Excellent </v>
      </c>
      <c r="Z9" s="6">
        <v>7</v>
      </c>
      <c r="AA9" s="15" t="s">
        <v>1151</v>
      </c>
    </row>
    <row r="10" spans="1:29" x14ac:dyDescent="0.3">
      <c r="A10" s="20" t="s">
        <v>936</v>
      </c>
      <c r="C10" s="20" t="s">
        <v>1142</v>
      </c>
      <c r="D10" s="19" t="s">
        <v>13</v>
      </c>
      <c r="E10" t="s">
        <v>1138</v>
      </c>
      <c r="F10" s="20" t="s">
        <v>14</v>
      </c>
      <c r="G10">
        <v>36.26</v>
      </c>
      <c r="H10">
        <v>2</v>
      </c>
      <c r="I10" t="s">
        <v>38</v>
      </c>
      <c r="J10" s="1">
        <v>0.71875</v>
      </c>
      <c r="K10" s="20" t="s">
        <v>25</v>
      </c>
      <c r="L10">
        <v>72.52</v>
      </c>
      <c r="M10">
        <v>3.6259999999999999</v>
      </c>
      <c r="N10" s="20">
        <f t="shared" si="0"/>
        <v>76.146000000000001</v>
      </c>
      <c r="O10" s="19">
        <v>4.5</v>
      </c>
      <c r="V10" s="20" t="b">
        <f t="shared" si="2"/>
        <v>0</v>
      </c>
      <c r="W10" s="20" t="b">
        <f t="shared" si="3"/>
        <v>0</v>
      </c>
      <c r="X10" t="str">
        <f t="shared" si="1"/>
        <v>Not Bad</v>
      </c>
      <c r="Z10" s="6">
        <v>8</v>
      </c>
      <c r="AA10" s="15" t="s">
        <v>1154</v>
      </c>
    </row>
    <row r="11" spans="1:29" x14ac:dyDescent="0.3">
      <c r="A11" s="20" t="s">
        <v>512</v>
      </c>
      <c r="C11" s="20" t="s">
        <v>1141</v>
      </c>
      <c r="D11" s="19" t="s">
        <v>13</v>
      </c>
      <c r="E11" t="s">
        <v>1138</v>
      </c>
      <c r="F11" s="20" t="s">
        <v>40</v>
      </c>
      <c r="G11">
        <v>54.84</v>
      </c>
      <c r="H11">
        <v>3</v>
      </c>
      <c r="I11" t="s">
        <v>41</v>
      </c>
      <c r="J11" s="1">
        <v>0.56041666666666667</v>
      </c>
      <c r="K11" s="20" t="s">
        <v>25</v>
      </c>
      <c r="L11">
        <v>164.52</v>
      </c>
      <c r="M11">
        <v>8.2260000000000009</v>
      </c>
      <c r="N11" s="20">
        <f t="shared" si="0"/>
        <v>172.74600000000001</v>
      </c>
      <c r="O11" s="19">
        <v>9.4</v>
      </c>
      <c r="V11" s="20" t="b">
        <f t="shared" si="2"/>
        <v>0</v>
      </c>
      <c r="W11" s="20" t="b">
        <f t="shared" si="3"/>
        <v>0</v>
      </c>
      <c r="X11" t="str">
        <f t="shared" si="1"/>
        <v xml:space="preserve">Excellent </v>
      </c>
      <c r="Z11" s="6">
        <v>9</v>
      </c>
      <c r="AA11" s="16" t="s">
        <v>1152</v>
      </c>
    </row>
    <row r="12" spans="1:29" x14ac:dyDescent="0.3">
      <c r="A12" s="20" t="s">
        <v>364</v>
      </c>
      <c r="C12" s="20" t="s">
        <v>1142</v>
      </c>
      <c r="D12" s="19" t="s">
        <v>13</v>
      </c>
      <c r="E12" t="s">
        <v>1138</v>
      </c>
      <c r="F12" s="20" t="s">
        <v>43</v>
      </c>
      <c r="G12">
        <v>14.48</v>
      </c>
      <c r="H12">
        <v>4</v>
      </c>
      <c r="I12" t="s">
        <v>44</v>
      </c>
      <c r="J12" s="1">
        <v>0.75486111111111109</v>
      </c>
      <c r="K12" s="20" t="s">
        <v>16</v>
      </c>
      <c r="L12">
        <v>57.92</v>
      </c>
      <c r="M12">
        <v>2.8959999999999999</v>
      </c>
      <c r="N12" s="20">
        <f t="shared" si="0"/>
        <v>60.816000000000003</v>
      </c>
      <c r="O12" s="19">
        <v>9</v>
      </c>
      <c r="V12" s="20" t="b">
        <f t="shared" si="2"/>
        <v>0</v>
      </c>
      <c r="W12" s="20" t="b">
        <f t="shared" si="3"/>
        <v>0</v>
      </c>
      <c r="X12" t="str">
        <f t="shared" si="1"/>
        <v xml:space="preserve">Excellent </v>
      </c>
      <c r="Z12" s="6">
        <v>10</v>
      </c>
      <c r="AA12" s="15" t="s">
        <v>1153</v>
      </c>
    </row>
    <row r="13" spans="1:29" x14ac:dyDescent="0.3">
      <c r="A13" s="20" t="s">
        <v>1003</v>
      </c>
      <c r="C13" s="20" t="s">
        <v>1142</v>
      </c>
      <c r="D13" s="19" t="s">
        <v>13</v>
      </c>
      <c r="E13" t="s">
        <v>1139</v>
      </c>
      <c r="F13" s="20" t="s">
        <v>19</v>
      </c>
      <c r="G13">
        <v>25.51</v>
      </c>
      <c r="H13">
        <v>4</v>
      </c>
      <c r="I13" t="s">
        <v>46</v>
      </c>
      <c r="J13" s="1">
        <v>0.7104166666666667</v>
      </c>
      <c r="K13" s="20" t="s">
        <v>21</v>
      </c>
      <c r="L13">
        <v>102.04</v>
      </c>
      <c r="M13">
        <v>5.1020000000000003</v>
      </c>
      <c r="N13" s="20">
        <f t="shared" si="0"/>
        <v>107.14200000000001</v>
      </c>
      <c r="O13" s="19">
        <v>8.1</v>
      </c>
      <c r="V13" s="20" t="b">
        <f t="shared" si="2"/>
        <v>0</v>
      </c>
      <c r="W13" s="20" t="b">
        <f t="shared" si="3"/>
        <v>0</v>
      </c>
      <c r="X13" t="str">
        <f t="shared" si="1"/>
        <v>Extremely Good</v>
      </c>
    </row>
    <row r="14" spans="1:29" x14ac:dyDescent="0.3">
      <c r="A14" s="20" t="s">
        <v>993</v>
      </c>
      <c r="C14" s="20" t="s">
        <v>1141</v>
      </c>
      <c r="D14" s="19" t="s">
        <v>18</v>
      </c>
      <c r="E14" t="s">
        <v>1138</v>
      </c>
      <c r="F14" s="20" t="s">
        <v>19</v>
      </c>
      <c r="G14">
        <v>46.95</v>
      </c>
      <c r="H14">
        <v>5</v>
      </c>
      <c r="I14" t="s">
        <v>48</v>
      </c>
      <c r="J14" s="1">
        <v>0.43402777777777773</v>
      </c>
      <c r="K14" s="20" t="s">
        <v>16</v>
      </c>
      <c r="L14">
        <v>234.75</v>
      </c>
      <c r="M14">
        <v>11.737500000000001</v>
      </c>
      <c r="N14" s="20">
        <f t="shared" si="0"/>
        <v>246.48750000000001</v>
      </c>
      <c r="O14" s="19">
        <v>9.5</v>
      </c>
      <c r="V14" s="20" t="b">
        <f t="shared" si="2"/>
        <v>0</v>
      </c>
      <c r="W14" s="20" t="b">
        <f t="shared" si="3"/>
        <v>0</v>
      </c>
      <c r="X14" t="str">
        <f t="shared" si="1"/>
        <v xml:space="preserve">Excellent </v>
      </c>
    </row>
    <row r="15" spans="1:29" x14ac:dyDescent="0.3">
      <c r="A15" s="20" t="s">
        <v>463</v>
      </c>
      <c r="C15" s="20" t="s">
        <v>1142</v>
      </c>
      <c r="D15" s="19" t="s">
        <v>18</v>
      </c>
      <c r="E15" t="s">
        <v>1139</v>
      </c>
      <c r="F15" s="20" t="s">
        <v>40</v>
      </c>
      <c r="G15">
        <v>43.19</v>
      </c>
      <c r="H15">
        <v>10</v>
      </c>
      <c r="I15" t="s">
        <v>50</v>
      </c>
      <c r="J15" s="1">
        <v>0.70000000000000007</v>
      </c>
      <c r="K15" s="20" t="s">
        <v>16</v>
      </c>
      <c r="L15">
        <v>431.9</v>
      </c>
      <c r="M15">
        <v>21.594999999999999</v>
      </c>
      <c r="N15" s="20">
        <f t="shared" si="0"/>
        <v>453.495</v>
      </c>
      <c r="O15" s="19">
        <v>8.5</v>
      </c>
      <c r="V15" s="20" t="b">
        <f t="shared" si="2"/>
        <v>0</v>
      </c>
      <c r="W15" s="20" t="b">
        <f t="shared" si="3"/>
        <v>0</v>
      </c>
      <c r="X15" t="str">
        <f t="shared" si="1"/>
        <v>Extremely Good</v>
      </c>
    </row>
    <row r="16" spans="1:29" x14ac:dyDescent="0.3">
      <c r="A16" s="20" t="s">
        <v>1017</v>
      </c>
      <c r="C16" s="20" t="s">
        <v>1141</v>
      </c>
      <c r="D16" s="19" t="s">
        <v>18</v>
      </c>
      <c r="E16" t="s">
        <v>1138</v>
      </c>
      <c r="F16" s="20" t="s">
        <v>14</v>
      </c>
      <c r="G16">
        <v>71.38</v>
      </c>
      <c r="H16">
        <v>10</v>
      </c>
      <c r="I16" t="s">
        <v>52</v>
      </c>
      <c r="J16" s="1">
        <v>0.80625000000000002</v>
      </c>
      <c r="K16" s="20" t="s">
        <v>21</v>
      </c>
      <c r="L16">
        <v>713.8</v>
      </c>
      <c r="M16">
        <v>35.69</v>
      </c>
      <c r="N16" s="20">
        <f t="shared" si="0"/>
        <v>749.49</v>
      </c>
      <c r="O16" s="19">
        <v>7.9</v>
      </c>
      <c r="V16" s="20" t="b">
        <f t="shared" si="2"/>
        <v>0</v>
      </c>
      <c r="W16" s="20" t="b">
        <f t="shared" si="3"/>
        <v>0</v>
      </c>
      <c r="X16" t="str">
        <f t="shared" si="1"/>
        <v>Very Good </v>
      </c>
    </row>
    <row r="17" spans="1:24" x14ac:dyDescent="0.3">
      <c r="A17" s="20" t="s">
        <v>123</v>
      </c>
      <c r="C17" s="20" t="s">
        <v>1141</v>
      </c>
      <c r="D17" s="19" t="s">
        <v>13</v>
      </c>
      <c r="E17" t="s">
        <v>1138</v>
      </c>
      <c r="F17" s="20" t="s">
        <v>29</v>
      </c>
      <c r="G17">
        <v>93.72</v>
      </c>
      <c r="H17">
        <v>6</v>
      </c>
      <c r="I17" t="s">
        <v>54</v>
      </c>
      <c r="J17" s="1">
        <v>0.67986111111111114</v>
      </c>
      <c r="K17" s="20" t="s">
        <v>21</v>
      </c>
      <c r="L17">
        <v>562.32000000000005</v>
      </c>
      <c r="M17">
        <v>28.116</v>
      </c>
      <c r="N17" s="20">
        <f t="shared" si="0"/>
        <v>590.43600000000004</v>
      </c>
      <c r="O17" s="19">
        <v>9.3000000000000007</v>
      </c>
      <c r="V17" s="20" t="b">
        <f t="shared" si="2"/>
        <v>0</v>
      </c>
      <c r="W17" s="20" t="b">
        <f t="shared" si="3"/>
        <v>0</v>
      </c>
      <c r="X17" t="str">
        <f t="shared" si="1"/>
        <v xml:space="preserve">Excellent </v>
      </c>
    </row>
    <row r="18" spans="1:24" x14ac:dyDescent="0.3">
      <c r="A18" s="20" t="s">
        <v>887</v>
      </c>
      <c r="C18" s="20" t="s">
        <v>1142</v>
      </c>
      <c r="D18" s="19" t="s">
        <v>13</v>
      </c>
      <c r="E18" t="s">
        <v>1138</v>
      </c>
      <c r="F18" s="20" t="s">
        <v>14</v>
      </c>
      <c r="G18">
        <v>68.930000000000007</v>
      </c>
      <c r="H18">
        <v>7</v>
      </c>
      <c r="I18" t="s">
        <v>56</v>
      </c>
      <c r="J18" s="1">
        <v>0.4604166666666667</v>
      </c>
      <c r="K18" s="20" t="s">
        <v>25</v>
      </c>
      <c r="L18">
        <v>482.51</v>
      </c>
      <c r="M18">
        <v>24.125499999999999</v>
      </c>
      <c r="N18" s="20">
        <f t="shared" si="0"/>
        <v>506.63549999999998</v>
      </c>
      <c r="O18" s="19">
        <v>8</v>
      </c>
      <c r="V18" s="20" t="b">
        <f t="shared" si="2"/>
        <v>0</v>
      </c>
      <c r="W18" s="20" t="b">
        <f t="shared" si="3"/>
        <v>0</v>
      </c>
      <c r="X18" t="str">
        <f t="shared" si="1"/>
        <v>Extremely Good</v>
      </c>
    </row>
    <row r="19" spans="1:24" x14ac:dyDescent="0.3">
      <c r="A19" s="20" t="s">
        <v>478</v>
      </c>
      <c r="C19" s="20" t="s">
        <v>1141</v>
      </c>
      <c r="D19" s="19" t="s">
        <v>18</v>
      </c>
      <c r="E19" t="s">
        <v>1139</v>
      </c>
      <c r="F19" s="20" t="s">
        <v>29</v>
      </c>
      <c r="G19">
        <v>72.61</v>
      </c>
      <c r="H19">
        <v>6</v>
      </c>
      <c r="I19" t="s">
        <v>58</v>
      </c>
      <c r="J19" s="1">
        <v>0.44375000000000003</v>
      </c>
      <c r="K19" s="20" t="s">
        <v>25</v>
      </c>
      <c r="L19">
        <v>435.66</v>
      </c>
      <c r="M19">
        <v>21.783000000000001</v>
      </c>
      <c r="N19" s="20">
        <f t="shared" si="0"/>
        <v>457.44300000000004</v>
      </c>
      <c r="O19" s="19">
        <v>5.6</v>
      </c>
      <c r="V19" s="20" t="b">
        <f t="shared" si="2"/>
        <v>0</v>
      </c>
      <c r="W19" s="20" t="b">
        <f t="shared" si="3"/>
        <v>0</v>
      </c>
      <c r="X19" t="str">
        <f t="shared" si="1"/>
        <v>Satisfied </v>
      </c>
    </row>
    <row r="20" spans="1:24" x14ac:dyDescent="0.3">
      <c r="A20" s="20" t="s">
        <v>26</v>
      </c>
      <c r="C20" s="20" t="s">
        <v>1140</v>
      </c>
      <c r="D20" s="19" t="s">
        <v>18</v>
      </c>
      <c r="E20" t="s">
        <v>1139</v>
      </c>
      <c r="F20" s="20" t="s">
        <v>40</v>
      </c>
      <c r="G20">
        <v>54.67</v>
      </c>
      <c r="H20">
        <v>3</v>
      </c>
      <c r="I20" t="s">
        <v>60</v>
      </c>
      <c r="J20" s="1">
        <v>0.75</v>
      </c>
      <c r="K20" s="20" t="s">
        <v>25</v>
      </c>
      <c r="L20">
        <v>164.01</v>
      </c>
      <c r="M20">
        <v>8.2004999999999999</v>
      </c>
      <c r="N20" s="20">
        <f t="shared" si="0"/>
        <v>172.2105</v>
      </c>
      <c r="O20" s="19">
        <v>8.4</v>
      </c>
      <c r="V20" s="20" t="b">
        <f t="shared" si="2"/>
        <v>0</v>
      </c>
      <c r="W20" s="20" t="b">
        <f t="shared" si="3"/>
        <v>0</v>
      </c>
      <c r="X20" t="str">
        <f t="shared" si="1"/>
        <v>Extremely Good</v>
      </c>
    </row>
    <row r="21" spans="1:24" x14ac:dyDescent="0.3">
      <c r="A21" s="20" t="s">
        <v>709</v>
      </c>
      <c r="C21" s="20" t="s">
        <v>1141</v>
      </c>
      <c r="D21" s="19" t="s">
        <v>18</v>
      </c>
      <c r="E21" t="s">
        <v>1138</v>
      </c>
      <c r="F21" s="20" t="s">
        <v>23</v>
      </c>
      <c r="G21">
        <v>40.299999999999997</v>
      </c>
      <c r="H21">
        <v>2</v>
      </c>
      <c r="I21" t="s">
        <v>56</v>
      </c>
      <c r="J21" s="1">
        <v>0.64583333333333337</v>
      </c>
      <c r="K21" s="20" t="s">
        <v>16</v>
      </c>
      <c r="L21">
        <v>80.599999999999994</v>
      </c>
      <c r="M21">
        <v>4.03</v>
      </c>
      <c r="N21" s="20">
        <f t="shared" si="0"/>
        <v>84.63</v>
      </c>
      <c r="O21" s="19">
        <v>5.3</v>
      </c>
      <c r="V21" s="20" t="b">
        <f t="shared" si="2"/>
        <v>0</v>
      </c>
      <c r="W21" s="20" t="b">
        <f t="shared" si="3"/>
        <v>0</v>
      </c>
      <c r="X21" t="str">
        <f t="shared" si="1"/>
        <v>Satisfied </v>
      </c>
    </row>
    <row r="22" spans="1:24" x14ac:dyDescent="0.3">
      <c r="A22" s="20" t="s">
        <v>976</v>
      </c>
      <c r="C22" s="20" t="s">
        <v>1140</v>
      </c>
      <c r="D22" s="19" t="s">
        <v>13</v>
      </c>
      <c r="E22" t="s">
        <v>1139</v>
      </c>
      <c r="F22" s="20" t="s">
        <v>19</v>
      </c>
      <c r="G22">
        <v>86.04</v>
      </c>
      <c r="H22">
        <v>5</v>
      </c>
      <c r="I22" t="s">
        <v>34</v>
      </c>
      <c r="J22" s="1">
        <v>0.47500000000000003</v>
      </c>
      <c r="K22" s="20" t="s">
        <v>16</v>
      </c>
      <c r="L22">
        <v>430.2</v>
      </c>
      <c r="M22">
        <v>21.51</v>
      </c>
      <c r="N22" s="20">
        <f t="shared" si="0"/>
        <v>451.71</v>
      </c>
      <c r="O22" s="19">
        <v>6.6</v>
      </c>
      <c r="V22" s="20" t="b">
        <f t="shared" si="2"/>
        <v>0</v>
      </c>
      <c r="W22" s="20" t="b">
        <f t="shared" si="3"/>
        <v>0</v>
      </c>
      <c r="X22" t="str">
        <f t="shared" si="1"/>
        <v>Good </v>
      </c>
    </row>
    <row r="23" spans="1:24" x14ac:dyDescent="0.3">
      <c r="A23" s="20" t="s">
        <v>961</v>
      </c>
      <c r="C23" s="20" t="s">
        <v>1140</v>
      </c>
      <c r="D23" s="19" t="s">
        <v>18</v>
      </c>
      <c r="E23" t="s">
        <v>1139</v>
      </c>
      <c r="F23" s="20" t="s">
        <v>14</v>
      </c>
      <c r="G23">
        <v>87.98</v>
      </c>
      <c r="H23">
        <v>3</v>
      </c>
      <c r="I23" t="s">
        <v>64</v>
      </c>
      <c r="J23" s="1">
        <v>0.44444444444444442</v>
      </c>
      <c r="K23" s="20" t="s">
        <v>16</v>
      </c>
      <c r="L23">
        <v>263.94</v>
      </c>
      <c r="M23">
        <v>13.196999999999999</v>
      </c>
      <c r="N23" s="20">
        <f t="shared" si="0"/>
        <v>277.137</v>
      </c>
      <c r="O23" s="19">
        <v>4.2</v>
      </c>
      <c r="V23" s="20" t="b">
        <f t="shared" si="2"/>
        <v>0</v>
      </c>
      <c r="W23" s="20" t="b">
        <f t="shared" si="3"/>
        <v>0</v>
      </c>
      <c r="X23" t="str">
        <f t="shared" si="1"/>
        <v>Not Bad</v>
      </c>
    </row>
    <row r="24" spans="1:24" x14ac:dyDescent="0.3">
      <c r="A24" s="20" t="s">
        <v>382</v>
      </c>
      <c r="C24" s="20" t="s">
        <v>1140</v>
      </c>
      <c r="D24" s="19" t="s">
        <v>18</v>
      </c>
      <c r="E24" t="s">
        <v>1139</v>
      </c>
      <c r="F24" s="20" t="s">
        <v>23</v>
      </c>
      <c r="G24">
        <v>33.200000000000003</v>
      </c>
      <c r="H24">
        <v>2</v>
      </c>
      <c r="I24" t="s">
        <v>66</v>
      </c>
      <c r="J24" s="1">
        <v>0.51388888888888895</v>
      </c>
      <c r="K24" s="20" t="s">
        <v>25</v>
      </c>
      <c r="L24">
        <v>66.400000000000006</v>
      </c>
      <c r="M24">
        <v>3.32</v>
      </c>
      <c r="N24" s="20">
        <f t="shared" si="0"/>
        <v>69.72</v>
      </c>
      <c r="O24" s="19">
        <v>8.8000000000000007</v>
      </c>
      <c r="V24" s="20" t="b">
        <f t="shared" si="2"/>
        <v>0</v>
      </c>
      <c r="W24" s="20" t="b">
        <f t="shared" si="3"/>
        <v>0</v>
      </c>
      <c r="X24" t="str">
        <f t="shared" si="1"/>
        <v>Extremely Good</v>
      </c>
    </row>
    <row r="25" spans="1:24" x14ac:dyDescent="0.3">
      <c r="A25" s="20" t="s">
        <v>697</v>
      </c>
      <c r="C25" s="20" t="s">
        <v>1140</v>
      </c>
      <c r="D25" s="19" t="s">
        <v>18</v>
      </c>
      <c r="E25" t="s">
        <v>1139</v>
      </c>
      <c r="F25" s="20" t="s">
        <v>19</v>
      </c>
      <c r="G25">
        <v>34.56</v>
      </c>
      <c r="H25">
        <v>5</v>
      </c>
      <c r="I25" t="s">
        <v>68</v>
      </c>
      <c r="J25" s="1">
        <v>0.46875</v>
      </c>
      <c r="K25" s="20" t="s">
        <v>16</v>
      </c>
      <c r="L25">
        <v>172.8</v>
      </c>
      <c r="M25">
        <v>8.64</v>
      </c>
      <c r="N25" s="20">
        <f t="shared" si="0"/>
        <v>181.44</v>
      </c>
      <c r="O25" s="19">
        <v>9.8000000000000007</v>
      </c>
      <c r="V25" s="20" t="b">
        <f t="shared" si="2"/>
        <v>0</v>
      </c>
      <c r="W25" s="20" t="b">
        <f t="shared" si="3"/>
        <v>0</v>
      </c>
      <c r="X25" t="str">
        <f t="shared" si="1"/>
        <v xml:space="preserve">Excellent </v>
      </c>
    </row>
    <row r="26" spans="1:24" x14ac:dyDescent="0.3">
      <c r="A26" s="20" t="s">
        <v>87</v>
      </c>
      <c r="C26" s="20" t="s">
        <v>1140</v>
      </c>
      <c r="D26" s="19" t="s">
        <v>13</v>
      </c>
      <c r="E26" t="s">
        <v>1139</v>
      </c>
      <c r="F26" s="20" t="s">
        <v>29</v>
      </c>
      <c r="G26">
        <v>88.63</v>
      </c>
      <c r="H26">
        <v>3</v>
      </c>
      <c r="I26" t="s">
        <v>70</v>
      </c>
      <c r="J26" s="1">
        <v>0.73333333333333339</v>
      </c>
      <c r="K26" s="20" t="s">
        <v>16</v>
      </c>
      <c r="L26">
        <v>265.89</v>
      </c>
      <c r="M26">
        <v>13.294499999999999</v>
      </c>
      <c r="N26" s="20">
        <f t="shared" si="0"/>
        <v>279.18449999999996</v>
      </c>
      <c r="O26" s="19">
        <v>7</v>
      </c>
      <c r="V26" s="20" t="b">
        <f t="shared" si="2"/>
        <v>0</v>
      </c>
      <c r="W26" s="20" t="b">
        <f t="shared" si="3"/>
        <v>0</v>
      </c>
      <c r="X26" t="str">
        <f t="shared" si="1"/>
        <v>Very Good </v>
      </c>
    </row>
    <row r="27" spans="1:24" x14ac:dyDescent="0.3">
      <c r="A27" s="20" t="s">
        <v>791</v>
      </c>
      <c r="C27" s="20" t="s">
        <v>1140</v>
      </c>
      <c r="D27" s="19" t="s">
        <v>13</v>
      </c>
      <c r="E27" t="s">
        <v>1138</v>
      </c>
      <c r="F27" s="20" t="s">
        <v>23</v>
      </c>
      <c r="G27">
        <v>52.59</v>
      </c>
      <c r="H27">
        <v>8</v>
      </c>
      <c r="I27" t="s">
        <v>72</v>
      </c>
      <c r="J27" s="1">
        <v>0.80555555555555547</v>
      </c>
      <c r="K27" s="20" t="s">
        <v>25</v>
      </c>
      <c r="L27">
        <v>420.72</v>
      </c>
      <c r="M27">
        <v>21.036000000000001</v>
      </c>
      <c r="N27" s="20">
        <f t="shared" si="0"/>
        <v>441.75600000000003</v>
      </c>
      <c r="O27" s="19">
        <v>9.4</v>
      </c>
      <c r="V27" s="20" t="b">
        <f t="shared" si="2"/>
        <v>0</v>
      </c>
      <c r="W27" s="20" t="b">
        <f t="shared" si="3"/>
        <v>0</v>
      </c>
      <c r="X27" t="str">
        <f t="shared" si="1"/>
        <v xml:space="preserve">Excellent </v>
      </c>
    </row>
    <row r="28" spans="1:24" x14ac:dyDescent="0.3">
      <c r="A28" s="20" t="s">
        <v>281</v>
      </c>
      <c r="C28" s="20" t="s">
        <v>1141</v>
      </c>
      <c r="D28" s="19" t="s">
        <v>18</v>
      </c>
      <c r="E28" t="s">
        <v>1139</v>
      </c>
      <c r="F28" s="20" t="s">
        <v>43</v>
      </c>
      <c r="G28">
        <v>33.520000000000003</v>
      </c>
      <c r="H28">
        <v>1</v>
      </c>
      <c r="I28" t="s">
        <v>30</v>
      </c>
      <c r="J28" s="1">
        <v>0.64652777777777781</v>
      </c>
      <c r="K28" s="20" t="s">
        <v>21</v>
      </c>
      <c r="L28">
        <v>33.520000000000003</v>
      </c>
      <c r="M28">
        <v>1.6759999999999999</v>
      </c>
      <c r="N28" s="20">
        <f t="shared" si="0"/>
        <v>35.196000000000005</v>
      </c>
      <c r="O28" s="19">
        <v>5.7</v>
      </c>
      <c r="V28" s="20" t="b">
        <f t="shared" si="2"/>
        <v>0</v>
      </c>
      <c r="W28" s="20" t="b">
        <f t="shared" si="3"/>
        <v>0</v>
      </c>
      <c r="X28" t="str">
        <f t="shared" si="1"/>
        <v>Satisfied </v>
      </c>
    </row>
    <row r="29" spans="1:24" x14ac:dyDescent="0.3">
      <c r="A29" s="20" t="s">
        <v>755</v>
      </c>
      <c r="C29" s="20" t="s">
        <v>1141</v>
      </c>
      <c r="D29" s="19" t="s">
        <v>18</v>
      </c>
      <c r="E29" t="s">
        <v>1138</v>
      </c>
      <c r="F29" s="20" t="s">
        <v>43</v>
      </c>
      <c r="G29">
        <v>87.67</v>
      </c>
      <c r="H29">
        <v>2</v>
      </c>
      <c r="I29" t="s">
        <v>75</v>
      </c>
      <c r="J29" s="1">
        <v>0.51180555555555551</v>
      </c>
      <c r="K29" s="20" t="s">
        <v>25</v>
      </c>
      <c r="L29">
        <v>175.34</v>
      </c>
      <c r="M29">
        <v>8.7669999999999995</v>
      </c>
      <c r="N29" s="20">
        <f t="shared" si="0"/>
        <v>184.107</v>
      </c>
      <c r="O29" s="19">
        <v>4</v>
      </c>
      <c r="V29" s="20" t="b">
        <f t="shared" si="2"/>
        <v>0</v>
      </c>
      <c r="W29" s="20" t="b">
        <f t="shared" si="3"/>
        <v>0</v>
      </c>
      <c r="X29" t="str">
        <f t="shared" si="1"/>
        <v>Not Bad</v>
      </c>
    </row>
    <row r="30" spans="1:24" x14ac:dyDescent="0.3">
      <c r="A30" s="20" t="s">
        <v>1050</v>
      </c>
      <c r="C30" s="20" t="s">
        <v>1140</v>
      </c>
      <c r="D30" s="19" t="s">
        <v>18</v>
      </c>
      <c r="E30" t="s">
        <v>1138</v>
      </c>
      <c r="F30" s="20" t="s">
        <v>40</v>
      </c>
      <c r="G30">
        <v>88.36</v>
      </c>
      <c r="H30">
        <v>5</v>
      </c>
      <c r="I30" t="s">
        <v>77</v>
      </c>
      <c r="J30" s="1">
        <v>0.82500000000000007</v>
      </c>
      <c r="K30" s="20" t="s">
        <v>21</v>
      </c>
      <c r="L30">
        <v>441.8</v>
      </c>
      <c r="M30">
        <v>22.09</v>
      </c>
      <c r="N30" s="20">
        <f t="shared" si="0"/>
        <v>463.89</v>
      </c>
      <c r="O30" s="19">
        <v>4.2</v>
      </c>
      <c r="V30" s="20" t="b">
        <f t="shared" si="2"/>
        <v>0</v>
      </c>
      <c r="W30" s="20" t="b">
        <f t="shared" si="3"/>
        <v>0</v>
      </c>
      <c r="X30" t="str">
        <f t="shared" si="1"/>
        <v>Not Bad</v>
      </c>
    </row>
    <row r="31" spans="1:24" x14ac:dyDescent="0.3">
      <c r="A31" s="20" t="s">
        <v>524</v>
      </c>
      <c r="C31" s="20" t="s">
        <v>1140</v>
      </c>
      <c r="D31" s="19" t="s">
        <v>18</v>
      </c>
      <c r="E31" t="s">
        <v>1139</v>
      </c>
      <c r="F31" s="20" t="s">
        <v>14</v>
      </c>
      <c r="G31">
        <v>24.89</v>
      </c>
      <c r="H31">
        <v>9</v>
      </c>
      <c r="I31" t="s">
        <v>66</v>
      </c>
      <c r="J31" s="1">
        <v>0.65</v>
      </c>
      <c r="K31" s="20" t="s">
        <v>21</v>
      </c>
      <c r="L31">
        <v>224.01</v>
      </c>
      <c r="M31">
        <v>11.2005</v>
      </c>
      <c r="N31" s="20">
        <f t="shared" si="0"/>
        <v>235.2105</v>
      </c>
      <c r="O31" s="19">
        <v>7.8</v>
      </c>
      <c r="V31" s="20" t="b">
        <f t="shared" si="2"/>
        <v>0</v>
      </c>
      <c r="W31" s="20" t="b">
        <f t="shared" si="3"/>
        <v>0</v>
      </c>
      <c r="X31" t="str">
        <f t="shared" si="1"/>
        <v>Very Good </v>
      </c>
    </row>
    <row r="32" spans="1:24" x14ac:dyDescent="0.3">
      <c r="A32" s="20" t="s">
        <v>101</v>
      </c>
      <c r="C32" s="20" t="s">
        <v>1142</v>
      </c>
      <c r="D32" s="19" t="s">
        <v>18</v>
      </c>
      <c r="E32" t="s">
        <v>1139</v>
      </c>
      <c r="F32" s="20" t="s">
        <v>43</v>
      </c>
      <c r="G32">
        <v>94.13</v>
      </c>
      <c r="H32">
        <v>5</v>
      </c>
      <c r="I32" t="s">
        <v>34</v>
      </c>
      <c r="J32" s="1">
        <v>0.81874999999999998</v>
      </c>
      <c r="K32" s="20" t="s">
        <v>25</v>
      </c>
      <c r="L32">
        <v>470.65</v>
      </c>
      <c r="M32">
        <v>23.532499999999999</v>
      </c>
      <c r="N32" s="20">
        <f t="shared" si="0"/>
        <v>494.1825</v>
      </c>
      <c r="O32" s="19">
        <v>9.5</v>
      </c>
      <c r="V32" s="20" t="b">
        <f t="shared" si="2"/>
        <v>0</v>
      </c>
      <c r="W32" s="20" t="b">
        <f t="shared" si="3"/>
        <v>0</v>
      </c>
      <c r="X32" t="str">
        <f t="shared" si="1"/>
        <v xml:space="preserve">Excellent </v>
      </c>
    </row>
    <row r="33" spans="1:24" x14ac:dyDescent="0.3">
      <c r="A33" s="20" t="s">
        <v>635</v>
      </c>
      <c r="C33" s="20" t="s">
        <v>1141</v>
      </c>
      <c r="D33" s="19" t="s">
        <v>13</v>
      </c>
      <c r="E33" t="s">
        <v>1139</v>
      </c>
      <c r="F33" s="20" t="s">
        <v>29</v>
      </c>
      <c r="G33">
        <v>78.069999999999993</v>
      </c>
      <c r="H33">
        <v>9</v>
      </c>
      <c r="I33" t="s">
        <v>81</v>
      </c>
      <c r="J33" s="1">
        <v>0.52986111111111112</v>
      </c>
      <c r="K33" s="20" t="s">
        <v>21</v>
      </c>
      <c r="L33">
        <v>702.63</v>
      </c>
      <c r="M33">
        <v>35.131500000000003</v>
      </c>
      <c r="N33" s="20">
        <f t="shared" si="0"/>
        <v>737.76149999999996</v>
      </c>
      <c r="O33" s="19">
        <v>5</v>
      </c>
      <c r="V33" s="20" t="b">
        <f t="shared" si="2"/>
        <v>0</v>
      </c>
      <c r="W33" s="20" t="b">
        <f t="shared" si="3"/>
        <v>0</v>
      </c>
      <c r="X33" t="str">
        <f t="shared" si="1"/>
        <v>Satisfied </v>
      </c>
    </row>
    <row r="34" spans="1:24" x14ac:dyDescent="0.3">
      <c r="A34" s="20" t="s">
        <v>766</v>
      </c>
      <c r="C34" s="20" t="s">
        <v>1142</v>
      </c>
      <c r="D34" s="19" t="s">
        <v>18</v>
      </c>
      <c r="E34" t="s">
        <v>1139</v>
      </c>
      <c r="F34" s="20" t="s">
        <v>29</v>
      </c>
      <c r="G34">
        <v>83.78</v>
      </c>
      <c r="H34">
        <v>8</v>
      </c>
      <c r="I34" t="s">
        <v>38</v>
      </c>
      <c r="J34" s="1">
        <v>0.61736111111111114</v>
      </c>
      <c r="K34" s="20" t="s">
        <v>21</v>
      </c>
      <c r="L34">
        <v>670.24</v>
      </c>
      <c r="M34">
        <v>33.512</v>
      </c>
      <c r="N34" s="20">
        <f t="shared" si="0"/>
        <v>703.75199999999995</v>
      </c>
      <c r="O34" s="19">
        <v>9.4</v>
      </c>
      <c r="V34" s="20" t="b">
        <f t="shared" si="2"/>
        <v>0</v>
      </c>
      <c r="W34" s="20" t="b">
        <f t="shared" si="3"/>
        <v>0</v>
      </c>
      <c r="X34" t="str">
        <f t="shared" si="1"/>
        <v xml:space="preserve">Excellent </v>
      </c>
    </row>
    <row r="35" spans="1:24" x14ac:dyDescent="0.3">
      <c r="A35" s="20" t="s">
        <v>674</v>
      </c>
      <c r="C35" s="20" t="s">
        <v>1142</v>
      </c>
      <c r="D35" s="19" t="s">
        <v>18</v>
      </c>
      <c r="E35" t="s">
        <v>1139</v>
      </c>
      <c r="F35" s="20" t="s">
        <v>14</v>
      </c>
      <c r="G35">
        <v>96.58</v>
      </c>
      <c r="H35">
        <v>2</v>
      </c>
      <c r="I35" t="s">
        <v>66</v>
      </c>
      <c r="J35" s="1">
        <v>0.42499999999999999</v>
      </c>
      <c r="K35" s="20" t="s">
        <v>25</v>
      </c>
      <c r="L35">
        <v>193.16</v>
      </c>
      <c r="M35">
        <v>9.6579999999999995</v>
      </c>
      <c r="N35" s="20">
        <f t="shared" si="0"/>
        <v>202.81799999999998</v>
      </c>
      <c r="O35" s="19">
        <v>5.7</v>
      </c>
      <c r="V35" s="20" t="b">
        <f t="shared" si="2"/>
        <v>0</v>
      </c>
      <c r="W35" s="20" t="b">
        <f t="shared" si="3"/>
        <v>0</v>
      </c>
      <c r="X35" t="str">
        <f t="shared" si="1"/>
        <v>Satisfied </v>
      </c>
    </row>
    <row r="36" spans="1:24" x14ac:dyDescent="0.3">
      <c r="A36" s="20" t="s">
        <v>666</v>
      </c>
      <c r="C36" s="20" t="s">
        <v>1140</v>
      </c>
      <c r="D36" s="19" t="s">
        <v>13</v>
      </c>
      <c r="E36" t="s">
        <v>1138</v>
      </c>
      <c r="F36" s="20" t="s">
        <v>40</v>
      </c>
      <c r="G36">
        <v>99.42</v>
      </c>
      <c r="H36">
        <v>4</v>
      </c>
      <c r="I36" t="s">
        <v>44</v>
      </c>
      <c r="J36" s="1">
        <v>0.4458333333333333</v>
      </c>
      <c r="K36" s="20" t="s">
        <v>16</v>
      </c>
      <c r="L36">
        <v>397.68</v>
      </c>
      <c r="M36">
        <v>19.884</v>
      </c>
      <c r="N36" s="20">
        <f t="shared" si="0"/>
        <v>417.56400000000002</v>
      </c>
      <c r="O36" s="19">
        <v>6.9</v>
      </c>
      <c r="V36" s="20" t="b">
        <f t="shared" si="2"/>
        <v>0</v>
      </c>
      <c r="W36" s="20" t="b">
        <f t="shared" si="3"/>
        <v>0</v>
      </c>
      <c r="X36" t="str">
        <f t="shared" si="1"/>
        <v>Good </v>
      </c>
    </row>
    <row r="37" spans="1:24" x14ac:dyDescent="0.3">
      <c r="A37" s="20" t="s">
        <v>737</v>
      </c>
      <c r="C37" s="20" t="s">
        <v>1142</v>
      </c>
      <c r="D37" s="19" t="s">
        <v>13</v>
      </c>
      <c r="E37" t="s">
        <v>1138</v>
      </c>
      <c r="F37" s="20" t="s">
        <v>29</v>
      </c>
      <c r="G37">
        <v>68.12</v>
      </c>
      <c r="H37">
        <v>1</v>
      </c>
      <c r="I37" t="s">
        <v>86</v>
      </c>
      <c r="J37" s="1">
        <v>0.51944444444444449</v>
      </c>
      <c r="K37" s="20" t="s">
        <v>16</v>
      </c>
      <c r="L37">
        <v>68.12</v>
      </c>
      <c r="M37">
        <v>3.4060000000000001</v>
      </c>
      <c r="N37" s="20">
        <f t="shared" si="0"/>
        <v>71.52600000000001</v>
      </c>
      <c r="O37" s="19">
        <v>9.1</v>
      </c>
      <c r="V37" s="20" t="b">
        <f t="shared" si="2"/>
        <v>0</v>
      </c>
      <c r="W37" s="20" t="b">
        <f t="shared" si="3"/>
        <v>0</v>
      </c>
      <c r="X37" t="str">
        <f t="shared" si="1"/>
        <v xml:space="preserve">Excellent </v>
      </c>
    </row>
    <row r="38" spans="1:24" x14ac:dyDescent="0.3">
      <c r="A38" s="20" t="s">
        <v>455</v>
      </c>
      <c r="C38" s="20" t="s">
        <v>1140</v>
      </c>
      <c r="D38" s="19" t="s">
        <v>13</v>
      </c>
      <c r="E38" t="s">
        <v>1139</v>
      </c>
      <c r="F38" s="20" t="s">
        <v>29</v>
      </c>
      <c r="G38">
        <v>62.62</v>
      </c>
      <c r="H38">
        <v>5</v>
      </c>
      <c r="I38" t="s">
        <v>75</v>
      </c>
      <c r="J38" s="1">
        <v>0.80208333333333337</v>
      </c>
      <c r="K38" s="20" t="s">
        <v>16</v>
      </c>
      <c r="L38">
        <v>313.10000000000002</v>
      </c>
      <c r="M38">
        <v>15.654999999999999</v>
      </c>
      <c r="N38" s="20">
        <f t="shared" si="0"/>
        <v>328.755</v>
      </c>
      <c r="O38" s="19">
        <v>7.6</v>
      </c>
      <c r="V38" s="20" t="b">
        <f t="shared" si="2"/>
        <v>0</v>
      </c>
      <c r="W38" s="20" t="b">
        <f t="shared" si="3"/>
        <v>0</v>
      </c>
      <c r="X38" t="str">
        <f t="shared" si="1"/>
        <v>Very Good </v>
      </c>
    </row>
    <row r="39" spans="1:24" x14ac:dyDescent="0.3">
      <c r="A39" s="20" t="s">
        <v>390</v>
      </c>
      <c r="C39" s="20" t="s">
        <v>1140</v>
      </c>
      <c r="D39" s="19" t="s">
        <v>18</v>
      </c>
      <c r="E39" t="s">
        <v>1138</v>
      </c>
      <c r="F39" s="20" t="s">
        <v>19</v>
      </c>
      <c r="G39">
        <v>60.88</v>
      </c>
      <c r="H39">
        <v>9</v>
      </c>
      <c r="I39" t="s">
        <v>54</v>
      </c>
      <c r="J39" s="1">
        <v>0.72013888888888899</v>
      </c>
      <c r="K39" s="20" t="s">
        <v>16</v>
      </c>
      <c r="L39">
        <v>547.91999999999996</v>
      </c>
      <c r="M39">
        <v>27.396000000000001</v>
      </c>
      <c r="N39" s="20">
        <f t="shared" si="0"/>
        <v>575.31599999999992</v>
      </c>
      <c r="O39" s="19">
        <v>6.4</v>
      </c>
      <c r="V39" s="20" t="b">
        <f t="shared" si="2"/>
        <v>0</v>
      </c>
      <c r="W39" s="20" t="b">
        <f t="shared" si="3"/>
        <v>0</v>
      </c>
      <c r="X39" t="str">
        <f t="shared" si="1"/>
        <v>Good </v>
      </c>
    </row>
    <row r="40" spans="1:24" x14ac:dyDescent="0.3">
      <c r="A40" s="20" t="s">
        <v>849</v>
      </c>
      <c r="C40" s="20" t="s">
        <v>1141</v>
      </c>
      <c r="D40" s="19" t="s">
        <v>18</v>
      </c>
      <c r="E40" t="s">
        <v>1138</v>
      </c>
      <c r="F40" s="20" t="s">
        <v>14</v>
      </c>
      <c r="G40">
        <v>54.92</v>
      </c>
      <c r="H40">
        <v>8</v>
      </c>
      <c r="I40" t="s">
        <v>90</v>
      </c>
      <c r="J40" s="1">
        <v>0.55833333333333335</v>
      </c>
      <c r="K40" s="20" t="s">
        <v>16</v>
      </c>
      <c r="L40">
        <v>439.36</v>
      </c>
      <c r="M40">
        <v>21.968</v>
      </c>
      <c r="N40" s="20">
        <f t="shared" si="0"/>
        <v>461.32800000000003</v>
      </c>
      <c r="O40" s="19">
        <v>9</v>
      </c>
      <c r="V40" s="20" t="b">
        <f t="shared" si="2"/>
        <v>0</v>
      </c>
      <c r="W40" s="20" t="b">
        <f t="shared" si="3"/>
        <v>0</v>
      </c>
      <c r="X40" t="str">
        <f t="shared" si="1"/>
        <v xml:space="preserve">Excellent </v>
      </c>
    </row>
    <row r="41" spans="1:24" x14ac:dyDescent="0.3">
      <c r="A41" s="20" t="s">
        <v>1000</v>
      </c>
      <c r="C41" s="20" t="s">
        <v>1141</v>
      </c>
      <c r="D41" s="19" t="s">
        <v>13</v>
      </c>
      <c r="E41" t="s">
        <v>1139</v>
      </c>
      <c r="F41" s="20" t="s">
        <v>23</v>
      </c>
      <c r="G41">
        <v>30.12</v>
      </c>
      <c r="H41">
        <v>8</v>
      </c>
      <c r="I41" t="s">
        <v>24</v>
      </c>
      <c r="J41" s="1">
        <v>0.54236111111111118</v>
      </c>
      <c r="K41" s="20" t="s">
        <v>21</v>
      </c>
      <c r="L41">
        <v>240.96</v>
      </c>
      <c r="M41">
        <v>12.048</v>
      </c>
      <c r="N41" s="20">
        <f t="shared" si="0"/>
        <v>253.00800000000001</v>
      </c>
      <c r="O41" s="19">
        <v>6.8</v>
      </c>
      <c r="V41" s="20" t="b">
        <f t="shared" si="2"/>
        <v>0</v>
      </c>
      <c r="W41" s="20" t="b">
        <f t="shared" si="3"/>
        <v>0</v>
      </c>
      <c r="X41" t="str">
        <f t="shared" si="1"/>
        <v>Good </v>
      </c>
    </row>
    <row r="42" spans="1:24" x14ac:dyDescent="0.3">
      <c r="A42" s="20" t="s">
        <v>554</v>
      </c>
      <c r="C42" s="20" t="s">
        <v>1140</v>
      </c>
      <c r="D42" s="19" t="s">
        <v>13</v>
      </c>
      <c r="E42" t="s">
        <v>1138</v>
      </c>
      <c r="F42" s="20" t="s">
        <v>23</v>
      </c>
      <c r="G42">
        <v>86.72</v>
      </c>
      <c r="H42">
        <v>1</v>
      </c>
      <c r="I42" t="s">
        <v>93</v>
      </c>
      <c r="J42" s="1">
        <v>0.78125</v>
      </c>
      <c r="K42" s="20" t="s">
        <v>16</v>
      </c>
      <c r="L42">
        <v>86.72</v>
      </c>
      <c r="M42">
        <v>4.3360000000000003</v>
      </c>
      <c r="N42" s="20">
        <f t="shared" si="0"/>
        <v>91.055999999999997</v>
      </c>
      <c r="O42" s="19">
        <v>6.5</v>
      </c>
      <c r="V42" s="20" t="b">
        <f t="shared" si="2"/>
        <v>0</v>
      </c>
      <c r="W42" s="20" t="b">
        <f t="shared" si="3"/>
        <v>0</v>
      </c>
      <c r="X42" t="str">
        <f t="shared" si="1"/>
        <v>Good </v>
      </c>
    </row>
    <row r="43" spans="1:24" x14ac:dyDescent="0.3">
      <c r="A43" s="20" t="s">
        <v>400</v>
      </c>
      <c r="C43" s="20" t="s">
        <v>1142</v>
      </c>
      <c r="D43" s="19" t="s">
        <v>13</v>
      </c>
      <c r="E43" t="s">
        <v>1139</v>
      </c>
      <c r="F43" s="20" t="s">
        <v>23</v>
      </c>
      <c r="G43">
        <v>56.11</v>
      </c>
      <c r="H43">
        <v>2</v>
      </c>
      <c r="I43" t="s">
        <v>95</v>
      </c>
      <c r="J43" s="1">
        <v>0.42430555555555555</v>
      </c>
      <c r="K43" s="20" t="s">
        <v>21</v>
      </c>
      <c r="L43">
        <v>112.22</v>
      </c>
      <c r="M43">
        <v>5.6109999999999998</v>
      </c>
      <c r="N43" s="20">
        <f t="shared" si="0"/>
        <v>117.831</v>
      </c>
      <c r="O43" s="19">
        <v>7</v>
      </c>
      <c r="V43" s="20" t="b">
        <f t="shared" si="2"/>
        <v>0</v>
      </c>
      <c r="W43" s="20" t="b">
        <f t="shared" si="3"/>
        <v>0</v>
      </c>
      <c r="X43" t="str">
        <f t="shared" si="1"/>
        <v>Very Good </v>
      </c>
    </row>
    <row r="44" spans="1:24" x14ac:dyDescent="0.3">
      <c r="A44" s="20" t="s">
        <v>1094</v>
      </c>
      <c r="C44" s="20" t="s">
        <v>1140</v>
      </c>
      <c r="D44" s="19" t="s">
        <v>13</v>
      </c>
      <c r="E44" t="s">
        <v>1138</v>
      </c>
      <c r="F44" s="20" t="s">
        <v>29</v>
      </c>
      <c r="G44">
        <v>69.12</v>
      </c>
      <c r="H44">
        <v>6</v>
      </c>
      <c r="I44" t="s">
        <v>30</v>
      </c>
      <c r="J44" s="1">
        <v>0.54375000000000007</v>
      </c>
      <c r="K44" s="20" t="s">
        <v>21</v>
      </c>
      <c r="L44">
        <v>414.72</v>
      </c>
      <c r="M44">
        <v>20.736000000000001</v>
      </c>
      <c r="N44" s="20">
        <f t="shared" si="0"/>
        <v>435.45600000000002</v>
      </c>
      <c r="O44" s="19">
        <v>7.4</v>
      </c>
      <c r="V44" s="20" t="b">
        <f t="shared" si="2"/>
        <v>0</v>
      </c>
      <c r="W44" s="20" t="b">
        <f t="shared" si="3"/>
        <v>0</v>
      </c>
      <c r="X44" t="str">
        <f t="shared" si="1"/>
        <v>Very Good </v>
      </c>
    </row>
    <row r="45" spans="1:24" x14ac:dyDescent="0.3">
      <c r="A45" s="20" t="s">
        <v>277</v>
      </c>
      <c r="C45" s="20" t="s">
        <v>1141</v>
      </c>
      <c r="D45" s="19" t="s">
        <v>13</v>
      </c>
      <c r="E45" t="s">
        <v>1138</v>
      </c>
      <c r="F45" s="20" t="s">
        <v>40</v>
      </c>
      <c r="G45">
        <v>98.7</v>
      </c>
      <c r="H45">
        <v>8</v>
      </c>
      <c r="I45" t="s">
        <v>98</v>
      </c>
      <c r="J45" s="1">
        <v>0.86041666666666661</v>
      </c>
      <c r="K45" s="20" t="s">
        <v>21</v>
      </c>
      <c r="L45">
        <v>789.6</v>
      </c>
      <c r="M45">
        <v>39.479999999999997</v>
      </c>
      <c r="N45" s="20">
        <f t="shared" si="0"/>
        <v>829.08</v>
      </c>
      <c r="O45" s="19">
        <v>4.8</v>
      </c>
      <c r="V45" s="20" t="b">
        <f t="shared" si="2"/>
        <v>0</v>
      </c>
      <c r="W45" s="20" t="b">
        <f t="shared" si="3"/>
        <v>0</v>
      </c>
      <c r="X45" t="str">
        <f t="shared" si="1"/>
        <v>Not Bad</v>
      </c>
    </row>
    <row r="46" spans="1:24" x14ac:dyDescent="0.3">
      <c r="A46" s="20" t="s">
        <v>315</v>
      </c>
      <c r="C46" s="20" t="s">
        <v>1142</v>
      </c>
      <c r="D46" s="19" t="s">
        <v>13</v>
      </c>
      <c r="E46" t="s">
        <v>1139</v>
      </c>
      <c r="F46" s="20" t="s">
        <v>14</v>
      </c>
      <c r="G46">
        <v>15.37</v>
      </c>
      <c r="H46">
        <v>2</v>
      </c>
      <c r="I46" t="s">
        <v>100</v>
      </c>
      <c r="J46" s="1">
        <v>0.82430555555555562</v>
      </c>
      <c r="K46" s="20" t="s">
        <v>21</v>
      </c>
      <c r="L46">
        <v>30.74</v>
      </c>
      <c r="M46">
        <v>1.5369999999999999</v>
      </c>
      <c r="N46" s="20">
        <f t="shared" si="0"/>
        <v>32.277000000000001</v>
      </c>
      <c r="O46" s="19">
        <v>4.9000000000000004</v>
      </c>
      <c r="V46" s="20" t="b">
        <f t="shared" si="2"/>
        <v>0</v>
      </c>
      <c r="W46" s="20" t="b">
        <f t="shared" si="3"/>
        <v>0</v>
      </c>
      <c r="X46" t="str">
        <f t="shared" si="1"/>
        <v>Not Bad</v>
      </c>
    </row>
    <row r="47" spans="1:24" x14ac:dyDescent="0.3">
      <c r="A47" s="20" t="s">
        <v>350</v>
      </c>
      <c r="C47" s="20" t="s">
        <v>1141</v>
      </c>
      <c r="D47" s="19" t="s">
        <v>13</v>
      </c>
      <c r="E47" t="s">
        <v>1138</v>
      </c>
      <c r="F47" s="20" t="s">
        <v>19</v>
      </c>
      <c r="G47">
        <v>93.96</v>
      </c>
      <c r="H47">
        <v>4</v>
      </c>
      <c r="I47" t="s">
        <v>46</v>
      </c>
      <c r="J47" s="1">
        <v>0.75</v>
      </c>
      <c r="K47" s="20" t="s">
        <v>21</v>
      </c>
      <c r="L47">
        <v>375.84</v>
      </c>
      <c r="M47">
        <v>18.792000000000002</v>
      </c>
      <c r="N47" s="20">
        <f t="shared" si="0"/>
        <v>394.63199999999995</v>
      </c>
      <c r="O47" s="19">
        <v>6</v>
      </c>
      <c r="V47" s="20" t="b">
        <f t="shared" si="2"/>
        <v>0</v>
      </c>
      <c r="W47" s="20" t="b">
        <f t="shared" si="3"/>
        <v>0</v>
      </c>
      <c r="X47" t="str">
        <f t="shared" si="1"/>
        <v>Good </v>
      </c>
    </row>
    <row r="48" spans="1:24" x14ac:dyDescent="0.3">
      <c r="A48" s="20" t="s">
        <v>378</v>
      </c>
      <c r="C48" s="20" t="s">
        <v>1140</v>
      </c>
      <c r="D48" s="19" t="s">
        <v>13</v>
      </c>
      <c r="E48" t="s">
        <v>1139</v>
      </c>
      <c r="F48" s="20" t="s">
        <v>14</v>
      </c>
      <c r="G48">
        <v>56.69</v>
      </c>
      <c r="H48">
        <v>9</v>
      </c>
      <c r="I48" t="s">
        <v>103</v>
      </c>
      <c r="J48" s="1">
        <v>0.72499999999999998</v>
      </c>
      <c r="K48" s="20" t="s">
        <v>25</v>
      </c>
      <c r="L48">
        <v>510.21</v>
      </c>
      <c r="M48">
        <v>25.5105</v>
      </c>
      <c r="N48" s="20">
        <f t="shared" si="0"/>
        <v>535.72050000000002</v>
      </c>
      <c r="O48" s="19">
        <v>4.4000000000000004</v>
      </c>
      <c r="V48" s="20" t="b">
        <f t="shared" si="2"/>
        <v>0</v>
      </c>
      <c r="W48" s="20" t="b">
        <f t="shared" si="3"/>
        <v>0</v>
      </c>
      <c r="X48" t="str">
        <f t="shared" si="1"/>
        <v>Not Bad</v>
      </c>
    </row>
    <row r="49" spans="1:24" x14ac:dyDescent="0.3">
      <c r="A49" s="20" t="s">
        <v>76</v>
      </c>
      <c r="C49" s="20" t="s">
        <v>1142</v>
      </c>
      <c r="D49" s="19" t="s">
        <v>13</v>
      </c>
      <c r="E49" t="s">
        <v>1138</v>
      </c>
      <c r="F49" s="20" t="s">
        <v>40</v>
      </c>
      <c r="G49">
        <v>20.010000000000002</v>
      </c>
      <c r="H49">
        <v>9</v>
      </c>
      <c r="I49" t="s">
        <v>44</v>
      </c>
      <c r="J49" s="1">
        <v>0.65763888888888888</v>
      </c>
      <c r="K49" s="20" t="s">
        <v>16</v>
      </c>
      <c r="L49">
        <v>180.09</v>
      </c>
      <c r="M49">
        <v>9.0045000000000002</v>
      </c>
      <c r="N49" s="20">
        <f t="shared" si="0"/>
        <v>189.09450000000001</v>
      </c>
      <c r="O49" s="19">
        <v>9.6</v>
      </c>
      <c r="V49" s="20" t="b">
        <f t="shared" si="2"/>
        <v>0</v>
      </c>
      <c r="W49" s="20" t="b">
        <f t="shared" si="3"/>
        <v>0</v>
      </c>
      <c r="X49" t="str">
        <f t="shared" si="1"/>
        <v xml:space="preserve">Excellent </v>
      </c>
    </row>
    <row r="50" spans="1:24" x14ac:dyDescent="0.3">
      <c r="A50" s="20" t="s">
        <v>1011</v>
      </c>
      <c r="C50" s="20" t="s">
        <v>1140</v>
      </c>
      <c r="D50" s="19" t="s">
        <v>13</v>
      </c>
      <c r="E50" t="s">
        <v>1139</v>
      </c>
      <c r="F50" s="20" t="s">
        <v>19</v>
      </c>
      <c r="G50">
        <v>18.93</v>
      </c>
      <c r="H50">
        <v>6</v>
      </c>
      <c r="I50" t="s">
        <v>106</v>
      </c>
      <c r="J50" s="1">
        <v>0.53125</v>
      </c>
      <c r="K50" s="20" t="s">
        <v>25</v>
      </c>
      <c r="L50">
        <v>113.58</v>
      </c>
      <c r="M50">
        <v>5.6790000000000003</v>
      </c>
      <c r="N50" s="20">
        <f t="shared" si="0"/>
        <v>119.259</v>
      </c>
      <c r="O50" s="19">
        <v>4.5999999999999996</v>
      </c>
      <c r="V50" s="20" t="b">
        <f t="shared" si="2"/>
        <v>0</v>
      </c>
      <c r="W50" s="20" t="b">
        <f t="shared" si="3"/>
        <v>0</v>
      </c>
      <c r="X50" t="str">
        <f t="shared" si="1"/>
        <v>Not Bad</v>
      </c>
    </row>
    <row r="51" spans="1:24" x14ac:dyDescent="0.3">
      <c r="A51" s="20" t="s">
        <v>1095</v>
      </c>
      <c r="C51" s="20" t="s">
        <v>1141</v>
      </c>
      <c r="D51" s="19" t="s">
        <v>13</v>
      </c>
      <c r="E51" t="s">
        <v>1138</v>
      </c>
      <c r="F51" s="20" t="s">
        <v>43</v>
      </c>
      <c r="G51">
        <v>82.63</v>
      </c>
      <c r="H51">
        <v>10</v>
      </c>
      <c r="I51" t="s">
        <v>108</v>
      </c>
      <c r="J51" s="1">
        <v>0.71388888888888891</v>
      </c>
      <c r="K51" s="20" t="s">
        <v>16</v>
      </c>
      <c r="L51">
        <v>826.3</v>
      </c>
      <c r="M51">
        <v>41.314999999999998</v>
      </c>
      <c r="N51" s="20">
        <f t="shared" si="0"/>
        <v>867.61500000000001</v>
      </c>
      <c r="O51" s="19">
        <v>6.1</v>
      </c>
      <c r="V51" s="20" t="b">
        <f t="shared" si="2"/>
        <v>0</v>
      </c>
      <c r="W51" s="20" t="b">
        <f t="shared" si="3"/>
        <v>0</v>
      </c>
      <c r="X51" t="str">
        <f t="shared" si="1"/>
        <v>Good </v>
      </c>
    </row>
    <row r="52" spans="1:24" x14ac:dyDescent="0.3">
      <c r="A52" s="20" t="s">
        <v>605</v>
      </c>
      <c r="C52" s="20" t="s">
        <v>1141</v>
      </c>
      <c r="D52" s="19" t="s">
        <v>13</v>
      </c>
      <c r="E52" t="s">
        <v>1139</v>
      </c>
      <c r="F52" s="20" t="s">
        <v>40</v>
      </c>
      <c r="G52">
        <v>91.4</v>
      </c>
      <c r="H52">
        <v>7</v>
      </c>
      <c r="I52" t="s">
        <v>110</v>
      </c>
      <c r="J52" s="1">
        <v>0.42986111111111108</v>
      </c>
      <c r="K52" s="20" t="s">
        <v>21</v>
      </c>
      <c r="L52">
        <v>639.79999999999995</v>
      </c>
      <c r="M52">
        <v>31.99</v>
      </c>
      <c r="N52" s="20">
        <f t="shared" si="0"/>
        <v>671.79</v>
      </c>
      <c r="O52" s="19">
        <v>8.4</v>
      </c>
      <c r="V52" s="20" t="b">
        <f t="shared" si="2"/>
        <v>0</v>
      </c>
      <c r="W52" s="20" t="b">
        <f t="shared" si="3"/>
        <v>0</v>
      </c>
      <c r="X52" t="str">
        <f t="shared" si="1"/>
        <v>Extremely Good</v>
      </c>
    </row>
    <row r="53" spans="1:24" x14ac:dyDescent="0.3">
      <c r="A53" s="20" t="s">
        <v>837</v>
      </c>
      <c r="C53" s="20" t="s">
        <v>1141</v>
      </c>
      <c r="D53" s="19" t="s">
        <v>13</v>
      </c>
      <c r="E53" t="s">
        <v>1138</v>
      </c>
      <c r="F53" s="20" t="s">
        <v>40</v>
      </c>
      <c r="G53">
        <v>44.59</v>
      </c>
      <c r="H53">
        <v>5</v>
      </c>
      <c r="I53" t="s">
        <v>106</v>
      </c>
      <c r="J53" s="1">
        <v>0.63194444444444442</v>
      </c>
      <c r="K53" s="20" t="s">
        <v>21</v>
      </c>
      <c r="L53">
        <v>222.95</v>
      </c>
      <c r="M53">
        <v>11.147500000000001</v>
      </c>
      <c r="N53" s="20">
        <f t="shared" si="0"/>
        <v>234.0975</v>
      </c>
      <c r="O53" s="19">
        <v>6.6</v>
      </c>
      <c r="V53" s="20" t="b">
        <f t="shared" si="2"/>
        <v>0</v>
      </c>
      <c r="W53" s="20" t="b">
        <f t="shared" si="3"/>
        <v>0</v>
      </c>
      <c r="X53" t="str">
        <f t="shared" si="1"/>
        <v>Good </v>
      </c>
    </row>
    <row r="54" spans="1:24" x14ac:dyDescent="0.3">
      <c r="A54" s="20" t="s">
        <v>765</v>
      </c>
      <c r="C54" s="20" t="s">
        <v>1142</v>
      </c>
      <c r="D54" s="19" t="s">
        <v>13</v>
      </c>
      <c r="E54" t="s">
        <v>1138</v>
      </c>
      <c r="F54" s="20" t="s">
        <v>43</v>
      </c>
      <c r="G54">
        <v>17.87</v>
      </c>
      <c r="H54">
        <v>4</v>
      </c>
      <c r="I54" t="s">
        <v>72</v>
      </c>
      <c r="J54" s="1">
        <v>0.61249999999999993</v>
      </c>
      <c r="K54" s="20" t="s">
        <v>16</v>
      </c>
      <c r="L54">
        <v>71.48</v>
      </c>
      <c r="M54">
        <v>3.5739999999999998</v>
      </c>
      <c r="N54" s="20">
        <f t="shared" si="0"/>
        <v>75.054000000000002</v>
      </c>
      <c r="O54" s="19">
        <v>5.0999999999999996</v>
      </c>
      <c r="V54" s="20" t="b">
        <f t="shared" si="2"/>
        <v>0</v>
      </c>
      <c r="W54" s="20" t="b">
        <f t="shared" si="3"/>
        <v>0</v>
      </c>
      <c r="X54" t="str">
        <f t="shared" si="1"/>
        <v>Satisfied </v>
      </c>
    </row>
    <row r="55" spans="1:24" x14ac:dyDescent="0.3">
      <c r="A55" s="20" t="s">
        <v>742</v>
      </c>
      <c r="C55" s="20" t="s">
        <v>1140</v>
      </c>
      <c r="D55" s="19" t="s">
        <v>13</v>
      </c>
      <c r="E55" t="s">
        <v>1139</v>
      </c>
      <c r="F55" s="20" t="s">
        <v>43</v>
      </c>
      <c r="G55">
        <v>15.43</v>
      </c>
      <c r="H55">
        <v>1</v>
      </c>
      <c r="I55" t="s">
        <v>77</v>
      </c>
      <c r="J55" s="1">
        <v>0.65694444444444444</v>
      </c>
      <c r="K55" s="20" t="s">
        <v>25</v>
      </c>
      <c r="L55">
        <v>15.43</v>
      </c>
      <c r="M55">
        <v>0.77149999999999996</v>
      </c>
      <c r="N55" s="20">
        <f t="shared" si="0"/>
        <v>16.201499999999999</v>
      </c>
      <c r="O55" s="19">
        <v>6.7</v>
      </c>
      <c r="V55" s="20" t="b">
        <f t="shared" si="2"/>
        <v>0</v>
      </c>
      <c r="W55" s="20" t="b">
        <f t="shared" si="3"/>
        <v>0</v>
      </c>
      <c r="X55" t="str">
        <f t="shared" si="1"/>
        <v>Good </v>
      </c>
    </row>
    <row r="56" spans="1:24" x14ac:dyDescent="0.3">
      <c r="A56" s="20" t="s">
        <v>80</v>
      </c>
      <c r="C56" s="20" t="s">
        <v>1142</v>
      </c>
      <c r="D56" s="19" t="s">
        <v>18</v>
      </c>
      <c r="E56" t="s">
        <v>1139</v>
      </c>
      <c r="F56" s="20" t="s">
        <v>23</v>
      </c>
      <c r="G56">
        <v>16.16</v>
      </c>
      <c r="H56">
        <v>2</v>
      </c>
      <c r="I56" t="s">
        <v>115</v>
      </c>
      <c r="J56" s="1">
        <v>0.49236111111111108</v>
      </c>
      <c r="K56" s="20" t="s">
        <v>16</v>
      </c>
      <c r="L56">
        <v>32.32</v>
      </c>
      <c r="M56">
        <v>1.6160000000000001</v>
      </c>
      <c r="N56" s="20">
        <f t="shared" si="0"/>
        <v>33.936</v>
      </c>
      <c r="O56" s="19">
        <v>4.5</v>
      </c>
      <c r="V56" s="20" t="b">
        <f t="shared" si="2"/>
        <v>0</v>
      </c>
      <c r="W56" s="20" t="b">
        <f t="shared" si="3"/>
        <v>0</v>
      </c>
      <c r="X56" t="str">
        <f t="shared" si="1"/>
        <v>Not Bad</v>
      </c>
    </row>
    <row r="57" spans="1:24" x14ac:dyDescent="0.3">
      <c r="A57" s="20" t="s">
        <v>454</v>
      </c>
      <c r="C57" s="20" t="s">
        <v>1140</v>
      </c>
      <c r="D57" s="19" t="s">
        <v>18</v>
      </c>
      <c r="E57" t="s">
        <v>1138</v>
      </c>
      <c r="F57" s="20" t="s">
        <v>19</v>
      </c>
      <c r="G57">
        <v>85.98</v>
      </c>
      <c r="H57">
        <v>8</v>
      </c>
      <c r="I57" t="s">
        <v>117</v>
      </c>
      <c r="J57" s="1">
        <v>0.79236111111111107</v>
      </c>
      <c r="K57" s="20" t="s">
        <v>21</v>
      </c>
      <c r="L57">
        <v>687.84</v>
      </c>
      <c r="M57">
        <v>34.392000000000003</v>
      </c>
      <c r="N57" s="20">
        <f t="shared" si="0"/>
        <v>722.23200000000008</v>
      </c>
      <c r="O57" s="19">
        <v>6.2</v>
      </c>
      <c r="V57" s="20" t="b">
        <f t="shared" si="2"/>
        <v>0</v>
      </c>
      <c r="W57" s="20" t="b">
        <f t="shared" si="3"/>
        <v>0</v>
      </c>
      <c r="X57" t="str">
        <f t="shared" si="1"/>
        <v>Good </v>
      </c>
    </row>
    <row r="58" spans="1:24" x14ac:dyDescent="0.3">
      <c r="A58" s="20" t="s">
        <v>367</v>
      </c>
      <c r="C58" s="20" t="s">
        <v>1140</v>
      </c>
      <c r="D58" s="19" t="s">
        <v>13</v>
      </c>
      <c r="E58" t="s">
        <v>1139</v>
      </c>
      <c r="F58" s="20" t="s">
        <v>23</v>
      </c>
      <c r="G58">
        <v>44.34</v>
      </c>
      <c r="H58">
        <v>2</v>
      </c>
      <c r="I58" t="s">
        <v>119</v>
      </c>
      <c r="J58" s="1">
        <v>0.47638888888888892</v>
      </c>
      <c r="K58" s="20" t="s">
        <v>21</v>
      </c>
      <c r="L58">
        <v>88.68</v>
      </c>
      <c r="M58">
        <v>4.4340000000000002</v>
      </c>
      <c r="N58" s="20">
        <f t="shared" si="0"/>
        <v>93.114000000000004</v>
      </c>
      <c r="O58" s="19">
        <v>6.5</v>
      </c>
      <c r="V58" s="20" t="b">
        <f t="shared" si="2"/>
        <v>0</v>
      </c>
      <c r="W58" s="20" t="b">
        <f t="shared" si="3"/>
        <v>0</v>
      </c>
      <c r="X58" t="str">
        <f t="shared" si="1"/>
        <v>Good </v>
      </c>
    </row>
    <row r="59" spans="1:24" x14ac:dyDescent="0.3">
      <c r="A59" s="20" t="s">
        <v>1023</v>
      </c>
      <c r="C59" s="20" t="s">
        <v>1141</v>
      </c>
      <c r="D59" s="19" t="s">
        <v>18</v>
      </c>
      <c r="E59" t="s">
        <v>1139</v>
      </c>
      <c r="F59" s="20" t="s">
        <v>14</v>
      </c>
      <c r="G59">
        <v>89.6</v>
      </c>
      <c r="H59">
        <v>8</v>
      </c>
      <c r="I59" t="s">
        <v>50</v>
      </c>
      <c r="J59" s="1">
        <v>0.4777777777777778</v>
      </c>
      <c r="K59" s="20" t="s">
        <v>16</v>
      </c>
      <c r="L59">
        <v>716.8</v>
      </c>
      <c r="M59">
        <v>35.840000000000003</v>
      </c>
      <c r="N59" s="20">
        <f t="shared" si="0"/>
        <v>752.64</v>
      </c>
      <c r="O59" s="19">
        <v>8.6</v>
      </c>
      <c r="V59" s="20" t="b">
        <f t="shared" si="2"/>
        <v>0</v>
      </c>
      <c r="W59" s="20" t="b">
        <f t="shared" si="3"/>
        <v>0</v>
      </c>
      <c r="X59" t="str">
        <f t="shared" si="1"/>
        <v>Extremely Good</v>
      </c>
    </row>
    <row r="60" spans="1:24" x14ac:dyDescent="0.3">
      <c r="A60" s="20" t="s">
        <v>1091</v>
      </c>
      <c r="C60" s="20" t="s">
        <v>1142</v>
      </c>
      <c r="D60" s="19" t="s">
        <v>13</v>
      </c>
      <c r="E60" t="s">
        <v>1138</v>
      </c>
      <c r="F60" s="20" t="s">
        <v>23</v>
      </c>
      <c r="G60">
        <v>72.349999999999994</v>
      </c>
      <c r="H60">
        <v>10</v>
      </c>
      <c r="I60" t="s">
        <v>122</v>
      </c>
      <c r="J60" s="1">
        <v>0.66319444444444442</v>
      </c>
      <c r="K60" s="20" t="s">
        <v>21</v>
      </c>
      <c r="L60">
        <v>723.5</v>
      </c>
      <c r="M60">
        <v>36.174999999999997</v>
      </c>
      <c r="N60" s="20">
        <f t="shared" si="0"/>
        <v>759.67499999999995</v>
      </c>
      <c r="O60" s="19">
        <v>6.5</v>
      </c>
      <c r="V60" s="20" t="b">
        <f t="shared" si="2"/>
        <v>0</v>
      </c>
      <c r="W60" s="20" t="b">
        <f t="shared" si="3"/>
        <v>0</v>
      </c>
      <c r="X60" t="str">
        <f t="shared" si="1"/>
        <v>Good </v>
      </c>
    </row>
    <row r="61" spans="1:24" x14ac:dyDescent="0.3">
      <c r="A61" s="20" t="s">
        <v>974</v>
      </c>
      <c r="C61" s="20" t="s">
        <v>1142</v>
      </c>
      <c r="D61" s="19" t="s">
        <v>18</v>
      </c>
      <c r="E61" t="s">
        <v>1139</v>
      </c>
      <c r="F61" s="20" t="s">
        <v>19</v>
      </c>
      <c r="G61">
        <v>30.61</v>
      </c>
      <c r="H61">
        <v>6</v>
      </c>
      <c r="I61" t="s">
        <v>124</v>
      </c>
      <c r="J61" s="1">
        <v>0.85833333333333339</v>
      </c>
      <c r="K61" s="20" t="s">
        <v>21</v>
      </c>
      <c r="L61">
        <v>183.66</v>
      </c>
      <c r="M61">
        <v>9.1829999999999998</v>
      </c>
      <c r="N61" s="20">
        <f t="shared" si="0"/>
        <v>192.84299999999999</v>
      </c>
      <c r="O61" s="19">
        <v>4.3</v>
      </c>
      <c r="V61" s="20" t="b">
        <f t="shared" si="2"/>
        <v>0</v>
      </c>
      <c r="W61" s="20" t="b">
        <f t="shared" si="3"/>
        <v>0</v>
      </c>
      <c r="X61" t="str">
        <f t="shared" si="1"/>
        <v>Not Bad</v>
      </c>
    </row>
    <row r="62" spans="1:24" x14ac:dyDescent="0.3">
      <c r="A62" s="20" t="s">
        <v>173</v>
      </c>
      <c r="C62" s="20" t="s">
        <v>1142</v>
      </c>
      <c r="D62" s="19" t="s">
        <v>13</v>
      </c>
      <c r="E62" t="s">
        <v>1138</v>
      </c>
      <c r="F62" s="20" t="s">
        <v>29</v>
      </c>
      <c r="G62">
        <v>24.74</v>
      </c>
      <c r="H62">
        <v>3</v>
      </c>
      <c r="I62" t="s">
        <v>126</v>
      </c>
      <c r="J62" s="1">
        <v>0.74097222222222225</v>
      </c>
      <c r="K62" s="20" t="s">
        <v>25</v>
      </c>
      <c r="L62">
        <v>74.22</v>
      </c>
      <c r="M62">
        <v>3.7109999999999999</v>
      </c>
      <c r="N62" s="20">
        <f t="shared" si="0"/>
        <v>77.930999999999997</v>
      </c>
      <c r="O62" s="19">
        <v>8.6</v>
      </c>
      <c r="V62" s="20" t="b">
        <f t="shared" si="2"/>
        <v>0</v>
      </c>
      <c r="W62" s="20" t="b">
        <f t="shared" si="3"/>
        <v>0</v>
      </c>
      <c r="X62" t="str">
        <f t="shared" si="1"/>
        <v>Extremely Good</v>
      </c>
    </row>
    <row r="63" spans="1:24" x14ac:dyDescent="0.3">
      <c r="A63" s="20" t="s">
        <v>708</v>
      </c>
      <c r="C63" s="20" t="s">
        <v>1140</v>
      </c>
      <c r="D63" s="19" t="s">
        <v>18</v>
      </c>
      <c r="E63" t="s">
        <v>1139</v>
      </c>
      <c r="F63" s="20" t="s">
        <v>23</v>
      </c>
      <c r="G63">
        <v>55.73</v>
      </c>
      <c r="H63">
        <v>6</v>
      </c>
      <c r="I63" t="s">
        <v>36</v>
      </c>
      <c r="J63" s="1">
        <v>0.4548611111111111</v>
      </c>
      <c r="K63" s="20" t="s">
        <v>16</v>
      </c>
      <c r="L63">
        <v>334.38</v>
      </c>
      <c r="M63">
        <v>16.719000000000001</v>
      </c>
      <c r="N63" s="20">
        <f t="shared" si="0"/>
        <v>351.09899999999999</v>
      </c>
      <c r="O63" s="19">
        <v>9.5</v>
      </c>
      <c r="V63" s="20" t="b">
        <f t="shared" si="2"/>
        <v>0</v>
      </c>
      <c r="W63" s="20" t="b">
        <f t="shared" si="3"/>
        <v>0</v>
      </c>
      <c r="X63" t="str">
        <f t="shared" si="1"/>
        <v xml:space="preserve">Excellent </v>
      </c>
    </row>
    <row r="64" spans="1:24" x14ac:dyDescent="0.3">
      <c r="A64" s="20" t="s">
        <v>495</v>
      </c>
      <c r="C64" s="20" t="s">
        <v>1141</v>
      </c>
      <c r="D64" s="19" t="s">
        <v>13</v>
      </c>
      <c r="E64" t="s">
        <v>1138</v>
      </c>
      <c r="F64" s="20" t="s">
        <v>29</v>
      </c>
      <c r="G64">
        <v>55.07</v>
      </c>
      <c r="H64">
        <v>9</v>
      </c>
      <c r="I64" t="s">
        <v>110</v>
      </c>
      <c r="J64" s="1">
        <v>0.56944444444444442</v>
      </c>
      <c r="K64" s="20" t="s">
        <v>16</v>
      </c>
      <c r="L64">
        <v>495.63</v>
      </c>
      <c r="M64">
        <v>24.781500000000001</v>
      </c>
      <c r="N64" s="20">
        <f t="shared" si="0"/>
        <v>520.41150000000005</v>
      </c>
      <c r="O64" s="19">
        <v>4.2</v>
      </c>
      <c r="V64" s="20" t="b">
        <f t="shared" si="2"/>
        <v>0</v>
      </c>
      <c r="W64" s="20" t="b">
        <f t="shared" si="3"/>
        <v>0</v>
      </c>
      <c r="X64" t="str">
        <f t="shared" si="1"/>
        <v>Not Bad</v>
      </c>
    </row>
    <row r="65" spans="1:24" x14ac:dyDescent="0.3">
      <c r="A65" s="20" t="s">
        <v>373</v>
      </c>
      <c r="C65" s="20" t="s">
        <v>1142</v>
      </c>
      <c r="D65" s="19" t="s">
        <v>13</v>
      </c>
      <c r="E65" t="s">
        <v>1139</v>
      </c>
      <c r="F65" s="20" t="s">
        <v>29</v>
      </c>
      <c r="G65">
        <v>15.81</v>
      </c>
      <c r="H65">
        <v>10</v>
      </c>
      <c r="I65" t="s">
        <v>130</v>
      </c>
      <c r="J65" s="1">
        <v>0.51874999999999993</v>
      </c>
      <c r="K65" s="20" t="s">
        <v>25</v>
      </c>
      <c r="L65">
        <v>158.1</v>
      </c>
      <c r="M65">
        <v>7.9050000000000002</v>
      </c>
      <c r="N65" s="20">
        <f t="shared" si="0"/>
        <v>166.005</v>
      </c>
      <c r="O65" s="19">
        <v>7.9</v>
      </c>
      <c r="V65" s="20" t="b">
        <f t="shared" si="2"/>
        <v>0</v>
      </c>
      <c r="W65" s="20" t="b">
        <f t="shared" si="3"/>
        <v>0</v>
      </c>
      <c r="X65" t="str">
        <f t="shared" si="1"/>
        <v>Very Good </v>
      </c>
    </row>
    <row r="66" spans="1:24" x14ac:dyDescent="0.3">
      <c r="A66" s="20" t="s">
        <v>987</v>
      </c>
      <c r="C66" s="20" t="s">
        <v>1141</v>
      </c>
      <c r="D66" s="19" t="s">
        <v>13</v>
      </c>
      <c r="E66" t="s">
        <v>1139</v>
      </c>
      <c r="F66" s="20" t="s">
        <v>14</v>
      </c>
      <c r="G66">
        <v>75.739999999999995</v>
      </c>
      <c r="H66">
        <v>4</v>
      </c>
      <c r="I66" t="s">
        <v>132</v>
      </c>
      <c r="J66" s="1">
        <v>0.60763888888888895</v>
      </c>
      <c r="K66" s="20" t="s">
        <v>21</v>
      </c>
      <c r="L66">
        <v>302.95999999999998</v>
      </c>
      <c r="M66">
        <v>15.148</v>
      </c>
      <c r="N66" s="20">
        <f t="shared" ref="N66:N129" si="4">L66+M66</f>
        <v>318.108</v>
      </c>
      <c r="O66" s="19">
        <v>6.3</v>
      </c>
      <c r="V66" s="20" t="b">
        <f t="shared" si="2"/>
        <v>0</v>
      </c>
      <c r="W66" s="20" t="b">
        <f t="shared" si="3"/>
        <v>0</v>
      </c>
      <c r="X66" t="str">
        <f t="shared" ref="X66:X129" si="5">VLOOKUP(O66,$Z$2:$AA$12,2)</f>
        <v>Good </v>
      </c>
    </row>
    <row r="67" spans="1:24" x14ac:dyDescent="0.3">
      <c r="A67" s="20" t="s">
        <v>753</v>
      </c>
      <c r="C67" s="20" t="s">
        <v>1141</v>
      </c>
      <c r="D67" s="19" t="s">
        <v>13</v>
      </c>
      <c r="E67" t="s">
        <v>1139</v>
      </c>
      <c r="F67" s="20" t="s">
        <v>14</v>
      </c>
      <c r="G67">
        <v>15.87</v>
      </c>
      <c r="H67">
        <v>10</v>
      </c>
      <c r="I67" t="s">
        <v>134</v>
      </c>
      <c r="J67" s="1">
        <v>0.69444444444444453</v>
      </c>
      <c r="K67" s="20" t="s">
        <v>21</v>
      </c>
      <c r="L67">
        <v>158.69999999999999</v>
      </c>
      <c r="M67">
        <v>7.9349999999999996</v>
      </c>
      <c r="N67" s="20">
        <f t="shared" si="4"/>
        <v>166.63499999999999</v>
      </c>
      <c r="O67" s="19">
        <v>4.7</v>
      </c>
      <c r="V67" s="20" t="b">
        <f t="shared" ref="V67:V130" si="6">OR(L67&gt;$S$2,L67&lt;$T$2)</f>
        <v>0</v>
      </c>
      <c r="W67" s="20" t="b">
        <f t="shared" ref="W67:W130" si="7">OR(O67&gt;$S$5,O67&lt;$T$5)</f>
        <v>0</v>
      </c>
      <c r="X67" t="str">
        <f t="shared" si="5"/>
        <v>Not Bad</v>
      </c>
    </row>
    <row r="68" spans="1:24" x14ac:dyDescent="0.3">
      <c r="A68" s="20" t="s">
        <v>1090</v>
      </c>
      <c r="C68" s="20" t="s">
        <v>1142</v>
      </c>
      <c r="D68" s="19" t="s">
        <v>18</v>
      </c>
      <c r="E68" t="s">
        <v>1138</v>
      </c>
      <c r="F68" s="20" t="s">
        <v>14</v>
      </c>
      <c r="G68">
        <v>33.47</v>
      </c>
      <c r="H68">
        <v>2</v>
      </c>
      <c r="I68" t="s">
        <v>106</v>
      </c>
      <c r="J68" s="1">
        <v>0.65486111111111112</v>
      </c>
      <c r="K68" s="20" t="s">
        <v>16</v>
      </c>
      <c r="L68">
        <v>66.94</v>
      </c>
      <c r="M68">
        <v>3.347</v>
      </c>
      <c r="N68" s="20">
        <f t="shared" si="4"/>
        <v>70.286999999999992</v>
      </c>
      <c r="O68" s="19">
        <v>5.0999999999999996</v>
      </c>
      <c r="V68" s="20" t="b">
        <f t="shared" si="6"/>
        <v>0</v>
      </c>
      <c r="W68" s="20" t="b">
        <f t="shared" si="7"/>
        <v>0</v>
      </c>
      <c r="X68" t="str">
        <f t="shared" si="5"/>
        <v>Satisfied </v>
      </c>
    </row>
    <row r="69" spans="1:24" x14ac:dyDescent="0.3">
      <c r="A69" s="20" t="s">
        <v>871</v>
      </c>
      <c r="C69" s="20" t="s">
        <v>1140</v>
      </c>
      <c r="D69" s="19" t="s">
        <v>13</v>
      </c>
      <c r="E69" t="s">
        <v>1138</v>
      </c>
      <c r="F69" s="20" t="s">
        <v>43</v>
      </c>
      <c r="G69">
        <v>97.61</v>
      </c>
      <c r="H69">
        <v>6</v>
      </c>
      <c r="I69" t="s">
        <v>86</v>
      </c>
      <c r="J69" s="1">
        <v>0.62569444444444444</v>
      </c>
      <c r="K69" s="20" t="s">
        <v>16</v>
      </c>
      <c r="L69">
        <v>585.66</v>
      </c>
      <c r="M69">
        <v>29.283000000000001</v>
      </c>
      <c r="N69" s="20">
        <f t="shared" si="4"/>
        <v>614.94299999999998</v>
      </c>
      <c r="O69" s="19">
        <v>8</v>
      </c>
      <c r="V69" s="20" t="b">
        <f t="shared" si="6"/>
        <v>0</v>
      </c>
      <c r="W69" s="20" t="b">
        <f t="shared" si="7"/>
        <v>0</v>
      </c>
      <c r="X69" t="str">
        <f t="shared" si="5"/>
        <v>Extremely Good</v>
      </c>
    </row>
    <row r="70" spans="1:24" x14ac:dyDescent="0.3">
      <c r="A70" s="20" t="s">
        <v>342</v>
      </c>
      <c r="C70" s="20" t="s">
        <v>1140</v>
      </c>
      <c r="D70" s="19" t="s">
        <v>18</v>
      </c>
      <c r="E70" t="s">
        <v>1139</v>
      </c>
      <c r="F70" s="20" t="s">
        <v>29</v>
      </c>
      <c r="G70">
        <v>78.77</v>
      </c>
      <c r="H70">
        <v>10</v>
      </c>
      <c r="I70" t="s">
        <v>138</v>
      </c>
      <c r="J70" s="1">
        <v>0.41944444444444445</v>
      </c>
      <c r="K70" s="20" t="s">
        <v>21</v>
      </c>
      <c r="L70">
        <v>787.7</v>
      </c>
      <c r="M70">
        <v>39.384999999999998</v>
      </c>
      <c r="N70" s="20">
        <f t="shared" si="4"/>
        <v>827.08500000000004</v>
      </c>
      <c r="O70" s="19">
        <v>6.5</v>
      </c>
      <c r="V70" s="20" t="b">
        <f t="shared" si="6"/>
        <v>0</v>
      </c>
      <c r="W70" s="20" t="b">
        <f t="shared" si="7"/>
        <v>0</v>
      </c>
      <c r="X70" t="str">
        <f t="shared" si="5"/>
        <v>Good </v>
      </c>
    </row>
    <row r="71" spans="1:24" x14ac:dyDescent="0.3">
      <c r="A71" s="20" t="s">
        <v>966</v>
      </c>
      <c r="C71" s="20" t="s">
        <v>1140</v>
      </c>
      <c r="D71" s="19" t="s">
        <v>13</v>
      </c>
      <c r="E71" t="s">
        <v>1138</v>
      </c>
      <c r="F71" s="20" t="s">
        <v>14</v>
      </c>
      <c r="G71">
        <v>18.329999999999998</v>
      </c>
      <c r="H71">
        <v>1</v>
      </c>
      <c r="I71" t="s">
        <v>95</v>
      </c>
      <c r="J71" s="1">
        <v>0.78472222222222221</v>
      </c>
      <c r="K71" s="20" t="s">
        <v>21</v>
      </c>
      <c r="L71">
        <v>18.329999999999998</v>
      </c>
      <c r="M71">
        <v>0.91649999999999998</v>
      </c>
      <c r="N71" s="20">
        <f t="shared" si="4"/>
        <v>19.246499999999997</v>
      </c>
      <c r="O71" s="19">
        <v>8.8000000000000007</v>
      </c>
      <c r="V71" s="20" t="b">
        <f t="shared" si="6"/>
        <v>0</v>
      </c>
      <c r="W71" s="20" t="b">
        <f t="shared" si="7"/>
        <v>0</v>
      </c>
      <c r="X71" t="str">
        <f t="shared" si="5"/>
        <v>Extremely Good</v>
      </c>
    </row>
    <row r="72" spans="1:24" x14ac:dyDescent="0.3">
      <c r="A72" s="20" t="s">
        <v>111</v>
      </c>
      <c r="C72" s="20" t="s">
        <v>1140</v>
      </c>
      <c r="D72" s="19" t="s">
        <v>18</v>
      </c>
      <c r="E72" t="s">
        <v>1139</v>
      </c>
      <c r="F72" s="20" t="s">
        <v>40</v>
      </c>
      <c r="G72">
        <v>89.48</v>
      </c>
      <c r="H72">
        <v>10</v>
      </c>
      <c r="I72" t="s">
        <v>141</v>
      </c>
      <c r="J72" s="1">
        <v>0.53194444444444444</v>
      </c>
      <c r="K72" s="20" t="s">
        <v>25</v>
      </c>
      <c r="L72">
        <v>894.8</v>
      </c>
      <c r="M72">
        <v>44.74</v>
      </c>
      <c r="N72" s="20">
        <f t="shared" si="4"/>
        <v>939.54</v>
      </c>
      <c r="O72" s="19">
        <v>8.5</v>
      </c>
      <c r="V72" s="20" t="b">
        <f t="shared" si="6"/>
        <v>0</v>
      </c>
      <c r="W72" s="20" t="b">
        <f t="shared" si="7"/>
        <v>0</v>
      </c>
      <c r="X72" t="str">
        <f t="shared" si="5"/>
        <v>Extremely Good</v>
      </c>
    </row>
    <row r="73" spans="1:24" x14ac:dyDescent="0.3">
      <c r="A73" s="20" t="s">
        <v>819</v>
      </c>
      <c r="C73" s="20" t="s">
        <v>1141</v>
      </c>
      <c r="D73" s="19" t="s">
        <v>18</v>
      </c>
      <c r="E73" t="s">
        <v>1139</v>
      </c>
      <c r="F73" s="20" t="s">
        <v>43</v>
      </c>
      <c r="G73">
        <v>62.12</v>
      </c>
      <c r="H73">
        <v>10</v>
      </c>
      <c r="I73" t="s">
        <v>143</v>
      </c>
      <c r="J73" s="1">
        <v>0.67986111111111114</v>
      </c>
      <c r="K73" s="20" t="s">
        <v>21</v>
      </c>
      <c r="L73">
        <v>621.20000000000005</v>
      </c>
      <c r="M73">
        <v>31.06</v>
      </c>
      <c r="N73" s="20">
        <f t="shared" si="4"/>
        <v>652.26</v>
      </c>
      <c r="O73" s="19">
        <v>4.8</v>
      </c>
      <c r="V73" s="20" t="b">
        <f t="shared" si="6"/>
        <v>0</v>
      </c>
      <c r="W73" s="20" t="b">
        <f t="shared" si="7"/>
        <v>0</v>
      </c>
      <c r="X73" t="str">
        <f t="shared" si="5"/>
        <v>Not Bad</v>
      </c>
    </row>
    <row r="74" spans="1:24" x14ac:dyDescent="0.3">
      <c r="A74" s="20" t="s">
        <v>181</v>
      </c>
      <c r="C74" s="20" t="s">
        <v>1141</v>
      </c>
      <c r="D74" s="19" t="s">
        <v>13</v>
      </c>
      <c r="E74" t="s">
        <v>1138</v>
      </c>
      <c r="F74" s="20" t="s">
        <v>40</v>
      </c>
      <c r="G74">
        <v>48.52</v>
      </c>
      <c r="H74">
        <v>3</v>
      </c>
      <c r="I74" t="s">
        <v>64</v>
      </c>
      <c r="J74" s="1">
        <v>0.76180555555555562</v>
      </c>
      <c r="K74" s="20" t="s">
        <v>16</v>
      </c>
      <c r="L74">
        <v>145.56</v>
      </c>
      <c r="M74">
        <v>7.2779999999999996</v>
      </c>
      <c r="N74" s="20">
        <f t="shared" si="4"/>
        <v>152.83799999999999</v>
      </c>
      <c r="O74" s="19">
        <v>4.0999999999999996</v>
      </c>
      <c r="V74" s="20" t="b">
        <f t="shared" si="6"/>
        <v>0</v>
      </c>
      <c r="W74" s="20" t="b">
        <f t="shared" si="7"/>
        <v>0</v>
      </c>
      <c r="X74" t="str">
        <f t="shared" si="5"/>
        <v>Not Bad</v>
      </c>
    </row>
    <row r="75" spans="1:24" x14ac:dyDescent="0.3">
      <c r="A75" s="20" t="s">
        <v>985</v>
      </c>
      <c r="C75" s="20" t="s">
        <v>1140</v>
      </c>
      <c r="D75" s="19" t="s">
        <v>18</v>
      </c>
      <c r="E75" t="s">
        <v>1138</v>
      </c>
      <c r="F75" s="20" t="s">
        <v>19</v>
      </c>
      <c r="G75">
        <v>75.91</v>
      </c>
      <c r="H75">
        <v>6</v>
      </c>
      <c r="I75" t="s">
        <v>46</v>
      </c>
      <c r="J75" s="1">
        <v>0.76458333333333339</v>
      </c>
      <c r="K75" s="20" t="s">
        <v>21</v>
      </c>
      <c r="L75">
        <v>455.46</v>
      </c>
      <c r="M75">
        <v>22.773</v>
      </c>
      <c r="N75" s="20">
        <f t="shared" si="4"/>
        <v>478.233</v>
      </c>
      <c r="O75" s="19">
        <v>9.9</v>
      </c>
      <c r="V75" s="20" t="b">
        <f t="shared" si="6"/>
        <v>0</v>
      </c>
      <c r="W75" s="20" t="b">
        <f t="shared" si="7"/>
        <v>0</v>
      </c>
      <c r="X75" t="str">
        <f t="shared" si="5"/>
        <v xml:space="preserve">Excellent </v>
      </c>
    </row>
    <row r="76" spans="1:24" x14ac:dyDescent="0.3">
      <c r="A76" s="20" t="s">
        <v>767</v>
      </c>
      <c r="C76" s="20" t="s">
        <v>1140</v>
      </c>
      <c r="D76" s="19" t="s">
        <v>18</v>
      </c>
      <c r="E76" t="s">
        <v>1139</v>
      </c>
      <c r="F76" s="20" t="s">
        <v>23</v>
      </c>
      <c r="G76">
        <v>74.67</v>
      </c>
      <c r="H76">
        <v>9</v>
      </c>
      <c r="I76" t="s">
        <v>147</v>
      </c>
      <c r="J76" s="1">
        <v>0.4548611111111111</v>
      </c>
      <c r="K76" s="20" t="s">
        <v>16</v>
      </c>
      <c r="L76">
        <v>672.03</v>
      </c>
      <c r="M76">
        <v>33.601500000000001</v>
      </c>
      <c r="N76" s="20">
        <f t="shared" si="4"/>
        <v>705.63149999999996</v>
      </c>
      <c r="O76" s="19">
        <v>5.8</v>
      </c>
      <c r="V76" s="20" t="b">
        <f t="shared" si="6"/>
        <v>0</v>
      </c>
      <c r="W76" s="20" t="b">
        <f t="shared" si="7"/>
        <v>0</v>
      </c>
      <c r="X76" t="str">
        <f t="shared" si="5"/>
        <v>Satisfied </v>
      </c>
    </row>
    <row r="77" spans="1:24" x14ac:dyDescent="0.3">
      <c r="A77" s="20" t="s">
        <v>1077</v>
      </c>
      <c r="C77" s="20" t="s">
        <v>1142</v>
      </c>
      <c r="D77" s="19" t="s">
        <v>18</v>
      </c>
      <c r="E77" t="s">
        <v>1138</v>
      </c>
      <c r="F77" s="20" t="s">
        <v>19</v>
      </c>
      <c r="G77">
        <v>41.65</v>
      </c>
      <c r="H77">
        <v>10</v>
      </c>
      <c r="I77" t="s">
        <v>149</v>
      </c>
      <c r="J77" s="1">
        <v>0.71111111111111114</v>
      </c>
      <c r="K77" s="20" t="s">
        <v>25</v>
      </c>
      <c r="L77">
        <v>416.5</v>
      </c>
      <c r="M77">
        <v>20.824999999999999</v>
      </c>
      <c r="N77" s="20">
        <f t="shared" si="4"/>
        <v>437.32499999999999</v>
      </c>
      <c r="O77" s="19">
        <v>5.8</v>
      </c>
      <c r="V77" s="20" t="b">
        <f t="shared" si="6"/>
        <v>0</v>
      </c>
      <c r="W77" s="20" t="b">
        <f t="shared" si="7"/>
        <v>0</v>
      </c>
      <c r="X77" t="str">
        <f t="shared" si="5"/>
        <v>Satisfied </v>
      </c>
    </row>
    <row r="78" spans="1:24" x14ac:dyDescent="0.3">
      <c r="A78" s="20" t="s">
        <v>654</v>
      </c>
      <c r="C78" s="20" t="s">
        <v>1142</v>
      </c>
      <c r="D78" s="19" t="s">
        <v>13</v>
      </c>
      <c r="E78" t="s">
        <v>1139</v>
      </c>
      <c r="F78" s="20" t="s">
        <v>43</v>
      </c>
      <c r="G78">
        <v>49.04</v>
      </c>
      <c r="H78">
        <v>9</v>
      </c>
      <c r="I78" t="s">
        <v>151</v>
      </c>
      <c r="J78" s="1">
        <v>0.59722222222222221</v>
      </c>
      <c r="K78" s="20" t="s">
        <v>25</v>
      </c>
      <c r="L78">
        <v>441.36</v>
      </c>
      <c r="M78">
        <v>22.068000000000001</v>
      </c>
      <c r="N78" s="20">
        <f t="shared" si="4"/>
        <v>463.428</v>
      </c>
      <c r="O78" s="19">
        <v>5</v>
      </c>
      <c r="V78" s="20" t="b">
        <f t="shared" si="6"/>
        <v>0</v>
      </c>
      <c r="W78" s="20" t="b">
        <f t="shared" si="7"/>
        <v>0</v>
      </c>
      <c r="X78" t="str">
        <f t="shared" si="5"/>
        <v>Satisfied </v>
      </c>
    </row>
    <row r="79" spans="1:24" x14ac:dyDescent="0.3">
      <c r="A79" s="20" t="s">
        <v>800</v>
      </c>
      <c r="C79" s="20" t="s">
        <v>1141</v>
      </c>
      <c r="D79" s="19" t="s">
        <v>13</v>
      </c>
      <c r="E79" t="s">
        <v>1138</v>
      </c>
      <c r="F79" s="20" t="s">
        <v>43</v>
      </c>
      <c r="G79">
        <v>20.010000000000002</v>
      </c>
      <c r="H79">
        <v>9</v>
      </c>
      <c r="I79" t="s">
        <v>153</v>
      </c>
      <c r="J79" s="1">
        <v>0.65833333333333333</v>
      </c>
      <c r="K79" s="20" t="s">
        <v>25</v>
      </c>
      <c r="L79">
        <v>180.09</v>
      </c>
      <c r="M79">
        <v>9.0045000000000002</v>
      </c>
      <c r="N79" s="20">
        <f t="shared" si="4"/>
        <v>189.09450000000001</v>
      </c>
      <c r="O79" s="19">
        <v>6.1</v>
      </c>
      <c r="V79" s="20" t="b">
        <f t="shared" si="6"/>
        <v>0</v>
      </c>
      <c r="W79" s="20" t="b">
        <f t="shared" si="7"/>
        <v>0</v>
      </c>
      <c r="X79" t="str">
        <f t="shared" si="5"/>
        <v>Good </v>
      </c>
    </row>
    <row r="80" spans="1:24" x14ac:dyDescent="0.3">
      <c r="A80" s="20" t="s">
        <v>503</v>
      </c>
      <c r="C80" s="20" t="s">
        <v>1142</v>
      </c>
      <c r="D80" s="19" t="s">
        <v>13</v>
      </c>
      <c r="E80" t="s">
        <v>1138</v>
      </c>
      <c r="F80" s="20" t="s">
        <v>40</v>
      </c>
      <c r="G80">
        <v>78.31</v>
      </c>
      <c r="H80">
        <v>10</v>
      </c>
      <c r="I80" t="s">
        <v>64</v>
      </c>
      <c r="J80" s="1">
        <v>0.68333333333333324</v>
      </c>
      <c r="K80" s="20" t="s">
        <v>16</v>
      </c>
      <c r="L80">
        <v>783.1</v>
      </c>
      <c r="M80">
        <v>39.155000000000001</v>
      </c>
      <c r="N80" s="20">
        <f t="shared" si="4"/>
        <v>822.255</v>
      </c>
      <c r="O80" s="19">
        <v>9.6999999999999993</v>
      </c>
      <c r="V80" s="20" t="b">
        <f t="shared" si="6"/>
        <v>0</v>
      </c>
      <c r="W80" s="20" t="b">
        <f t="shared" si="7"/>
        <v>0</v>
      </c>
      <c r="X80" t="str">
        <f t="shared" si="5"/>
        <v xml:space="preserve">Excellent </v>
      </c>
    </row>
    <row r="81" spans="1:24" x14ac:dyDescent="0.3">
      <c r="A81" s="20" t="s">
        <v>425</v>
      </c>
      <c r="C81" s="20" t="s">
        <v>1141</v>
      </c>
      <c r="D81" s="19" t="s">
        <v>18</v>
      </c>
      <c r="E81" t="s">
        <v>1138</v>
      </c>
      <c r="F81" s="20" t="s">
        <v>14</v>
      </c>
      <c r="G81">
        <v>20.38</v>
      </c>
      <c r="H81">
        <v>5</v>
      </c>
      <c r="I81" t="s">
        <v>147</v>
      </c>
      <c r="J81" s="1">
        <v>0.78888888888888886</v>
      </c>
      <c r="K81" s="20" t="s">
        <v>21</v>
      </c>
      <c r="L81">
        <v>101.9</v>
      </c>
      <c r="M81">
        <v>5.0949999999999998</v>
      </c>
      <c r="N81" s="20">
        <f t="shared" si="4"/>
        <v>106.995</v>
      </c>
      <c r="O81" s="19">
        <v>5.2</v>
      </c>
      <c r="V81" s="20" t="b">
        <f t="shared" si="6"/>
        <v>0</v>
      </c>
      <c r="W81" s="20" t="b">
        <f t="shared" si="7"/>
        <v>0</v>
      </c>
      <c r="X81" t="str">
        <f t="shared" si="5"/>
        <v>Satisfied </v>
      </c>
    </row>
    <row r="82" spans="1:24" x14ac:dyDescent="0.3">
      <c r="A82" s="20" t="s">
        <v>839</v>
      </c>
      <c r="C82" s="20" t="s">
        <v>1142</v>
      </c>
      <c r="D82" s="19" t="s">
        <v>18</v>
      </c>
      <c r="E82" t="s">
        <v>1138</v>
      </c>
      <c r="F82" s="20" t="s">
        <v>14</v>
      </c>
      <c r="G82">
        <v>99.19</v>
      </c>
      <c r="H82">
        <v>6</v>
      </c>
      <c r="I82" t="s">
        <v>60</v>
      </c>
      <c r="J82" s="1">
        <v>0.61249999999999993</v>
      </c>
      <c r="K82" s="20" t="s">
        <v>25</v>
      </c>
      <c r="L82">
        <v>595.14</v>
      </c>
      <c r="M82">
        <v>29.757000000000001</v>
      </c>
      <c r="N82" s="20">
        <f t="shared" si="4"/>
        <v>624.89699999999993</v>
      </c>
      <c r="O82" s="19">
        <v>8.9</v>
      </c>
      <c r="V82" s="20" t="b">
        <f t="shared" si="6"/>
        <v>0</v>
      </c>
      <c r="W82" s="20" t="b">
        <f t="shared" si="7"/>
        <v>0</v>
      </c>
      <c r="X82" t="str">
        <f t="shared" si="5"/>
        <v>Extremely Good</v>
      </c>
    </row>
    <row r="83" spans="1:24" x14ac:dyDescent="0.3">
      <c r="A83" s="20" t="s">
        <v>672</v>
      </c>
      <c r="C83" s="20" t="s">
        <v>1142</v>
      </c>
      <c r="D83" s="19" t="s">
        <v>18</v>
      </c>
      <c r="E83" t="s">
        <v>1138</v>
      </c>
      <c r="F83" s="20" t="s">
        <v>40</v>
      </c>
      <c r="G83">
        <v>96.68</v>
      </c>
      <c r="H83">
        <v>3</v>
      </c>
      <c r="I83" t="s">
        <v>158</v>
      </c>
      <c r="J83" s="1">
        <v>0.8305555555555556</v>
      </c>
      <c r="K83" s="20" t="s">
        <v>16</v>
      </c>
      <c r="L83">
        <v>290.04000000000002</v>
      </c>
      <c r="M83">
        <v>14.502000000000001</v>
      </c>
      <c r="N83" s="20">
        <f t="shared" si="4"/>
        <v>304.54200000000003</v>
      </c>
      <c r="O83" s="19">
        <v>7.3</v>
      </c>
      <c r="V83" s="20" t="b">
        <f t="shared" si="6"/>
        <v>0</v>
      </c>
      <c r="W83" s="20" t="b">
        <f t="shared" si="7"/>
        <v>0</v>
      </c>
      <c r="X83" t="str">
        <f t="shared" si="5"/>
        <v>Very Good </v>
      </c>
    </row>
    <row r="84" spans="1:24" x14ac:dyDescent="0.3">
      <c r="A84" s="20" t="s">
        <v>276</v>
      </c>
      <c r="C84" s="20" t="s">
        <v>1140</v>
      </c>
      <c r="D84" s="19" t="s">
        <v>18</v>
      </c>
      <c r="E84" t="s">
        <v>1139</v>
      </c>
      <c r="F84" s="20" t="s">
        <v>40</v>
      </c>
      <c r="G84">
        <v>19.25</v>
      </c>
      <c r="H84">
        <v>8</v>
      </c>
      <c r="I84" t="s">
        <v>160</v>
      </c>
      <c r="J84" s="1">
        <v>0.77569444444444446</v>
      </c>
      <c r="K84" s="20" t="s">
        <v>16</v>
      </c>
      <c r="L84">
        <v>154</v>
      </c>
      <c r="M84">
        <v>7.7</v>
      </c>
      <c r="N84" s="20">
        <f t="shared" si="4"/>
        <v>161.69999999999999</v>
      </c>
      <c r="O84" s="19">
        <v>9.6</v>
      </c>
      <c r="V84" s="20" t="b">
        <f t="shared" si="6"/>
        <v>0</v>
      </c>
      <c r="W84" s="20" t="b">
        <f t="shared" si="7"/>
        <v>0</v>
      </c>
      <c r="X84" t="str">
        <f t="shared" si="5"/>
        <v xml:space="preserve">Excellent </v>
      </c>
    </row>
    <row r="85" spans="1:24" x14ac:dyDescent="0.3">
      <c r="A85" s="20" t="s">
        <v>813</v>
      </c>
      <c r="C85" s="20" t="s">
        <v>1142</v>
      </c>
      <c r="D85" s="19" t="s">
        <v>13</v>
      </c>
      <c r="E85" t="s">
        <v>1138</v>
      </c>
      <c r="F85" s="20" t="s">
        <v>40</v>
      </c>
      <c r="G85">
        <v>80.36</v>
      </c>
      <c r="H85">
        <v>4</v>
      </c>
      <c r="I85" t="s">
        <v>162</v>
      </c>
      <c r="J85" s="1">
        <v>0.78125</v>
      </c>
      <c r="K85" s="20" t="s">
        <v>25</v>
      </c>
      <c r="L85">
        <v>321.44</v>
      </c>
      <c r="M85">
        <v>16.071999999999999</v>
      </c>
      <c r="N85" s="20">
        <f t="shared" si="4"/>
        <v>337.512</v>
      </c>
      <c r="O85" s="19">
        <v>4.3</v>
      </c>
      <c r="V85" s="20" t="b">
        <f t="shared" si="6"/>
        <v>0</v>
      </c>
      <c r="W85" s="20" t="b">
        <f t="shared" si="7"/>
        <v>0</v>
      </c>
      <c r="X85" t="str">
        <f t="shared" si="5"/>
        <v>Not Bad</v>
      </c>
    </row>
    <row r="86" spans="1:24" x14ac:dyDescent="0.3">
      <c r="A86" s="20" t="s">
        <v>977</v>
      </c>
      <c r="C86" s="20" t="s">
        <v>1141</v>
      </c>
      <c r="D86" s="19" t="s">
        <v>13</v>
      </c>
      <c r="E86" t="s">
        <v>1139</v>
      </c>
      <c r="F86" s="20" t="s">
        <v>29</v>
      </c>
      <c r="G86">
        <v>48.91</v>
      </c>
      <c r="H86">
        <v>5</v>
      </c>
      <c r="I86" t="s">
        <v>46</v>
      </c>
      <c r="J86" s="1">
        <v>0.4284722222222222</v>
      </c>
      <c r="K86" s="20" t="s">
        <v>21</v>
      </c>
      <c r="L86">
        <v>244.55</v>
      </c>
      <c r="M86">
        <v>12.227499999999999</v>
      </c>
      <c r="N86" s="20">
        <f t="shared" si="4"/>
        <v>256.77750000000003</v>
      </c>
      <c r="O86" s="19">
        <v>7.3</v>
      </c>
      <c r="V86" s="20" t="b">
        <f t="shared" si="6"/>
        <v>0</v>
      </c>
      <c r="W86" s="20" t="b">
        <f t="shared" si="7"/>
        <v>0</v>
      </c>
      <c r="X86" t="str">
        <f t="shared" si="5"/>
        <v>Very Good </v>
      </c>
    </row>
    <row r="87" spans="1:24" x14ac:dyDescent="0.3">
      <c r="A87" s="20" t="s">
        <v>1033</v>
      </c>
      <c r="C87" s="20" t="s">
        <v>1142</v>
      </c>
      <c r="D87" s="19" t="s">
        <v>18</v>
      </c>
      <c r="E87" t="s">
        <v>1138</v>
      </c>
      <c r="F87" s="20" t="s">
        <v>29</v>
      </c>
      <c r="G87">
        <v>83.06</v>
      </c>
      <c r="H87">
        <v>7</v>
      </c>
      <c r="I87" t="s">
        <v>64</v>
      </c>
      <c r="J87" s="1">
        <v>0.60486111111111118</v>
      </c>
      <c r="K87" s="20" t="s">
        <v>16</v>
      </c>
      <c r="L87">
        <v>581.41999999999996</v>
      </c>
      <c r="M87">
        <v>29.071000000000002</v>
      </c>
      <c r="N87" s="20">
        <f t="shared" si="4"/>
        <v>610.49099999999999</v>
      </c>
      <c r="O87" s="19">
        <v>7</v>
      </c>
      <c r="V87" s="20" t="b">
        <f t="shared" si="6"/>
        <v>0</v>
      </c>
      <c r="W87" s="20" t="b">
        <f t="shared" si="7"/>
        <v>0</v>
      </c>
      <c r="X87" t="str">
        <f t="shared" si="5"/>
        <v>Very Good </v>
      </c>
    </row>
    <row r="88" spans="1:24" x14ac:dyDescent="0.3">
      <c r="A88" s="20" t="s">
        <v>421</v>
      </c>
      <c r="C88" s="20" t="s">
        <v>1141</v>
      </c>
      <c r="D88" s="19" t="s">
        <v>18</v>
      </c>
      <c r="E88" t="s">
        <v>1139</v>
      </c>
      <c r="F88" s="20" t="s">
        <v>43</v>
      </c>
      <c r="G88">
        <v>76.52</v>
      </c>
      <c r="H88">
        <v>5</v>
      </c>
      <c r="I88" t="s">
        <v>32</v>
      </c>
      <c r="J88" s="1">
        <v>0.43263888888888885</v>
      </c>
      <c r="K88" s="20" t="s">
        <v>21</v>
      </c>
      <c r="L88">
        <v>382.6</v>
      </c>
      <c r="M88">
        <v>19.13</v>
      </c>
      <c r="N88" s="20">
        <f t="shared" si="4"/>
        <v>401.73</v>
      </c>
      <c r="O88" s="19">
        <v>9.6999999999999993</v>
      </c>
      <c r="V88" s="20" t="b">
        <f t="shared" si="6"/>
        <v>0</v>
      </c>
      <c r="W88" s="20" t="b">
        <f t="shared" si="7"/>
        <v>0</v>
      </c>
      <c r="X88" t="str">
        <f t="shared" si="5"/>
        <v xml:space="preserve">Excellent </v>
      </c>
    </row>
    <row r="89" spans="1:24" x14ac:dyDescent="0.3">
      <c r="A89" s="20" t="s">
        <v>808</v>
      </c>
      <c r="C89" s="20" t="s">
        <v>1140</v>
      </c>
      <c r="D89" s="19" t="s">
        <v>13</v>
      </c>
      <c r="E89" t="s">
        <v>1139</v>
      </c>
      <c r="F89" s="20" t="s">
        <v>40</v>
      </c>
      <c r="G89">
        <v>49.38</v>
      </c>
      <c r="H89">
        <v>7</v>
      </c>
      <c r="I89" t="s">
        <v>119</v>
      </c>
      <c r="J89" s="1">
        <v>0.85763888888888884</v>
      </c>
      <c r="K89" s="20" t="s">
        <v>25</v>
      </c>
      <c r="L89">
        <v>345.66</v>
      </c>
      <c r="M89">
        <v>17.283000000000001</v>
      </c>
      <c r="N89" s="20">
        <f t="shared" si="4"/>
        <v>362.94300000000004</v>
      </c>
      <c r="O89" s="19">
        <v>6.9</v>
      </c>
      <c r="V89" s="20" t="b">
        <f t="shared" si="6"/>
        <v>0</v>
      </c>
      <c r="W89" s="20" t="b">
        <f t="shared" si="7"/>
        <v>0</v>
      </c>
      <c r="X89" t="str">
        <f t="shared" si="5"/>
        <v>Good </v>
      </c>
    </row>
    <row r="90" spans="1:24" x14ac:dyDescent="0.3">
      <c r="A90" s="20" t="s">
        <v>491</v>
      </c>
      <c r="C90" s="20" t="s">
        <v>1142</v>
      </c>
      <c r="D90" s="19" t="s">
        <v>18</v>
      </c>
      <c r="E90" t="s">
        <v>1139</v>
      </c>
      <c r="F90" s="20" t="s">
        <v>29</v>
      </c>
      <c r="G90">
        <v>42.47</v>
      </c>
      <c r="H90">
        <v>1</v>
      </c>
      <c r="I90" t="s">
        <v>168</v>
      </c>
      <c r="J90" s="1">
        <v>0.70624999999999993</v>
      </c>
      <c r="K90" s="20" t="s">
        <v>21</v>
      </c>
      <c r="L90">
        <v>42.47</v>
      </c>
      <c r="M90">
        <v>2.1234999999999999</v>
      </c>
      <c r="N90" s="20">
        <f t="shared" si="4"/>
        <v>44.593499999999999</v>
      </c>
      <c r="O90" s="19">
        <v>4</v>
      </c>
      <c r="V90" s="20" t="b">
        <f t="shared" si="6"/>
        <v>0</v>
      </c>
      <c r="W90" s="20" t="b">
        <f t="shared" si="7"/>
        <v>0</v>
      </c>
      <c r="X90" t="str">
        <f t="shared" si="5"/>
        <v>Not Bad</v>
      </c>
    </row>
    <row r="91" spans="1:24" x14ac:dyDescent="0.3">
      <c r="A91" s="20" t="s">
        <v>746</v>
      </c>
      <c r="C91" s="20" t="s">
        <v>1142</v>
      </c>
      <c r="D91" s="19" t="s">
        <v>18</v>
      </c>
      <c r="E91" t="s">
        <v>1138</v>
      </c>
      <c r="F91" s="20" t="s">
        <v>14</v>
      </c>
      <c r="G91">
        <v>76.989999999999995</v>
      </c>
      <c r="H91">
        <v>6</v>
      </c>
      <c r="I91" t="s">
        <v>103</v>
      </c>
      <c r="J91" s="1">
        <v>0.74652777777777779</v>
      </c>
      <c r="K91" s="20" t="s">
        <v>21</v>
      </c>
      <c r="L91">
        <v>461.94</v>
      </c>
      <c r="M91">
        <v>23.097000000000001</v>
      </c>
      <c r="N91" s="20">
        <f t="shared" si="4"/>
        <v>485.03699999999998</v>
      </c>
      <c r="O91" s="19">
        <v>5</v>
      </c>
      <c r="V91" s="20" t="b">
        <f t="shared" si="6"/>
        <v>0</v>
      </c>
      <c r="W91" s="20" t="b">
        <f t="shared" si="7"/>
        <v>0</v>
      </c>
      <c r="X91" t="str">
        <f t="shared" si="5"/>
        <v>Satisfied </v>
      </c>
    </row>
    <row r="92" spans="1:24" x14ac:dyDescent="0.3">
      <c r="A92" s="20" t="s">
        <v>824</v>
      </c>
      <c r="C92" s="20" t="s">
        <v>1141</v>
      </c>
      <c r="D92" s="19" t="s">
        <v>13</v>
      </c>
      <c r="E92" t="s">
        <v>1138</v>
      </c>
      <c r="F92" s="20" t="s">
        <v>23</v>
      </c>
      <c r="G92">
        <v>47.38</v>
      </c>
      <c r="H92">
        <v>4</v>
      </c>
      <c r="I92" t="s">
        <v>160</v>
      </c>
      <c r="J92" s="1">
        <v>0.43402777777777773</v>
      </c>
      <c r="K92" s="20" t="s">
        <v>21</v>
      </c>
      <c r="L92">
        <v>189.52</v>
      </c>
      <c r="M92">
        <v>9.4760000000000009</v>
      </c>
      <c r="N92" s="20">
        <f t="shared" si="4"/>
        <v>198.99600000000001</v>
      </c>
      <c r="O92" s="19">
        <v>7.2</v>
      </c>
      <c r="V92" s="20" t="b">
        <f t="shared" si="6"/>
        <v>0</v>
      </c>
      <c r="W92" s="20" t="b">
        <f t="shared" si="7"/>
        <v>0</v>
      </c>
      <c r="X92" t="str">
        <f t="shared" si="5"/>
        <v>Very Good </v>
      </c>
    </row>
    <row r="93" spans="1:24" x14ac:dyDescent="0.3">
      <c r="A93" s="20" t="s">
        <v>84</v>
      </c>
      <c r="C93" s="20" t="s">
        <v>1141</v>
      </c>
      <c r="D93" s="19" t="s">
        <v>18</v>
      </c>
      <c r="E93" t="s">
        <v>1138</v>
      </c>
      <c r="F93" s="20" t="s">
        <v>29</v>
      </c>
      <c r="G93">
        <v>44.86</v>
      </c>
      <c r="H93">
        <v>10</v>
      </c>
      <c r="I93" t="s">
        <v>158</v>
      </c>
      <c r="J93" s="1">
        <v>0.82916666666666661</v>
      </c>
      <c r="K93" s="20" t="s">
        <v>16</v>
      </c>
      <c r="L93">
        <v>448.6</v>
      </c>
      <c r="M93">
        <v>22.43</v>
      </c>
      <c r="N93" s="20">
        <f t="shared" si="4"/>
        <v>471.03000000000003</v>
      </c>
      <c r="O93" s="19">
        <v>7.5</v>
      </c>
      <c r="V93" s="20" t="b">
        <f t="shared" si="6"/>
        <v>0</v>
      </c>
      <c r="W93" s="20" t="b">
        <f t="shared" si="7"/>
        <v>0</v>
      </c>
      <c r="X93" t="str">
        <f t="shared" si="5"/>
        <v>Very Good </v>
      </c>
    </row>
    <row r="94" spans="1:24" x14ac:dyDescent="0.3">
      <c r="A94" s="20" t="s">
        <v>529</v>
      </c>
      <c r="C94" s="20" t="s">
        <v>1141</v>
      </c>
      <c r="D94" s="19" t="s">
        <v>13</v>
      </c>
      <c r="E94" t="s">
        <v>1138</v>
      </c>
      <c r="F94" s="20" t="s">
        <v>29</v>
      </c>
      <c r="G94">
        <v>21.98</v>
      </c>
      <c r="H94">
        <v>7</v>
      </c>
      <c r="I94" t="s">
        <v>38</v>
      </c>
      <c r="J94" s="1">
        <v>0.6958333333333333</v>
      </c>
      <c r="K94" s="20" t="s">
        <v>16</v>
      </c>
      <c r="L94">
        <v>153.86000000000001</v>
      </c>
      <c r="M94">
        <v>7.6929999999999996</v>
      </c>
      <c r="N94" s="20">
        <f t="shared" si="4"/>
        <v>161.55300000000003</v>
      </c>
      <c r="O94" s="19">
        <v>9.1999999999999993</v>
      </c>
      <c r="V94" s="20" t="b">
        <f t="shared" si="6"/>
        <v>0</v>
      </c>
      <c r="W94" s="20" t="b">
        <f t="shared" si="7"/>
        <v>0</v>
      </c>
      <c r="X94" t="str">
        <f t="shared" si="5"/>
        <v xml:space="preserve">Excellent </v>
      </c>
    </row>
    <row r="95" spans="1:24" x14ac:dyDescent="0.3">
      <c r="A95" s="20" t="s">
        <v>933</v>
      </c>
      <c r="C95" s="20" t="s">
        <v>1140</v>
      </c>
      <c r="D95" s="19" t="s">
        <v>13</v>
      </c>
      <c r="E95" t="s">
        <v>1139</v>
      </c>
      <c r="F95" s="20" t="s">
        <v>14</v>
      </c>
      <c r="G95">
        <v>64.36</v>
      </c>
      <c r="H95">
        <v>9</v>
      </c>
      <c r="I95" t="s">
        <v>124</v>
      </c>
      <c r="J95" s="1">
        <v>0.50624999999999998</v>
      </c>
      <c r="K95" s="20" t="s">
        <v>25</v>
      </c>
      <c r="L95">
        <v>579.24</v>
      </c>
      <c r="M95">
        <v>28.962</v>
      </c>
      <c r="N95" s="20">
        <f t="shared" si="4"/>
        <v>608.202</v>
      </c>
      <c r="O95" s="19">
        <v>4.0999999999999996</v>
      </c>
      <c r="V95" s="20" t="b">
        <f t="shared" si="6"/>
        <v>0</v>
      </c>
      <c r="W95" s="20" t="b">
        <f t="shared" si="7"/>
        <v>0</v>
      </c>
      <c r="X95" t="str">
        <f t="shared" si="5"/>
        <v>Not Bad</v>
      </c>
    </row>
    <row r="96" spans="1:24" x14ac:dyDescent="0.3">
      <c r="A96" s="20" t="s">
        <v>1020</v>
      </c>
      <c r="C96" s="20" t="s">
        <v>1140</v>
      </c>
      <c r="D96" s="19" t="s">
        <v>18</v>
      </c>
      <c r="E96" t="s">
        <v>1139</v>
      </c>
      <c r="F96" s="20" t="s">
        <v>14</v>
      </c>
      <c r="G96">
        <v>89.75</v>
      </c>
      <c r="H96">
        <v>1</v>
      </c>
      <c r="I96" t="s">
        <v>44</v>
      </c>
      <c r="J96" s="1">
        <v>0.83680555555555547</v>
      </c>
      <c r="K96" s="20" t="s">
        <v>25</v>
      </c>
      <c r="L96">
        <v>89.75</v>
      </c>
      <c r="M96">
        <v>4.4874999999999998</v>
      </c>
      <c r="N96" s="20">
        <f t="shared" si="4"/>
        <v>94.237499999999997</v>
      </c>
      <c r="O96" s="19">
        <v>6.2</v>
      </c>
      <c r="V96" s="20" t="b">
        <f t="shared" si="6"/>
        <v>0</v>
      </c>
      <c r="W96" s="20" t="b">
        <f t="shared" si="7"/>
        <v>0</v>
      </c>
      <c r="X96" t="str">
        <f t="shared" si="5"/>
        <v>Good </v>
      </c>
    </row>
    <row r="97" spans="1:24" x14ac:dyDescent="0.3">
      <c r="A97" s="20" t="s">
        <v>817</v>
      </c>
      <c r="C97" s="20" t="s">
        <v>1142</v>
      </c>
      <c r="D97" s="19" t="s">
        <v>18</v>
      </c>
      <c r="E97" t="s">
        <v>1139</v>
      </c>
      <c r="F97" s="20" t="s">
        <v>19</v>
      </c>
      <c r="G97">
        <v>97.16</v>
      </c>
      <c r="H97">
        <v>1</v>
      </c>
      <c r="I97" t="s">
        <v>20</v>
      </c>
      <c r="J97" s="1">
        <v>0.85972222222222217</v>
      </c>
      <c r="K97" s="20" t="s">
        <v>16</v>
      </c>
      <c r="L97">
        <v>97.16</v>
      </c>
      <c r="M97">
        <v>4.8579999999999997</v>
      </c>
      <c r="N97" s="20">
        <f t="shared" si="4"/>
        <v>102.018</v>
      </c>
      <c r="O97" s="19">
        <v>8.9</v>
      </c>
      <c r="V97" s="20" t="b">
        <f t="shared" si="6"/>
        <v>0</v>
      </c>
      <c r="W97" s="20" t="b">
        <f t="shared" si="7"/>
        <v>0</v>
      </c>
      <c r="X97" t="str">
        <f t="shared" si="5"/>
        <v>Extremely Good</v>
      </c>
    </row>
    <row r="98" spans="1:24" x14ac:dyDescent="0.3">
      <c r="A98" s="20" t="s">
        <v>566</v>
      </c>
      <c r="C98" s="20" t="s">
        <v>1140</v>
      </c>
      <c r="D98" s="19" t="s">
        <v>18</v>
      </c>
      <c r="E98" t="s">
        <v>1139</v>
      </c>
      <c r="F98" s="20" t="s">
        <v>14</v>
      </c>
      <c r="G98">
        <v>87.87</v>
      </c>
      <c r="H98">
        <v>10</v>
      </c>
      <c r="I98" t="s">
        <v>52</v>
      </c>
      <c r="J98" s="1">
        <v>0.43402777777777773</v>
      </c>
      <c r="K98" s="20" t="s">
        <v>16</v>
      </c>
      <c r="L98">
        <v>878.7</v>
      </c>
      <c r="M98">
        <v>43.935000000000002</v>
      </c>
      <c r="N98" s="20">
        <f t="shared" si="4"/>
        <v>922.63499999999999</v>
      </c>
      <c r="O98" s="19">
        <v>4.7</v>
      </c>
      <c r="V98" s="20" t="b">
        <f t="shared" si="6"/>
        <v>0</v>
      </c>
      <c r="W98" s="20" t="b">
        <f t="shared" si="7"/>
        <v>0</v>
      </c>
      <c r="X98" t="str">
        <f t="shared" si="5"/>
        <v>Not Bad</v>
      </c>
    </row>
    <row r="99" spans="1:24" x14ac:dyDescent="0.3">
      <c r="A99" s="20" t="s">
        <v>747</v>
      </c>
      <c r="C99" s="20" t="s">
        <v>1142</v>
      </c>
      <c r="D99" s="19" t="s">
        <v>18</v>
      </c>
      <c r="E99" t="s">
        <v>1138</v>
      </c>
      <c r="F99" s="20" t="s">
        <v>19</v>
      </c>
      <c r="G99">
        <v>12.45</v>
      </c>
      <c r="H99">
        <v>6</v>
      </c>
      <c r="I99" t="s">
        <v>178</v>
      </c>
      <c r="J99" s="1">
        <v>0.5493055555555556</v>
      </c>
      <c r="K99" s="20" t="s">
        <v>21</v>
      </c>
      <c r="L99">
        <v>74.7</v>
      </c>
      <c r="M99">
        <v>3.7349999999999999</v>
      </c>
      <c r="N99" s="20">
        <f t="shared" si="4"/>
        <v>78.435000000000002</v>
      </c>
      <c r="O99" s="19">
        <v>5</v>
      </c>
      <c r="V99" s="20" t="b">
        <f t="shared" si="6"/>
        <v>0</v>
      </c>
      <c r="W99" s="20" t="b">
        <f t="shared" si="7"/>
        <v>0</v>
      </c>
      <c r="X99" t="str">
        <f t="shared" si="5"/>
        <v>Satisfied </v>
      </c>
    </row>
    <row r="100" spans="1:24" x14ac:dyDescent="0.3">
      <c r="A100" s="20" t="s">
        <v>216</v>
      </c>
      <c r="C100" s="20" t="s">
        <v>1141</v>
      </c>
      <c r="D100" s="19" t="s">
        <v>18</v>
      </c>
      <c r="E100" t="s">
        <v>1139</v>
      </c>
      <c r="F100" s="20" t="s">
        <v>40</v>
      </c>
      <c r="G100">
        <v>52.75</v>
      </c>
      <c r="H100">
        <v>3</v>
      </c>
      <c r="I100" t="s">
        <v>90</v>
      </c>
      <c r="J100" s="1">
        <v>0.42777777777777781</v>
      </c>
      <c r="K100" s="20" t="s">
        <v>16</v>
      </c>
      <c r="L100">
        <v>158.25</v>
      </c>
      <c r="M100">
        <v>7.9124999999999996</v>
      </c>
      <c r="N100" s="20">
        <f t="shared" si="4"/>
        <v>166.16249999999999</v>
      </c>
      <c r="O100" s="19">
        <v>5.9</v>
      </c>
      <c r="V100" s="20" t="b">
        <f t="shared" si="6"/>
        <v>0</v>
      </c>
      <c r="W100" s="20" t="b">
        <f t="shared" si="7"/>
        <v>0</v>
      </c>
      <c r="X100" t="str">
        <f t="shared" si="5"/>
        <v>Satisfied </v>
      </c>
    </row>
    <row r="101" spans="1:24" x14ac:dyDescent="0.3">
      <c r="A101" s="20" t="s">
        <v>74</v>
      </c>
      <c r="C101" s="20" t="s">
        <v>1140</v>
      </c>
      <c r="D101" s="19" t="s">
        <v>18</v>
      </c>
      <c r="E101" t="s">
        <v>1139</v>
      </c>
      <c r="F101" s="20" t="s">
        <v>23</v>
      </c>
      <c r="G101">
        <v>82.7</v>
      </c>
      <c r="H101">
        <v>6</v>
      </c>
      <c r="I101" t="s">
        <v>64</v>
      </c>
      <c r="J101" s="1">
        <v>0.7597222222222223</v>
      </c>
      <c r="K101" s="20" t="s">
        <v>25</v>
      </c>
      <c r="L101">
        <v>496.2</v>
      </c>
      <c r="M101">
        <v>24.81</v>
      </c>
      <c r="N101" s="20">
        <f t="shared" si="4"/>
        <v>521.01</v>
      </c>
      <c r="O101" s="19">
        <v>7.7</v>
      </c>
      <c r="V101" s="20" t="b">
        <f t="shared" si="6"/>
        <v>0</v>
      </c>
      <c r="W101" s="20" t="b">
        <f t="shared" si="7"/>
        <v>0</v>
      </c>
      <c r="X101" t="str">
        <f t="shared" si="5"/>
        <v>Very Good </v>
      </c>
    </row>
    <row r="102" spans="1:24" x14ac:dyDescent="0.3">
      <c r="A102" s="20" t="s">
        <v>1096</v>
      </c>
      <c r="C102" s="20" t="s">
        <v>1141</v>
      </c>
      <c r="D102" s="19" t="s">
        <v>13</v>
      </c>
      <c r="E102" t="s">
        <v>1139</v>
      </c>
      <c r="F102" s="20" t="s">
        <v>43</v>
      </c>
      <c r="G102">
        <v>48.71</v>
      </c>
      <c r="H102">
        <v>1</v>
      </c>
      <c r="I102" t="s">
        <v>182</v>
      </c>
      <c r="J102" s="1">
        <v>0.80555555555555547</v>
      </c>
      <c r="K102" s="20" t="s">
        <v>21</v>
      </c>
      <c r="L102">
        <v>48.71</v>
      </c>
      <c r="M102">
        <v>2.4355000000000002</v>
      </c>
      <c r="N102" s="20">
        <f t="shared" si="4"/>
        <v>51.145499999999998</v>
      </c>
      <c r="O102" s="19">
        <v>6</v>
      </c>
      <c r="V102" s="20" t="b">
        <f t="shared" si="6"/>
        <v>0</v>
      </c>
      <c r="W102" s="20" t="b">
        <f t="shared" si="7"/>
        <v>0</v>
      </c>
      <c r="X102" t="str">
        <f t="shared" si="5"/>
        <v>Good </v>
      </c>
    </row>
    <row r="103" spans="1:24" x14ac:dyDescent="0.3">
      <c r="A103" s="20" t="s">
        <v>625</v>
      </c>
      <c r="C103" s="20" t="s">
        <v>1140</v>
      </c>
      <c r="D103" s="19" t="s">
        <v>18</v>
      </c>
      <c r="E103" t="s">
        <v>1139</v>
      </c>
      <c r="F103" s="20" t="s">
        <v>43</v>
      </c>
      <c r="G103">
        <v>78.55</v>
      </c>
      <c r="H103">
        <v>9</v>
      </c>
      <c r="I103" t="s">
        <v>184</v>
      </c>
      <c r="J103" s="1">
        <v>0.55694444444444446</v>
      </c>
      <c r="K103" s="20" t="s">
        <v>16</v>
      </c>
      <c r="L103">
        <v>706.95</v>
      </c>
      <c r="M103">
        <v>35.347499999999997</v>
      </c>
      <c r="N103" s="20">
        <f t="shared" si="4"/>
        <v>742.29750000000001</v>
      </c>
      <c r="O103" s="19">
        <v>7.6</v>
      </c>
      <c r="V103" s="20" t="b">
        <f t="shared" si="6"/>
        <v>0</v>
      </c>
      <c r="W103" s="20" t="b">
        <f t="shared" si="7"/>
        <v>0</v>
      </c>
      <c r="X103" t="str">
        <f t="shared" si="5"/>
        <v>Very Good </v>
      </c>
    </row>
    <row r="104" spans="1:24" x14ac:dyDescent="0.3">
      <c r="A104" s="20" t="s">
        <v>921</v>
      </c>
      <c r="C104" s="20" t="s">
        <v>1141</v>
      </c>
      <c r="D104" s="19" t="s">
        <v>18</v>
      </c>
      <c r="E104" t="s">
        <v>1138</v>
      </c>
      <c r="F104" s="20" t="s">
        <v>19</v>
      </c>
      <c r="G104">
        <v>23.07</v>
      </c>
      <c r="H104">
        <v>9</v>
      </c>
      <c r="I104" t="s">
        <v>186</v>
      </c>
      <c r="J104" s="1">
        <v>0.4770833333333333</v>
      </c>
      <c r="K104" s="20" t="s">
        <v>25</v>
      </c>
      <c r="L104">
        <v>207.63</v>
      </c>
      <c r="M104">
        <v>10.381500000000001</v>
      </c>
      <c r="N104" s="20">
        <f t="shared" si="4"/>
        <v>218.01149999999998</v>
      </c>
      <c r="O104" s="19">
        <v>6</v>
      </c>
      <c r="V104" s="20" t="b">
        <f t="shared" si="6"/>
        <v>0</v>
      </c>
      <c r="W104" s="20" t="b">
        <f t="shared" si="7"/>
        <v>0</v>
      </c>
      <c r="X104" t="str">
        <f t="shared" si="5"/>
        <v>Good </v>
      </c>
    </row>
    <row r="105" spans="1:24" x14ac:dyDescent="0.3">
      <c r="A105" s="20" t="s">
        <v>183</v>
      </c>
      <c r="C105" s="20" t="s">
        <v>1141</v>
      </c>
      <c r="D105" s="19" t="s">
        <v>18</v>
      </c>
      <c r="E105" t="s">
        <v>1139</v>
      </c>
      <c r="F105" s="20" t="s">
        <v>40</v>
      </c>
      <c r="G105">
        <v>58.26</v>
      </c>
      <c r="H105">
        <v>6</v>
      </c>
      <c r="I105" t="s">
        <v>188</v>
      </c>
      <c r="J105" s="1">
        <v>0.6972222222222223</v>
      </c>
      <c r="K105" s="20" t="s">
        <v>25</v>
      </c>
      <c r="L105">
        <v>349.56</v>
      </c>
      <c r="M105">
        <v>17.478000000000002</v>
      </c>
      <c r="N105" s="20">
        <f t="shared" si="4"/>
        <v>367.03800000000001</v>
      </c>
      <c r="O105" s="19">
        <v>7.2</v>
      </c>
      <c r="V105" s="20" t="b">
        <f t="shared" si="6"/>
        <v>0</v>
      </c>
      <c r="W105" s="20" t="b">
        <f t="shared" si="7"/>
        <v>0</v>
      </c>
      <c r="X105" t="str">
        <f t="shared" si="5"/>
        <v>Very Good </v>
      </c>
    </row>
    <row r="106" spans="1:24" x14ac:dyDescent="0.3">
      <c r="A106" s="20" t="s">
        <v>779</v>
      </c>
      <c r="C106" s="20" t="s">
        <v>1142</v>
      </c>
      <c r="D106" s="19" t="s">
        <v>18</v>
      </c>
      <c r="E106" t="s">
        <v>1139</v>
      </c>
      <c r="F106" s="20" t="s">
        <v>14</v>
      </c>
      <c r="G106">
        <v>30.35</v>
      </c>
      <c r="H106">
        <v>7</v>
      </c>
      <c r="I106" t="s">
        <v>108</v>
      </c>
      <c r="J106" s="1">
        <v>0.7631944444444444</v>
      </c>
      <c r="K106" s="20" t="s">
        <v>16</v>
      </c>
      <c r="L106">
        <v>212.45</v>
      </c>
      <c r="M106">
        <v>10.6225</v>
      </c>
      <c r="N106" s="20">
        <f t="shared" si="4"/>
        <v>223.07249999999999</v>
      </c>
      <c r="O106" s="19">
        <v>6.4</v>
      </c>
      <c r="V106" s="20" t="b">
        <f t="shared" si="6"/>
        <v>0</v>
      </c>
      <c r="W106" s="20" t="b">
        <f t="shared" si="7"/>
        <v>0</v>
      </c>
      <c r="X106" t="str">
        <f t="shared" si="5"/>
        <v>Good </v>
      </c>
    </row>
    <row r="107" spans="1:24" x14ac:dyDescent="0.3">
      <c r="A107" s="20" t="s">
        <v>931</v>
      </c>
      <c r="C107" s="20" t="s">
        <v>1142</v>
      </c>
      <c r="D107" s="19" t="s">
        <v>13</v>
      </c>
      <c r="E107" t="s">
        <v>1139</v>
      </c>
      <c r="F107" s="20" t="s">
        <v>19</v>
      </c>
      <c r="G107">
        <v>88.67</v>
      </c>
      <c r="H107">
        <v>10</v>
      </c>
      <c r="I107" t="s">
        <v>153</v>
      </c>
      <c r="J107" s="1">
        <v>0.61805555555555558</v>
      </c>
      <c r="K107" s="20" t="s">
        <v>16</v>
      </c>
      <c r="L107">
        <v>886.7</v>
      </c>
      <c r="M107">
        <v>44.335000000000001</v>
      </c>
      <c r="N107" s="20">
        <f t="shared" si="4"/>
        <v>931.03500000000008</v>
      </c>
      <c r="O107" s="19">
        <v>6</v>
      </c>
      <c r="V107" s="20" t="b">
        <f t="shared" si="6"/>
        <v>0</v>
      </c>
      <c r="W107" s="20" t="b">
        <f t="shared" si="7"/>
        <v>0</v>
      </c>
      <c r="X107" t="str">
        <f t="shared" si="5"/>
        <v>Good </v>
      </c>
    </row>
    <row r="108" spans="1:24" x14ac:dyDescent="0.3">
      <c r="A108" s="20" t="s">
        <v>220</v>
      </c>
      <c r="C108" s="20" t="s">
        <v>1142</v>
      </c>
      <c r="D108" s="19" t="s">
        <v>18</v>
      </c>
      <c r="E108" t="s">
        <v>1139</v>
      </c>
      <c r="F108" s="20" t="s">
        <v>43</v>
      </c>
      <c r="G108">
        <v>27.38</v>
      </c>
      <c r="H108">
        <v>6</v>
      </c>
      <c r="I108" t="s">
        <v>15</v>
      </c>
      <c r="J108" s="1">
        <v>0.87083333333333324</v>
      </c>
      <c r="K108" s="20" t="s">
        <v>25</v>
      </c>
      <c r="L108">
        <v>164.28</v>
      </c>
      <c r="M108">
        <v>8.2140000000000004</v>
      </c>
      <c r="N108" s="20">
        <f t="shared" si="4"/>
        <v>172.494</v>
      </c>
      <c r="O108" s="19">
        <v>7.5</v>
      </c>
      <c r="V108" s="20" t="b">
        <f t="shared" si="6"/>
        <v>0</v>
      </c>
      <c r="W108" s="20" t="b">
        <f t="shared" si="7"/>
        <v>0</v>
      </c>
      <c r="X108" t="str">
        <f t="shared" si="5"/>
        <v>Very Good </v>
      </c>
    </row>
    <row r="109" spans="1:24" x14ac:dyDescent="0.3">
      <c r="A109" s="20" t="s">
        <v>814</v>
      </c>
      <c r="C109" s="20" t="s">
        <v>1142</v>
      </c>
      <c r="D109" s="19" t="s">
        <v>18</v>
      </c>
      <c r="E109" t="s">
        <v>1139</v>
      </c>
      <c r="F109" s="20" t="s">
        <v>29</v>
      </c>
      <c r="G109">
        <v>62.13</v>
      </c>
      <c r="H109">
        <v>6</v>
      </c>
      <c r="I109" t="s">
        <v>72</v>
      </c>
      <c r="J109" s="1">
        <v>0.84652777777777777</v>
      </c>
      <c r="K109" s="20" t="s">
        <v>21</v>
      </c>
      <c r="L109">
        <v>372.78</v>
      </c>
      <c r="M109">
        <v>18.638999999999999</v>
      </c>
      <c r="N109" s="20">
        <f t="shared" si="4"/>
        <v>391.41899999999998</v>
      </c>
      <c r="O109" s="19">
        <v>5</v>
      </c>
      <c r="V109" s="20" t="b">
        <f t="shared" si="6"/>
        <v>0</v>
      </c>
      <c r="W109" s="20" t="b">
        <f t="shared" si="7"/>
        <v>0</v>
      </c>
      <c r="X109" t="str">
        <f t="shared" si="5"/>
        <v>Satisfied </v>
      </c>
    </row>
    <row r="110" spans="1:24" x14ac:dyDescent="0.3">
      <c r="A110" s="20" t="s">
        <v>555</v>
      </c>
      <c r="C110" s="20" t="s">
        <v>1141</v>
      </c>
      <c r="D110" s="19" t="s">
        <v>13</v>
      </c>
      <c r="E110" t="s">
        <v>1138</v>
      </c>
      <c r="F110" s="20" t="s">
        <v>40</v>
      </c>
      <c r="G110">
        <v>33.979999999999997</v>
      </c>
      <c r="H110">
        <v>9</v>
      </c>
      <c r="I110" t="s">
        <v>194</v>
      </c>
      <c r="J110" s="1">
        <v>0.4465277777777778</v>
      </c>
      <c r="K110" s="20" t="s">
        <v>21</v>
      </c>
      <c r="L110">
        <v>305.82</v>
      </c>
      <c r="M110">
        <v>15.291</v>
      </c>
      <c r="N110" s="20">
        <f t="shared" si="4"/>
        <v>321.11099999999999</v>
      </c>
      <c r="O110" s="19">
        <v>9.5</v>
      </c>
      <c r="V110" s="20" t="b">
        <f t="shared" si="6"/>
        <v>0</v>
      </c>
      <c r="W110" s="20" t="b">
        <f t="shared" si="7"/>
        <v>0</v>
      </c>
      <c r="X110" t="str">
        <f t="shared" si="5"/>
        <v xml:space="preserve">Excellent </v>
      </c>
    </row>
    <row r="111" spans="1:24" x14ac:dyDescent="0.3">
      <c r="A111" s="20" t="s">
        <v>1079</v>
      </c>
      <c r="C111" s="20" t="s">
        <v>1140</v>
      </c>
      <c r="D111" s="19" t="s">
        <v>13</v>
      </c>
      <c r="E111" t="s">
        <v>1139</v>
      </c>
      <c r="F111" s="20" t="s">
        <v>19</v>
      </c>
      <c r="G111">
        <v>81.97</v>
      </c>
      <c r="H111">
        <v>10</v>
      </c>
      <c r="I111" t="s">
        <v>24</v>
      </c>
      <c r="J111" s="1">
        <v>0.60416666666666663</v>
      </c>
      <c r="K111" s="20" t="s">
        <v>21</v>
      </c>
      <c r="L111">
        <v>819.7</v>
      </c>
      <c r="M111">
        <v>40.984999999999999</v>
      </c>
      <c r="N111" s="20">
        <f t="shared" si="4"/>
        <v>860.68500000000006</v>
      </c>
      <c r="O111" s="19">
        <v>9.3000000000000007</v>
      </c>
      <c r="V111" s="20" t="b">
        <f t="shared" si="6"/>
        <v>0</v>
      </c>
      <c r="W111" s="20" t="b">
        <f t="shared" si="7"/>
        <v>0</v>
      </c>
      <c r="X111" t="str">
        <f t="shared" si="5"/>
        <v xml:space="preserve">Excellent </v>
      </c>
    </row>
    <row r="112" spans="1:24" x14ac:dyDescent="0.3">
      <c r="A112" s="20" t="s">
        <v>805</v>
      </c>
      <c r="C112" s="20" t="s">
        <v>1141</v>
      </c>
      <c r="D112" s="19" t="s">
        <v>13</v>
      </c>
      <c r="E112" t="s">
        <v>1138</v>
      </c>
      <c r="F112" s="20" t="s">
        <v>29</v>
      </c>
      <c r="G112">
        <v>16.489999999999998</v>
      </c>
      <c r="H112">
        <v>2</v>
      </c>
      <c r="I112" t="s">
        <v>197</v>
      </c>
      <c r="J112" s="1">
        <v>0.48055555555555557</v>
      </c>
      <c r="K112" s="20" t="s">
        <v>16</v>
      </c>
      <c r="L112">
        <v>32.979999999999997</v>
      </c>
      <c r="M112">
        <v>1.649</v>
      </c>
      <c r="N112" s="20">
        <f t="shared" si="4"/>
        <v>34.628999999999998</v>
      </c>
      <c r="O112" s="19">
        <v>9.5</v>
      </c>
      <c r="V112" s="20" t="b">
        <f t="shared" si="6"/>
        <v>0</v>
      </c>
      <c r="W112" s="20" t="b">
        <f t="shared" si="7"/>
        <v>0</v>
      </c>
      <c r="X112" t="str">
        <f t="shared" si="5"/>
        <v xml:space="preserve">Excellent </v>
      </c>
    </row>
    <row r="113" spans="1:24" x14ac:dyDescent="0.3">
      <c r="A113" s="20" t="s">
        <v>850</v>
      </c>
      <c r="C113" s="20" t="s">
        <v>1142</v>
      </c>
      <c r="D113" s="19" t="s">
        <v>13</v>
      </c>
      <c r="E113" t="s">
        <v>1138</v>
      </c>
      <c r="F113" s="20" t="s">
        <v>14</v>
      </c>
      <c r="G113">
        <v>98.21</v>
      </c>
      <c r="H113">
        <v>3</v>
      </c>
      <c r="I113" t="s">
        <v>197</v>
      </c>
      <c r="J113" s="1">
        <v>0.44513888888888892</v>
      </c>
      <c r="K113" s="20" t="s">
        <v>25</v>
      </c>
      <c r="L113">
        <v>294.63</v>
      </c>
      <c r="M113">
        <v>14.7315</v>
      </c>
      <c r="N113" s="20">
        <f t="shared" si="4"/>
        <v>309.36149999999998</v>
      </c>
      <c r="O113" s="19">
        <v>6</v>
      </c>
      <c r="V113" s="20" t="b">
        <f t="shared" si="6"/>
        <v>0</v>
      </c>
      <c r="W113" s="20" t="b">
        <f t="shared" si="7"/>
        <v>0</v>
      </c>
      <c r="X113" t="str">
        <f t="shared" si="5"/>
        <v>Good </v>
      </c>
    </row>
    <row r="114" spans="1:24" x14ac:dyDescent="0.3">
      <c r="A114" s="20" t="s">
        <v>668</v>
      </c>
      <c r="C114" s="20" t="s">
        <v>1142</v>
      </c>
      <c r="D114" s="19" t="s">
        <v>18</v>
      </c>
      <c r="E114" t="s">
        <v>1138</v>
      </c>
      <c r="F114" s="20" t="s">
        <v>43</v>
      </c>
      <c r="G114">
        <v>72.84</v>
      </c>
      <c r="H114">
        <v>7</v>
      </c>
      <c r="I114" t="s">
        <v>126</v>
      </c>
      <c r="J114" s="1">
        <v>0.53055555555555556</v>
      </c>
      <c r="K114" s="20" t="s">
        <v>21</v>
      </c>
      <c r="L114">
        <v>509.88</v>
      </c>
      <c r="M114">
        <v>25.494</v>
      </c>
      <c r="N114" s="20">
        <f t="shared" si="4"/>
        <v>535.37400000000002</v>
      </c>
      <c r="O114" s="19">
        <v>9.5</v>
      </c>
      <c r="V114" s="20" t="b">
        <f t="shared" si="6"/>
        <v>0</v>
      </c>
      <c r="W114" s="20" t="b">
        <f t="shared" si="7"/>
        <v>0</v>
      </c>
      <c r="X114" t="str">
        <f t="shared" si="5"/>
        <v xml:space="preserve">Excellent </v>
      </c>
    </row>
    <row r="115" spans="1:24" x14ac:dyDescent="0.3">
      <c r="A115" s="20" t="s">
        <v>537</v>
      </c>
      <c r="C115" s="20" t="s">
        <v>1142</v>
      </c>
      <c r="D115" s="19" t="s">
        <v>13</v>
      </c>
      <c r="E115" t="s">
        <v>1139</v>
      </c>
      <c r="F115" s="20" t="s">
        <v>23</v>
      </c>
      <c r="G115">
        <v>58.07</v>
      </c>
      <c r="H115">
        <v>9</v>
      </c>
      <c r="I115" t="s">
        <v>201</v>
      </c>
      <c r="J115" s="1">
        <v>0.83819444444444446</v>
      </c>
      <c r="K115" s="20" t="s">
        <v>16</v>
      </c>
      <c r="L115">
        <v>522.63</v>
      </c>
      <c r="M115">
        <v>26.131499999999999</v>
      </c>
      <c r="N115" s="20">
        <f t="shared" si="4"/>
        <v>548.76149999999996</v>
      </c>
      <c r="O115" s="19">
        <v>7</v>
      </c>
      <c r="V115" s="20" t="b">
        <f t="shared" si="6"/>
        <v>0</v>
      </c>
      <c r="W115" s="20" t="b">
        <f t="shared" si="7"/>
        <v>0</v>
      </c>
      <c r="X115" t="str">
        <f t="shared" si="5"/>
        <v>Very Good </v>
      </c>
    </row>
    <row r="116" spans="1:24" x14ac:dyDescent="0.3">
      <c r="A116" s="20" t="s">
        <v>129</v>
      </c>
      <c r="C116" s="20" t="s">
        <v>1140</v>
      </c>
      <c r="D116" s="19" t="s">
        <v>13</v>
      </c>
      <c r="E116" t="s">
        <v>1138</v>
      </c>
      <c r="F116" s="20" t="s">
        <v>23</v>
      </c>
      <c r="G116">
        <v>80.790000000000006</v>
      </c>
      <c r="H116">
        <v>9</v>
      </c>
      <c r="I116" t="s">
        <v>186</v>
      </c>
      <c r="J116" s="1">
        <v>0.85486111111111107</v>
      </c>
      <c r="K116" s="20" t="s">
        <v>25</v>
      </c>
      <c r="L116">
        <v>727.11</v>
      </c>
      <c r="M116">
        <v>36.355499999999999</v>
      </c>
      <c r="N116" s="20">
        <f t="shared" si="4"/>
        <v>763.46550000000002</v>
      </c>
      <c r="O116" s="19">
        <v>8.6</v>
      </c>
      <c r="V116" s="20" t="b">
        <f t="shared" si="6"/>
        <v>0</v>
      </c>
      <c r="W116" s="20" t="b">
        <f t="shared" si="7"/>
        <v>0</v>
      </c>
      <c r="X116" t="str">
        <f t="shared" si="5"/>
        <v>Extremely Good</v>
      </c>
    </row>
    <row r="117" spans="1:24" x14ac:dyDescent="0.3">
      <c r="A117" s="20" t="s">
        <v>886</v>
      </c>
      <c r="C117" s="20" t="s">
        <v>1141</v>
      </c>
      <c r="D117" s="19" t="s">
        <v>18</v>
      </c>
      <c r="E117" t="s">
        <v>1138</v>
      </c>
      <c r="F117" s="20" t="s">
        <v>43</v>
      </c>
      <c r="G117">
        <v>27.02</v>
      </c>
      <c r="H117">
        <v>3</v>
      </c>
      <c r="I117" t="s">
        <v>70</v>
      </c>
      <c r="J117" s="1">
        <v>0.54236111111111118</v>
      </c>
      <c r="K117" s="20" t="s">
        <v>25</v>
      </c>
      <c r="L117">
        <v>81.06</v>
      </c>
      <c r="M117">
        <v>4.0529999999999999</v>
      </c>
      <c r="N117" s="20">
        <f t="shared" si="4"/>
        <v>85.113</v>
      </c>
      <c r="O117" s="19">
        <v>6</v>
      </c>
      <c r="V117" s="20" t="b">
        <f t="shared" si="6"/>
        <v>0</v>
      </c>
      <c r="W117" s="20" t="b">
        <f t="shared" si="7"/>
        <v>0</v>
      </c>
      <c r="X117" t="str">
        <f t="shared" si="5"/>
        <v>Good </v>
      </c>
    </row>
    <row r="118" spans="1:24" x14ac:dyDescent="0.3">
      <c r="A118" s="20" t="s">
        <v>1066</v>
      </c>
      <c r="C118" s="20" t="s">
        <v>1142</v>
      </c>
      <c r="D118" s="19" t="s">
        <v>13</v>
      </c>
      <c r="E118" t="s">
        <v>1139</v>
      </c>
      <c r="F118" s="20" t="s">
        <v>43</v>
      </c>
      <c r="G118">
        <v>21.94</v>
      </c>
      <c r="H118">
        <v>5</v>
      </c>
      <c r="I118" t="s">
        <v>64</v>
      </c>
      <c r="J118" s="1">
        <v>0.52013888888888882</v>
      </c>
      <c r="K118" s="20" t="s">
        <v>16</v>
      </c>
      <c r="L118">
        <v>109.7</v>
      </c>
      <c r="M118">
        <v>5.4850000000000003</v>
      </c>
      <c r="N118" s="20">
        <f t="shared" si="4"/>
        <v>115.185</v>
      </c>
      <c r="O118" s="19">
        <v>5.7</v>
      </c>
      <c r="V118" s="20" t="b">
        <f t="shared" si="6"/>
        <v>0</v>
      </c>
      <c r="W118" s="20" t="b">
        <f t="shared" si="7"/>
        <v>0</v>
      </c>
      <c r="X118" t="str">
        <f t="shared" si="5"/>
        <v>Satisfied </v>
      </c>
    </row>
    <row r="119" spans="1:24" x14ac:dyDescent="0.3">
      <c r="A119" s="20" t="s">
        <v>884</v>
      </c>
      <c r="C119" s="20" t="s">
        <v>1141</v>
      </c>
      <c r="D119" s="19" t="s">
        <v>18</v>
      </c>
      <c r="E119" t="s">
        <v>1139</v>
      </c>
      <c r="F119" s="20" t="s">
        <v>43</v>
      </c>
      <c r="G119">
        <v>51.36</v>
      </c>
      <c r="H119">
        <v>1</v>
      </c>
      <c r="I119" t="s">
        <v>206</v>
      </c>
      <c r="J119" s="1">
        <v>0.6430555555555556</v>
      </c>
      <c r="K119" s="20" t="s">
        <v>16</v>
      </c>
      <c r="L119">
        <v>51.36</v>
      </c>
      <c r="M119">
        <v>2.5680000000000001</v>
      </c>
      <c r="N119" s="20">
        <f t="shared" si="4"/>
        <v>53.927999999999997</v>
      </c>
      <c r="O119" s="19">
        <v>5.7</v>
      </c>
      <c r="V119" s="20" t="b">
        <f t="shared" si="6"/>
        <v>0</v>
      </c>
      <c r="W119" s="20" t="b">
        <f t="shared" si="7"/>
        <v>0</v>
      </c>
      <c r="X119" t="str">
        <f t="shared" si="5"/>
        <v>Satisfied </v>
      </c>
    </row>
    <row r="120" spans="1:24" x14ac:dyDescent="0.3">
      <c r="A120" s="20" t="s">
        <v>482</v>
      </c>
      <c r="C120" s="20" t="s">
        <v>1142</v>
      </c>
      <c r="D120" s="19" t="s">
        <v>18</v>
      </c>
      <c r="E120" t="s">
        <v>1138</v>
      </c>
      <c r="F120" s="20" t="s">
        <v>40</v>
      </c>
      <c r="G120">
        <v>10.96</v>
      </c>
      <c r="H120">
        <v>10</v>
      </c>
      <c r="I120" t="s">
        <v>95</v>
      </c>
      <c r="J120" s="1">
        <v>0.8666666666666667</v>
      </c>
      <c r="K120" s="20" t="s">
        <v>16</v>
      </c>
      <c r="L120">
        <v>109.6</v>
      </c>
      <c r="M120">
        <v>5.48</v>
      </c>
      <c r="N120" s="20">
        <f t="shared" si="4"/>
        <v>115.08</v>
      </c>
      <c r="O120" s="19">
        <v>9.9</v>
      </c>
      <c r="V120" s="20" t="b">
        <f t="shared" si="6"/>
        <v>0</v>
      </c>
      <c r="W120" s="20" t="b">
        <f t="shared" si="7"/>
        <v>0</v>
      </c>
      <c r="X120" t="str">
        <f t="shared" si="5"/>
        <v xml:space="preserve">Excellent </v>
      </c>
    </row>
    <row r="121" spans="1:24" x14ac:dyDescent="0.3">
      <c r="A121" s="20" t="s">
        <v>691</v>
      </c>
      <c r="C121" s="20" t="s">
        <v>1142</v>
      </c>
      <c r="D121" s="19" t="s">
        <v>18</v>
      </c>
      <c r="E121" t="s">
        <v>1139</v>
      </c>
      <c r="F121" s="20" t="s">
        <v>23</v>
      </c>
      <c r="G121">
        <v>53.44</v>
      </c>
      <c r="H121">
        <v>2</v>
      </c>
      <c r="I121" t="s">
        <v>122</v>
      </c>
      <c r="J121" s="1">
        <v>0.85972222222222217</v>
      </c>
      <c r="K121" s="20" t="s">
        <v>16</v>
      </c>
      <c r="L121">
        <v>106.88</v>
      </c>
      <c r="M121">
        <v>5.3440000000000003</v>
      </c>
      <c r="N121" s="20">
        <f t="shared" si="4"/>
        <v>112.22399999999999</v>
      </c>
      <c r="O121" s="19">
        <v>8.1</v>
      </c>
      <c r="V121" s="20" t="b">
        <f t="shared" si="6"/>
        <v>0</v>
      </c>
      <c r="W121" s="20" t="b">
        <f t="shared" si="7"/>
        <v>0</v>
      </c>
      <c r="X121" t="str">
        <f t="shared" si="5"/>
        <v>Extremely Good</v>
      </c>
    </row>
    <row r="122" spans="1:24" x14ac:dyDescent="0.3">
      <c r="A122" s="20" t="s">
        <v>623</v>
      </c>
      <c r="C122" s="20" t="s">
        <v>1140</v>
      </c>
      <c r="D122" s="19" t="s">
        <v>13</v>
      </c>
      <c r="E122" t="s">
        <v>1138</v>
      </c>
      <c r="F122" s="20" t="s">
        <v>19</v>
      </c>
      <c r="G122">
        <v>99.56</v>
      </c>
      <c r="H122">
        <v>8</v>
      </c>
      <c r="I122" t="s">
        <v>132</v>
      </c>
      <c r="J122" s="1">
        <v>0.7104166666666667</v>
      </c>
      <c r="K122" s="20" t="s">
        <v>16</v>
      </c>
      <c r="L122">
        <v>796.48</v>
      </c>
      <c r="M122">
        <v>39.823999999999998</v>
      </c>
      <c r="N122" s="20">
        <f t="shared" si="4"/>
        <v>836.30399999999997</v>
      </c>
      <c r="O122" s="19">
        <v>6.1</v>
      </c>
      <c r="V122" s="20" t="b">
        <f t="shared" si="6"/>
        <v>0</v>
      </c>
      <c r="W122" s="20" t="b">
        <f t="shared" si="7"/>
        <v>0</v>
      </c>
      <c r="X122" t="str">
        <f t="shared" si="5"/>
        <v>Good </v>
      </c>
    </row>
    <row r="123" spans="1:24" x14ac:dyDescent="0.3">
      <c r="A123" s="20" t="s">
        <v>862</v>
      </c>
      <c r="C123" s="20" t="s">
        <v>1142</v>
      </c>
      <c r="D123" s="19" t="s">
        <v>13</v>
      </c>
      <c r="E123" t="s">
        <v>1139</v>
      </c>
      <c r="F123" s="20" t="s">
        <v>29</v>
      </c>
      <c r="G123">
        <v>57.12</v>
      </c>
      <c r="H123">
        <v>7</v>
      </c>
      <c r="I123" t="s">
        <v>153</v>
      </c>
      <c r="J123" s="1">
        <v>0.50138888888888888</v>
      </c>
      <c r="K123" s="20" t="s">
        <v>16</v>
      </c>
      <c r="L123">
        <v>399.84</v>
      </c>
      <c r="M123">
        <v>19.992000000000001</v>
      </c>
      <c r="N123" s="20">
        <f t="shared" si="4"/>
        <v>419.83199999999999</v>
      </c>
      <c r="O123" s="19">
        <v>4.0999999999999996</v>
      </c>
      <c r="V123" s="20" t="b">
        <f t="shared" si="6"/>
        <v>0</v>
      </c>
      <c r="W123" s="20" t="b">
        <f t="shared" si="7"/>
        <v>0</v>
      </c>
      <c r="X123" t="str">
        <f t="shared" si="5"/>
        <v>Not Bad</v>
      </c>
    </row>
    <row r="124" spans="1:24" x14ac:dyDescent="0.3">
      <c r="A124" s="20" t="s">
        <v>664</v>
      </c>
      <c r="C124" s="20" t="s">
        <v>1142</v>
      </c>
      <c r="D124" s="19" t="s">
        <v>13</v>
      </c>
      <c r="E124" t="s">
        <v>1139</v>
      </c>
      <c r="F124" s="20" t="s">
        <v>29</v>
      </c>
      <c r="G124">
        <v>99.96</v>
      </c>
      <c r="H124">
        <v>9</v>
      </c>
      <c r="I124" t="s">
        <v>46</v>
      </c>
      <c r="J124" s="1">
        <v>0.72638888888888886</v>
      </c>
      <c r="K124" s="20" t="s">
        <v>25</v>
      </c>
      <c r="L124">
        <v>899.64</v>
      </c>
      <c r="M124">
        <v>44.981999999999999</v>
      </c>
      <c r="N124" s="20">
        <f t="shared" si="4"/>
        <v>944.62199999999996</v>
      </c>
      <c r="O124" s="19">
        <v>9.6999999999999993</v>
      </c>
      <c r="V124" s="20" t="b">
        <f t="shared" si="6"/>
        <v>0</v>
      </c>
      <c r="W124" s="20" t="b">
        <f t="shared" si="7"/>
        <v>0</v>
      </c>
      <c r="X124" t="str">
        <f t="shared" si="5"/>
        <v xml:space="preserve">Excellent </v>
      </c>
    </row>
    <row r="125" spans="1:24" x14ac:dyDescent="0.3">
      <c r="A125" s="20" t="s">
        <v>198</v>
      </c>
      <c r="C125" s="20" t="s">
        <v>1141</v>
      </c>
      <c r="D125" s="19" t="s">
        <v>18</v>
      </c>
      <c r="E125" t="s">
        <v>1139</v>
      </c>
      <c r="F125" s="20" t="s">
        <v>23</v>
      </c>
      <c r="G125">
        <v>63.91</v>
      </c>
      <c r="H125">
        <v>8</v>
      </c>
      <c r="I125" t="s">
        <v>134</v>
      </c>
      <c r="J125" s="1">
        <v>0.82777777777777783</v>
      </c>
      <c r="K125" s="20" t="s">
        <v>25</v>
      </c>
      <c r="L125">
        <v>511.28</v>
      </c>
      <c r="M125">
        <v>25.564</v>
      </c>
      <c r="N125" s="20">
        <f t="shared" si="4"/>
        <v>536.84399999999994</v>
      </c>
      <c r="O125" s="19">
        <v>7.8</v>
      </c>
      <c r="V125" s="20" t="b">
        <f t="shared" si="6"/>
        <v>0</v>
      </c>
      <c r="W125" s="20" t="b">
        <f t="shared" si="7"/>
        <v>0</v>
      </c>
      <c r="X125" t="str">
        <f t="shared" si="5"/>
        <v>Very Good </v>
      </c>
    </row>
    <row r="126" spans="1:24" x14ac:dyDescent="0.3">
      <c r="A126" s="20" t="s">
        <v>840</v>
      </c>
      <c r="C126" s="20" t="s">
        <v>1141</v>
      </c>
      <c r="D126" s="19" t="s">
        <v>18</v>
      </c>
      <c r="E126" t="s">
        <v>1138</v>
      </c>
      <c r="F126" s="20" t="s">
        <v>43</v>
      </c>
      <c r="G126">
        <v>56.47</v>
      </c>
      <c r="H126">
        <v>8</v>
      </c>
      <c r="I126" t="s">
        <v>46</v>
      </c>
      <c r="J126" s="1">
        <v>0.62291666666666667</v>
      </c>
      <c r="K126" s="20" t="s">
        <v>16</v>
      </c>
      <c r="L126">
        <v>451.76</v>
      </c>
      <c r="M126">
        <v>22.588000000000001</v>
      </c>
      <c r="N126" s="20">
        <f t="shared" si="4"/>
        <v>474.34800000000001</v>
      </c>
      <c r="O126" s="19">
        <v>6.8</v>
      </c>
      <c r="V126" s="20" t="b">
        <f t="shared" si="6"/>
        <v>0</v>
      </c>
      <c r="W126" s="20" t="b">
        <f t="shared" si="7"/>
        <v>0</v>
      </c>
      <c r="X126" t="str">
        <f t="shared" si="5"/>
        <v>Good </v>
      </c>
    </row>
    <row r="127" spans="1:24" x14ac:dyDescent="0.3">
      <c r="A127" s="20" t="s">
        <v>405</v>
      </c>
      <c r="C127" s="20" t="s">
        <v>1141</v>
      </c>
      <c r="D127" s="19" t="s">
        <v>13</v>
      </c>
      <c r="E127" t="s">
        <v>1138</v>
      </c>
      <c r="F127" s="20" t="s">
        <v>23</v>
      </c>
      <c r="G127">
        <v>93.69</v>
      </c>
      <c r="H127">
        <v>7</v>
      </c>
      <c r="I127" t="s">
        <v>75</v>
      </c>
      <c r="J127" s="1">
        <v>0.78055555555555556</v>
      </c>
      <c r="K127" s="20" t="s">
        <v>16</v>
      </c>
      <c r="L127">
        <v>655.83</v>
      </c>
      <c r="M127">
        <v>32.791499999999999</v>
      </c>
      <c r="N127" s="20">
        <f t="shared" si="4"/>
        <v>688.62150000000008</v>
      </c>
      <c r="O127" s="19">
        <v>7.5</v>
      </c>
      <c r="V127" s="20" t="b">
        <f t="shared" si="6"/>
        <v>0</v>
      </c>
      <c r="W127" s="20" t="b">
        <f t="shared" si="7"/>
        <v>0</v>
      </c>
      <c r="X127" t="str">
        <f t="shared" si="5"/>
        <v>Very Good </v>
      </c>
    </row>
    <row r="128" spans="1:24" x14ac:dyDescent="0.3">
      <c r="A128" s="20" t="s">
        <v>344</v>
      </c>
      <c r="C128" s="20" t="s">
        <v>1141</v>
      </c>
      <c r="D128" s="19" t="s">
        <v>18</v>
      </c>
      <c r="E128" t="s">
        <v>1138</v>
      </c>
      <c r="F128" s="20" t="s">
        <v>29</v>
      </c>
      <c r="G128">
        <v>32.25</v>
      </c>
      <c r="H128">
        <v>5</v>
      </c>
      <c r="I128" t="s">
        <v>27</v>
      </c>
      <c r="J128" s="1">
        <v>0.55972222222222223</v>
      </c>
      <c r="K128" s="20" t="s">
        <v>21</v>
      </c>
      <c r="L128">
        <v>161.25</v>
      </c>
      <c r="M128">
        <v>8.0625</v>
      </c>
      <c r="N128" s="20">
        <f t="shared" si="4"/>
        <v>169.3125</v>
      </c>
      <c r="O128" s="19">
        <v>4.9000000000000004</v>
      </c>
      <c r="V128" s="20" t="b">
        <f t="shared" si="6"/>
        <v>0</v>
      </c>
      <c r="W128" s="20" t="b">
        <f t="shared" si="7"/>
        <v>0</v>
      </c>
      <c r="X128" t="str">
        <f t="shared" si="5"/>
        <v>Not Bad</v>
      </c>
    </row>
    <row r="129" spans="1:24" x14ac:dyDescent="0.3">
      <c r="A129" s="20" t="s">
        <v>187</v>
      </c>
      <c r="C129" s="20" t="s">
        <v>1140</v>
      </c>
      <c r="D129" s="19" t="s">
        <v>18</v>
      </c>
      <c r="E129" t="s">
        <v>1138</v>
      </c>
      <c r="F129" s="20" t="s">
        <v>43</v>
      </c>
      <c r="G129">
        <v>31.73</v>
      </c>
      <c r="H129">
        <v>9</v>
      </c>
      <c r="I129" t="s">
        <v>217</v>
      </c>
      <c r="J129" s="1">
        <v>0.67847222222222225</v>
      </c>
      <c r="K129" s="20" t="s">
        <v>16</v>
      </c>
      <c r="L129">
        <v>285.57</v>
      </c>
      <c r="M129">
        <v>14.278499999999999</v>
      </c>
      <c r="N129" s="20">
        <f t="shared" si="4"/>
        <v>299.8485</v>
      </c>
      <c r="O129" s="19">
        <v>9.9</v>
      </c>
      <c r="V129" s="20" t="b">
        <f t="shared" si="6"/>
        <v>0</v>
      </c>
      <c r="W129" s="20" t="b">
        <f t="shared" si="7"/>
        <v>0</v>
      </c>
      <c r="X129" t="str">
        <f t="shared" si="5"/>
        <v xml:space="preserve">Excellent </v>
      </c>
    </row>
    <row r="130" spans="1:24" x14ac:dyDescent="0.3">
      <c r="A130" s="20" t="s">
        <v>661</v>
      </c>
      <c r="C130" s="20" t="s">
        <v>1140</v>
      </c>
      <c r="D130" s="19" t="s">
        <v>13</v>
      </c>
      <c r="E130" t="s">
        <v>1138</v>
      </c>
      <c r="F130" s="20" t="s">
        <v>40</v>
      </c>
      <c r="G130">
        <v>68.540000000000006</v>
      </c>
      <c r="H130">
        <v>8</v>
      </c>
      <c r="I130" t="s">
        <v>217</v>
      </c>
      <c r="J130" s="1">
        <v>0.6645833333333333</v>
      </c>
      <c r="K130" s="20" t="s">
        <v>25</v>
      </c>
      <c r="L130">
        <v>548.32000000000005</v>
      </c>
      <c r="M130">
        <v>27.416</v>
      </c>
      <c r="N130" s="20">
        <f t="shared" ref="N130:N193" si="8">L130+M130</f>
        <v>575.7360000000001</v>
      </c>
      <c r="O130" s="19">
        <v>7.3</v>
      </c>
      <c r="V130" s="20" t="b">
        <f t="shared" si="6"/>
        <v>0</v>
      </c>
      <c r="W130" s="20" t="b">
        <f t="shared" si="7"/>
        <v>0</v>
      </c>
      <c r="X130" t="str">
        <f t="shared" ref="X130:X193" si="9">VLOOKUP(O130,$Z$2:$AA$12,2)</f>
        <v>Very Good </v>
      </c>
    </row>
    <row r="131" spans="1:24" x14ac:dyDescent="0.3">
      <c r="A131" s="20" t="s">
        <v>330</v>
      </c>
      <c r="C131" s="20" t="s">
        <v>1140</v>
      </c>
      <c r="D131" s="19" t="s">
        <v>13</v>
      </c>
      <c r="E131" t="s">
        <v>1138</v>
      </c>
      <c r="F131" s="20" t="s">
        <v>29</v>
      </c>
      <c r="G131">
        <v>90.28</v>
      </c>
      <c r="H131">
        <v>9</v>
      </c>
      <c r="I131" t="s">
        <v>30</v>
      </c>
      <c r="J131" s="1">
        <v>0.46875</v>
      </c>
      <c r="K131" s="20" t="s">
        <v>16</v>
      </c>
      <c r="L131">
        <v>812.52</v>
      </c>
      <c r="M131">
        <v>40.625999999999998</v>
      </c>
      <c r="N131" s="20">
        <f t="shared" si="8"/>
        <v>853.14599999999996</v>
      </c>
      <c r="O131" s="19">
        <v>6.2</v>
      </c>
      <c r="V131" s="20" t="b">
        <f t="shared" ref="V131:V194" si="10">OR(L131&gt;$S$2,L131&lt;$T$2)</f>
        <v>0</v>
      </c>
      <c r="W131" s="20" t="b">
        <f t="shared" ref="W131:W194" si="11">OR(O131&gt;$S$5,O131&lt;$T$5)</f>
        <v>0</v>
      </c>
      <c r="X131" t="str">
        <f t="shared" si="9"/>
        <v>Good </v>
      </c>
    </row>
    <row r="132" spans="1:24" x14ac:dyDescent="0.3">
      <c r="A132" s="20" t="s">
        <v>248</v>
      </c>
      <c r="C132" s="20" t="s">
        <v>1141</v>
      </c>
      <c r="D132" s="19" t="s">
        <v>18</v>
      </c>
      <c r="E132" t="s">
        <v>1138</v>
      </c>
      <c r="F132" s="20" t="s">
        <v>43</v>
      </c>
      <c r="G132">
        <v>39.619999999999997</v>
      </c>
      <c r="H132">
        <v>7</v>
      </c>
      <c r="I132" t="s">
        <v>77</v>
      </c>
      <c r="J132" s="1">
        <v>0.5541666666666667</v>
      </c>
      <c r="K132" s="20" t="s">
        <v>21</v>
      </c>
      <c r="L132">
        <v>277.33999999999997</v>
      </c>
      <c r="M132">
        <v>13.867000000000001</v>
      </c>
      <c r="N132" s="20">
        <f t="shared" si="8"/>
        <v>291.20699999999999</v>
      </c>
      <c r="O132" s="19">
        <v>9.9</v>
      </c>
      <c r="V132" s="20" t="b">
        <f t="shared" si="10"/>
        <v>0</v>
      </c>
      <c r="W132" s="20" t="b">
        <f t="shared" si="11"/>
        <v>0</v>
      </c>
      <c r="X132" t="str">
        <f t="shared" si="9"/>
        <v xml:space="preserve">Excellent </v>
      </c>
    </row>
    <row r="133" spans="1:24" x14ac:dyDescent="0.3">
      <c r="A133" s="20" t="s">
        <v>1081</v>
      </c>
      <c r="C133" s="20" t="s">
        <v>1142</v>
      </c>
      <c r="D133" s="19" t="s">
        <v>18</v>
      </c>
      <c r="E133" t="s">
        <v>1138</v>
      </c>
      <c r="F133" s="20" t="s">
        <v>29</v>
      </c>
      <c r="G133">
        <v>92.13</v>
      </c>
      <c r="H133">
        <v>6</v>
      </c>
      <c r="I133" t="s">
        <v>130</v>
      </c>
      <c r="J133" s="1">
        <v>0.8569444444444444</v>
      </c>
      <c r="K133" s="20" t="s">
        <v>21</v>
      </c>
      <c r="L133">
        <v>552.78</v>
      </c>
      <c r="M133">
        <v>27.638999999999999</v>
      </c>
      <c r="N133" s="20">
        <f t="shared" si="8"/>
        <v>580.41899999999998</v>
      </c>
      <c r="O133" s="19">
        <v>9</v>
      </c>
      <c r="V133" s="20" t="b">
        <f t="shared" si="10"/>
        <v>0</v>
      </c>
      <c r="W133" s="20" t="b">
        <f t="shared" si="11"/>
        <v>0</v>
      </c>
      <c r="X133" t="str">
        <f t="shared" si="9"/>
        <v xml:space="preserve">Excellent </v>
      </c>
    </row>
    <row r="134" spans="1:24" x14ac:dyDescent="0.3">
      <c r="A134" s="20" t="s">
        <v>351</v>
      </c>
      <c r="C134" s="20" t="s">
        <v>1140</v>
      </c>
      <c r="D134" s="19" t="s">
        <v>13</v>
      </c>
      <c r="E134" t="s">
        <v>1138</v>
      </c>
      <c r="F134" s="20" t="s">
        <v>29</v>
      </c>
      <c r="G134">
        <v>34.840000000000003</v>
      </c>
      <c r="H134">
        <v>4</v>
      </c>
      <c r="I134" t="s">
        <v>106</v>
      </c>
      <c r="J134" s="1">
        <v>0.77500000000000002</v>
      </c>
      <c r="K134" s="20" t="s">
        <v>21</v>
      </c>
      <c r="L134">
        <v>139.36000000000001</v>
      </c>
      <c r="M134">
        <v>6.968</v>
      </c>
      <c r="N134" s="20">
        <f t="shared" si="8"/>
        <v>146.328</v>
      </c>
      <c r="O134" s="19">
        <v>4.2</v>
      </c>
      <c r="V134" s="20" t="b">
        <f t="shared" si="10"/>
        <v>0</v>
      </c>
      <c r="W134" s="20" t="b">
        <f t="shared" si="11"/>
        <v>0</v>
      </c>
      <c r="X134" t="str">
        <f t="shared" si="9"/>
        <v>Not Bad</v>
      </c>
    </row>
    <row r="135" spans="1:24" x14ac:dyDescent="0.3">
      <c r="A135" s="20" t="s">
        <v>671</v>
      </c>
      <c r="C135" s="20" t="s">
        <v>1140</v>
      </c>
      <c r="D135" s="19" t="s">
        <v>18</v>
      </c>
      <c r="E135" t="s">
        <v>1139</v>
      </c>
      <c r="F135" s="20" t="s">
        <v>19</v>
      </c>
      <c r="G135">
        <v>87.45</v>
      </c>
      <c r="H135">
        <v>6</v>
      </c>
      <c r="I135" t="s">
        <v>68</v>
      </c>
      <c r="J135" s="1">
        <v>0.61111111111111105</v>
      </c>
      <c r="K135" s="20" t="s">
        <v>25</v>
      </c>
      <c r="L135">
        <v>524.70000000000005</v>
      </c>
      <c r="M135">
        <v>26.234999999999999</v>
      </c>
      <c r="N135" s="20">
        <f t="shared" si="8"/>
        <v>550.93500000000006</v>
      </c>
      <c r="O135" s="19">
        <v>8.1999999999999993</v>
      </c>
      <c r="V135" s="20" t="b">
        <f t="shared" si="10"/>
        <v>0</v>
      </c>
      <c r="W135" s="20" t="b">
        <f t="shared" si="11"/>
        <v>0</v>
      </c>
      <c r="X135" t="str">
        <f t="shared" si="9"/>
        <v>Extremely Good</v>
      </c>
    </row>
    <row r="136" spans="1:24" x14ac:dyDescent="0.3">
      <c r="A136" s="20" t="s">
        <v>211</v>
      </c>
      <c r="C136" s="20" t="s">
        <v>1142</v>
      </c>
      <c r="D136" s="19" t="s">
        <v>13</v>
      </c>
      <c r="E136" t="s">
        <v>1138</v>
      </c>
      <c r="F136" s="20" t="s">
        <v>14</v>
      </c>
      <c r="G136">
        <v>81.3</v>
      </c>
      <c r="H136">
        <v>6</v>
      </c>
      <c r="I136" t="s">
        <v>20</v>
      </c>
      <c r="J136" s="1">
        <v>0.69652777777777775</v>
      </c>
      <c r="K136" s="20" t="s">
        <v>16</v>
      </c>
      <c r="L136">
        <v>487.8</v>
      </c>
      <c r="M136">
        <v>24.39</v>
      </c>
      <c r="N136" s="20">
        <f t="shared" si="8"/>
        <v>512.19000000000005</v>
      </c>
      <c r="O136" s="19">
        <v>4.2</v>
      </c>
      <c r="V136" s="20" t="b">
        <f t="shared" si="10"/>
        <v>0</v>
      </c>
      <c r="W136" s="20" t="b">
        <f t="shared" si="11"/>
        <v>0</v>
      </c>
      <c r="X136" t="str">
        <f t="shared" si="9"/>
        <v>Not Bad</v>
      </c>
    </row>
    <row r="137" spans="1:24" x14ac:dyDescent="0.3">
      <c r="A137" s="20" t="s">
        <v>712</v>
      </c>
      <c r="C137" s="20" t="s">
        <v>1141</v>
      </c>
      <c r="D137" s="19" t="s">
        <v>13</v>
      </c>
      <c r="E137" t="s">
        <v>1139</v>
      </c>
      <c r="F137" s="20" t="s">
        <v>43</v>
      </c>
      <c r="G137">
        <v>90.22</v>
      </c>
      <c r="H137">
        <v>3</v>
      </c>
      <c r="I137" t="s">
        <v>226</v>
      </c>
      <c r="J137" s="1">
        <v>0.81874999999999998</v>
      </c>
      <c r="K137" s="20" t="s">
        <v>21</v>
      </c>
      <c r="L137">
        <v>270.66000000000003</v>
      </c>
      <c r="M137">
        <v>13.532999999999999</v>
      </c>
      <c r="N137" s="20">
        <f t="shared" si="8"/>
        <v>284.19300000000004</v>
      </c>
      <c r="O137" s="19">
        <v>6.4</v>
      </c>
      <c r="V137" s="20" t="b">
        <f t="shared" si="10"/>
        <v>0</v>
      </c>
      <c r="W137" s="20" t="b">
        <f t="shared" si="11"/>
        <v>0</v>
      </c>
      <c r="X137" t="str">
        <f t="shared" si="9"/>
        <v>Good </v>
      </c>
    </row>
    <row r="138" spans="1:24" x14ac:dyDescent="0.3">
      <c r="A138" s="20" t="s">
        <v>630</v>
      </c>
      <c r="C138" s="20" t="s">
        <v>1140</v>
      </c>
      <c r="D138" s="19" t="s">
        <v>18</v>
      </c>
      <c r="E138" t="s">
        <v>1138</v>
      </c>
      <c r="F138" s="20" t="s">
        <v>19</v>
      </c>
      <c r="G138">
        <v>26.31</v>
      </c>
      <c r="H138">
        <v>5</v>
      </c>
      <c r="I138" t="s">
        <v>228</v>
      </c>
      <c r="J138" s="1">
        <v>0.87430555555555556</v>
      </c>
      <c r="K138" s="20" t="s">
        <v>25</v>
      </c>
      <c r="L138">
        <v>131.55000000000001</v>
      </c>
      <c r="M138">
        <v>6.5774999999999997</v>
      </c>
      <c r="N138" s="20">
        <f t="shared" si="8"/>
        <v>138.1275</v>
      </c>
      <c r="O138" s="19">
        <v>9.6999999999999993</v>
      </c>
      <c r="V138" s="20" t="b">
        <f t="shared" si="10"/>
        <v>0</v>
      </c>
      <c r="W138" s="20" t="b">
        <f t="shared" si="11"/>
        <v>0</v>
      </c>
      <c r="X138" t="str">
        <f t="shared" si="9"/>
        <v xml:space="preserve">Excellent </v>
      </c>
    </row>
    <row r="139" spans="1:24" x14ac:dyDescent="0.3">
      <c r="A139" s="20" t="s">
        <v>917</v>
      </c>
      <c r="C139" s="20" t="s">
        <v>1140</v>
      </c>
      <c r="D139" s="19" t="s">
        <v>13</v>
      </c>
      <c r="E139" t="s">
        <v>1138</v>
      </c>
      <c r="F139" s="20" t="s">
        <v>23</v>
      </c>
      <c r="G139">
        <v>34.42</v>
      </c>
      <c r="H139">
        <v>6</v>
      </c>
      <c r="I139" t="s">
        <v>226</v>
      </c>
      <c r="J139" s="1">
        <v>0.65208333333333335</v>
      </c>
      <c r="K139" s="20" t="s">
        <v>21</v>
      </c>
      <c r="L139">
        <v>206.52</v>
      </c>
      <c r="M139">
        <v>10.326000000000001</v>
      </c>
      <c r="N139" s="20">
        <f t="shared" si="8"/>
        <v>216.846</v>
      </c>
      <c r="O139" s="19">
        <v>4.2</v>
      </c>
      <c r="V139" s="20" t="b">
        <f t="shared" si="10"/>
        <v>0</v>
      </c>
      <c r="W139" s="20" t="b">
        <f t="shared" si="11"/>
        <v>0</v>
      </c>
      <c r="X139" t="str">
        <f t="shared" si="9"/>
        <v>Not Bad</v>
      </c>
    </row>
    <row r="140" spans="1:24" x14ac:dyDescent="0.3">
      <c r="A140" s="20" t="s">
        <v>1088</v>
      </c>
      <c r="C140" s="20" t="s">
        <v>1140</v>
      </c>
      <c r="D140" s="19" t="s">
        <v>18</v>
      </c>
      <c r="E140" t="s">
        <v>1139</v>
      </c>
      <c r="F140" s="20" t="s">
        <v>29</v>
      </c>
      <c r="G140">
        <v>51.91</v>
      </c>
      <c r="H140">
        <v>10</v>
      </c>
      <c r="I140" t="s">
        <v>231</v>
      </c>
      <c r="J140" s="1">
        <v>0.51458333333333328</v>
      </c>
      <c r="K140" s="20" t="s">
        <v>21</v>
      </c>
      <c r="L140">
        <v>519.1</v>
      </c>
      <c r="M140">
        <v>25.954999999999998</v>
      </c>
      <c r="N140" s="20">
        <f t="shared" si="8"/>
        <v>545.05500000000006</v>
      </c>
      <c r="O140" s="19">
        <v>8.5</v>
      </c>
      <c r="V140" s="20" t="b">
        <f t="shared" si="10"/>
        <v>0</v>
      </c>
      <c r="W140" s="20" t="b">
        <f t="shared" si="11"/>
        <v>0</v>
      </c>
      <c r="X140" t="str">
        <f t="shared" si="9"/>
        <v>Extremely Good</v>
      </c>
    </row>
    <row r="141" spans="1:24" x14ac:dyDescent="0.3">
      <c r="A141" s="20" t="s">
        <v>938</v>
      </c>
      <c r="C141" s="20" t="s">
        <v>1142</v>
      </c>
      <c r="D141" s="19" t="s">
        <v>13</v>
      </c>
      <c r="E141" t="s">
        <v>1139</v>
      </c>
      <c r="F141" s="20" t="s">
        <v>29</v>
      </c>
      <c r="G141">
        <v>72.5</v>
      </c>
      <c r="H141">
        <v>8</v>
      </c>
      <c r="I141" t="s">
        <v>100</v>
      </c>
      <c r="J141" s="1">
        <v>0.80902777777777779</v>
      </c>
      <c r="K141" s="20" t="s">
        <v>16</v>
      </c>
      <c r="L141">
        <v>580</v>
      </c>
      <c r="M141">
        <v>29</v>
      </c>
      <c r="N141" s="20">
        <f t="shared" si="8"/>
        <v>609</v>
      </c>
      <c r="O141" s="19">
        <v>7.7</v>
      </c>
      <c r="V141" s="20" t="b">
        <f t="shared" si="10"/>
        <v>0</v>
      </c>
      <c r="W141" s="20" t="b">
        <f t="shared" si="11"/>
        <v>0</v>
      </c>
      <c r="X141" t="str">
        <f t="shared" si="9"/>
        <v>Very Good </v>
      </c>
    </row>
    <row r="142" spans="1:24" x14ac:dyDescent="0.3">
      <c r="A142" s="20" t="s">
        <v>171</v>
      </c>
      <c r="C142" s="20" t="s">
        <v>1141</v>
      </c>
      <c r="D142" s="19" t="s">
        <v>18</v>
      </c>
      <c r="E142" t="s">
        <v>1138</v>
      </c>
      <c r="F142" s="20" t="s">
        <v>29</v>
      </c>
      <c r="G142">
        <v>89.8</v>
      </c>
      <c r="H142">
        <v>10</v>
      </c>
      <c r="I142" t="s">
        <v>160</v>
      </c>
      <c r="J142" s="1">
        <v>0.54166666666666663</v>
      </c>
      <c r="K142" s="20" t="s">
        <v>25</v>
      </c>
      <c r="L142">
        <v>898</v>
      </c>
      <c r="M142">
        <v>44.9</v>
      </c>
      <c r="N142" s="20">
        <f t="shared" si="8"/>
        <v>942.9</v>
      </c>
      <c r="O142" s="19">
        <v>8.1999999999999993</v>
      </c>
      <c r="V142" s="20" t="b">
        <f t="shared" si="10"/>
        <v>0</v>
      </c>
      <c r="W142" s="20" t="b">
        <f t="shared" si="11"/>
        <v>0</v>
      </c>
      <c r="X142" t="str">
        <f t="shared" si="9"/>
        <v>Extremely Good</v>
      </c>
    </row>
    <row r="143" spans="1:24" x14ac:dyDescent="0.3">
      <c r="A143" s="20" t="s">
        <v>203</v>
      </c>
      <c r="C143" s="20" t="s">
        <v>1141</v>
      </c>
      <c r="D143" s="19" t="s">
        <v>13</v>
      </c>
      <c r="E143" t="s">
        <v>1139</v>
      </c>
      <c r="F143" s="20" t="s">
        <v>14</v>
      </c>
      <c r="G143">
        <v>90.5</v>
      </c>
      <c r="H143">
        <v>10</v>
      </c>
      <c r="I143" t="s">
        <v>77</v>
      </c>
      <c r="J143" s="1">
        <v>0.57500000000000007</v>
      </c>
      <c r="K143" s="20" t="s">
        <v>21</v>
      </c>
      <c r="L143">
        <v>905</v>
      </c>
      <c r="M143">
        <v>45.25</v>
      </c>
      <c r="N143" s="20">
        <f t="shared" si="8"/>
        <v>950.25</v>
      </c>
      <c r="O143" s="19">
        <v>7.1</v>
      </c>
      <c r="V143" s="20" t="b">
        <f t="shared" si="10"/>
        <v>0</v>
      </c>
      <c r="W143" s="20" t="b">
        <f t="shared" si="11"/>
        <v>0</v>
      </c>
      <c r="X143" t="str">
        <f t="shared" si="9"/>
        <v>Very Good </v>
      </c>
    </row>
    <row r="144" spans="1:24" x14ac:dyDescent="0.3">
      <c r="A144" s="20" t="s">
        <v>17</v>
      </c>
      <c r="C144" s="20" t="s">
        <v>1141</v>
      </c>
      <c r="D144" s="19" t="s">
        <v>13</v>
      </c>
      <c r="E144" t="s">
        <v>1138</v>
      </c>
      <c r="F144" s="20" t="s">
        <v>14</v>
      </c>
      <c r="G144">
        <v>68.599999999999994</v>
      </c>
      <c r="H144">
        <v>10</v>
      </c>
      <c r="I144" t="s">
        <v>197</v>
      </c>
      <c r="J144" s="1">
        <v>0.83124999999999993</v>
      </c>
      <c r="K144" s="20" t="s">
        <v>21</v>
      </c>
      <c r="L144">
        <v>686</v>
      </c>
      <c r="M144">
        <v>34.299999999999997</v>
      </c>
      <c r="N144" s="20">
        <f t="shared" si="8"/>
        <v>720.3</v>
      </c>
      <c r="O144" s="19">
        <v>9.6</v>
      </c>
      <c r="V144" s="20" t="b">
        <f t="shared" si="10"/>
        <v>0</v>
      </c>
      <c r="W144" s="20" t="b">
        <f t="shared" si="11"/>
        <v>0</v>
      </c>
      <c r="X144" t="str">
        <f t="shared" si="9"/>
        <v xml:space="preserve">Excellent </v>
      </c>
    </row>
    <row r="145" spans="1:24" x14ac:dyDescent="0.3">
      <c r="A145" s="20" t="s">
        <v>1037</v>
      </c>
      <c r="C145" s="20" t="s">
        <v>1142</v>
      </c>
      <c r="D145" s="19" t="s">
        <v>13</v>
      </c>
      <c r="E145" t="s">
        <v>1138</v>
      </c>
      <c r="F145" s="20" t="s">
        <v>40</v>
      </c>
      <c r="G145">
        <v>30.41</v>
      </c>
      <c r="H145">
        <v>1</v>
      </c>
      <c r="I145" t="s">
        <v>237</v>
      </c>
      <c r="J145" s="1">
        <v>0.44166666666666665</v>
      </c>
      <c r="K145" s="20" t="s">
        <v>25</v>
      </c>
      <c r="L145">
        <v>30.41</v>
      </c>
      <c r="M145">
        <v>1.5205</v>
      </c>
      <c r="N145" s="20">
        <f t="shared" si="8"/>
        <v>31.930499999999999</v>
      </c>
      <c r="O145" s="19">
        <v>9</v>
      </c>
      <c r="V145" s="20" t="b">
        <f t="shared" si="10"/>
        <v>0</v>
      </c>
      <c r="W145" s="20" t="b">
        <f t="shared" si="11"/>
        <v>0</v>
      </c>
      <c r="X145" t="str">
        <f t="shared" si="9"/>
        <v xml:space="preserve">Excellent </v>
      </c>
    </row>
    <row r="146" spans="1:24" x14ac:dyDescent="0.3">
      <c r="A146" s="20" t="s">
        <v>397</v>
      </c>
      <c r="C146" s="20" t="s">
        <v>1141</v>
      </c>
      <c r="D146" s="19" t="s">
        <v>13</v>
      </c>
      <c r="E146" t="s">
        <v>1138</v>
      </c>
      <c r="F146" s="20" t="s">
        <v>23</v>
      </c>
      <c r="G146">
        <v>77.95</v>
      </c>
      <c r="H146">
        <v>6</v>
      </c>
      <c r="I146" t="s">
        <v>60</v>
      </c>
      <c r="J146" s="1">
        <v>0.69236111111111109</v>
      </c>
      <c r="K146" s="20" t="s">
        <v>16</v>
      </c>
      <c r="L146">
        <v>467.7</v>
      </c>
      <c r="M146">
        <v>23.385000000000002</v>
      </c>
      <c r="N146" s="20">
        <f t="shared" si="8"/>
        <v>491.08499999999998</v>
      </c>
      <c r="O146" s="19">
        <v>9.5</v>
      </c>
      <c r="V146" s="20" t="b">
        <f t="shared" si="10"/>
        <v>0</v>
      </c>
      <c r="W146" s="20" t="b">
        <f t="shared" si="11"/>
        <v>0</v>
      </c>
      <c r="X146" t="str">
        <f t="shared" si="9"/>
        <v xml:space="preserve">Excellent </v>
      </c>
    </row>
    <row r="147" spans="1:24" x14ac:dyDescent="0.3">
      <c r="A147" s="20" t="s">
        <v>71</v>
      </c>
      <c r="C147" s="20" t="s">
        <v>1140</v>
      </c>
      <c r="D147" s="19" t="s">
        <v>18</v>
      </c>
      <c r="E147" t="s">
        <v>1138</v>
      </c>
      <c r="F147" s="20" t="s">
        <v>14</v>
      </c>
      <c r="G147">
        <v>46.26</v>
      </c>
      <c r="H147">
        <v>6</v>
      </c>
      <c r="I147" t="s">
        <v>20</v>
      </c>
      <c r="J147" s="1">
        <v>0.71597222222222223</v>
      </c>
      <c r="K147" s="20" t="s">
        <v>25</v>
      </c>
      <c r="L147">
        <v>277.56</v>
      </c>
      <c r="M147">
        <v>13.878</v>
      </c>
      <c r="N147" s="20">
        <f t="shared" si="8"/>
        <v>291.43799999999999</v>
      </c>
      <c r="O147" s="19">
        <v>8.5</v>
      </c>
      <c r="V147" s="20" t="b">
        <f t="shared" si="10"/>
        <v>0</v>
      </c>
      <c r="W147" s="20" t="b">
        <f t="shared" si="11"/>
        <v>0</v>
      </c>
      <c r="X147" t="str">
        <f t="shared" si="9"/>
        <v>Extremely Good</v>
      </c>
    </row>
    <row r="148" spans="1:24" x14ac:dyDescent="0.3">
      <c r="A148" s="20" t="s">
        <v>424</v>
      </c>
      <c r="C148" s="20" t="s">
        <v>1141</v>
      </c>
      <c r="D148" s="19" t="s">
        <v>18</v>
      </c>
      <c r="E148" t="s">
        <v>1138</v>
      </c>
      <c r="F148" s="20" t="s">
        <v>43</v>
      </c>
      <c r="G148">
        <v>30.14</v>
      </c>
      <c r="H148">
        <v>10</v>
      </c>
      <c r="I148" t="s">
        <v>106</v>
      </c>
      <c r="J148" s="1">
        <v>0.51944444444444449</v>
      </c>
      <c r="K148" s="20" t="s">
        <v>16</v>
      </c>
      <c r="L148">
        <v>301.39999999999998</v>
      </c>
      <c r="M148">
        <v>15.07</v>
      </c>
      <c r="N148" s="20">
        <f t="shared" si="8"/>
        <v>316.46999999999997</v>
      </c>
      <c r="O148" s="19">
        <v>4.4000000000000004</v>
      </c>
      <c r="V148" s="20" t="b">
        <f t="shared" si="10"/>
        <v>0</v>
      </c>
      <c r="W148" s="20" t="b">
        <f t="shared" si="11"/>
        <v>0</v>
      </c>
      <c r="X148" t="str">
        <f t="shared" si="9"/>
        <v>Not Bad</v>
      </c>
    </row>
    <row r="149" spans="1:24" x14ac:dyDescent="0.3">
      <c r="A149" s="20" t="s">
        <v>701</v>
      </c>
      <c r="C149" s="20" t="s">
        <v>1140</v>
      </c>
      <c r="D149" s="19" t="s">
        <v>13</v>
      </c>
      <c r="E149" t="s">
        <v>1139</v>
      </c>
      <c r="F149" s="20" t="s">
        <v>14</v>
      </c>
      <c r="G149">
        <v>66.14</v>
      </c>
      <c r="H149">
        <v>4</v>
      </c>
      <c r="I149" t="s">
        <v>108</v>
      </c>
      <c r="J149" s="1">
        <v>0.53194444444444444</v>
      </c>
      <c r="K149" s="20" t="s">
        <v>25</v>
      </c>
      <c r="L149">
        <v>264.56</v>
      </c>
      <c r="M149">
        <v>13.228</v>
      </c>
      <c r="N149" s="20">
        <f t="shared" si="8"/>
        <v>277.78800000000001</v>
      </c>
      <c r="O149" s="19">
        <v>4.4000000000000004</v>
      </c>
      <c r="V149" s="20" t="b">
        <f t="shared" si="10"/>
        <v>0</v>
      </c>
      <c r="W149" s="20" t="b">
        <f t="shared" si="11"/>
        <v>0</v>
      </c>
      <c r="X149" t="str">
        <f t="shared" si="9"/>
        <v>Not Bad</v>
      </c>
    </row>
    <row r="150" spans="1:24" x14ac:dyDescent="0.3">
      <c r="A150" s="20" t="s">
        <v>199</v>
      </c>
      <c r="C150" s="20" t="s">
        <v>1142</v>
      </c>
      <c r="D150" s="19" t="s">
        <v>13</v>
      </c>
      <c r="E150" t="s">
        <v>1139</v>
      </c>
      <c r="F150" s="20" t="s">
        <v>23</v>
      </c>
      <c r="G150">
        <v>71.86</v>
      </c>
      <c r="H150">
        <v>8</v>
      </c>
      <c r="I150" t="s">
        <v>130</v>
      </c>
      <c r="J150" s="1">
        <v>0.62986111111111109</v>
      </c>
      <c r="K150" s="20" t="s">
        <v>25</v>
      </c>
      <c r="L150">
        <v>574.88</v>
      </c>
      <c r="M150">
        <v>28.744</v>
      </c>
      <c r="N150" s="20">
        <f t="shared" si="8"/>
        <v>603.62400000000002</v>
      </c>
      <c r="O150" s="19">
        <v>8.4</v>
      </c>
      <c r="V150" s="20" t="b">
        <f t="shared" si="10"/>
        <v>0</v>
      </c>
      <c r="W150" s="20" t="b">
        <f t="shared" si="11"/>
        <v>0</v>
      </c>
      <c r="X150" t="str">
        <f t="shared" si="9"/>
        <v>Extremely Good</v>
      </c>
    </row>
    <row r="151" spans="1:24" x14ac:dyDescent="0.3">
      <c r="A151" s="20" t="s">
        <v>97</v>
      </c>
      <c r="C151" s="20" t="s">
        <v>1141</v>
      </c>
      <c r="D151" s="19" t="s">
        <v>18</v>
      </c>
      <c r="E151" t="s">
        <v>1139</v>
      </c>
      <c r="F151" s="20" t="s">
        <v>14</v>
      </c>
      <c r="G151">
        <v>32.46</v>
      </c>
      <c r="H151">
        <v>8</v>
      </c>
      <c r="I151" t="s">
        <v>119</v>
      </c>
      <c r="J151" s="1">
        <v>0.57500000000000007</v>
      </c>
      <c r="K151" s="20" t="s">
        <v>25</v>
      </c>
      <c r="L151">
        <v>259.68</v>
      </c>
      <c r="M151">
        <v>12.984</v>
      </c>
      <c r="N151" s="20">
        <f t="shared" si="8"/>
        <v>272.66399999999999</v>
      </c>
      <c r="O151" s="19">
        <v>7.6</v>
      </c>
      <c r="V151" s="20" t="b">
        <f t="shared" si="10"/>
        <v>0</v>
      </c>
      <c r="W151" s="20" t="b">
        <f t="shared" si="11"/>
        <v>0</v>
      </c>
      <c r="X151" t="str">
        <f t="shared" si="9"/>
        <v>Very Good </v>
      </c>
    </row>
    <row r="152" spans="1:24" x14ac:dyDescent="0.3">
      <c r="A152" s="20" t="s">
        <v>137</v>
      </c>
      <c r="C152" s="20" t="s">
        <v>1140</v>
      </c>
      <c r="D152" s="19" t="s">
        <v>13</v>
      </c>
      <c r="E152" t="s">
        <v>1138</v>
      </c>
      <c r="F152" s="20" t="s">
        <v>43</v>
      </c>
      <c r="G152">
        <v>91.54</v>
      </c>
      <c r="H152">
        <v>4</v>
      </c>
      <c r="I152" t="s">
        <v>90</v>
      </c>
      <c r="J152" s="1">
        <v>0.80555555555555547</v>
      </c>
      <c r="K152" s="20" t="s">
        <v>25</v>
      </c>
      <c r="L152">
        <v>366.16</v>
      </c>
      <c r="M152">
        <v>18.308</v>
      </c>
      <c r="N152" s="20">
        <f t="shared" si="8"/>
        <v>384.46800000000002</v>
      </c>
      <c r="O152" s="19">
        <v>6.4</v>
      </c>
      <c r="V152" s="20" t="b">
        <f t="shared" si="10"/>
        <v>0</v>
      </c>
      <c r="W152" s="20" t="b">
        <f t="shared" si="11"/>
        <v>0</v>
      </c>
      <c r="X152" t="str">
        <f t="shared" si="9"/>
        <v>Good </v>
      </c>
    </row>
    <row r="153" spans="1:24" x14ac:dyDescent="0.3">
      <c r="A153" s="20" t="s">
        <v>85</v>
      </c>
      <c r="C153" s="20" t="s">
        <v>1141</v>
      </c>
      <c r="D153" s="19" t="s">
        <v>18</v>
      </c>
      <c r="E153" t="s">
        <v>1139</v>
      </c>
      <c r="F153" s="20" t="s">
        <v>29</v>
      </c>
      <c r="G153">
        <v>34.56</v>
      </c>
      <c r="H153">
        <v>7</v>
      </c>
      <c r="I153" t="s">
        <v>56</v>
      </c>
      <c r="J153" s="1">
        <v>0.67152777777777783</v>
      </c>
      <c r="K153" s="20" t="s">
        <v>25</v>
      </c>
      <c r="L153">
        <v>241.92</v>
      </c>
      <c r="M153">
        <v>12.096</v>
      </c>
      <c r="N153" s="20">
        <f t="shared" si="8"/>
        <v>254.01599999999999</v>
      </c>
      <c r="O153" s="19">
        <v>6.8</v>
      </c>
      <c r="V153" s="20" t="b">
        <f t="shared" si="10"/>
        <v>0</v>
      </c>
      <c r="W153" s="20" t="b">
        <f t="shared" si="11"/>
        <v>0</v>
      </c>
      <c r="X153" t="str">
        <f t="shared" si="9"/>
        <v>Good </v>
      </c>
    </row>
    <row r="154" spans="1:24" x14ac:dyDescent="0.3">
      <c r="A154" s="20" t="s">
        <v>581</v>
      </c>
      <c r="C154" s="20" t="s">
        <v>1141</v>
      </c>
      <c r="D154" s="19" t="s">
        <v>13</v>
      </c>
      <c r="E154" t="s">
        <v>1139</v>
      </c>
      <c r="F154" s="20" t="s">
        <v>43</v>
      </c>
      <c r="G154">
        <v>83.24</v>
      </c>
      <c r="H154">
        <v>9</v>
      </c>
      <c r="I154" t="s">
        <v>247</v>
      </c>
      <c r="J154" s="1">
        <v>0.49722222222222223</v>
      </c>
      <c r="K154" s="20" t="s">
        <v>25</v>
      </c>
      <c r="L154">
        <v>749.16</v>
      </c>
      <c r="M154">
        <v>37.457999999999998</v>
      </c>
      <c r="N154" s="20">
        <f t="shared" si="8"/>
        <v>786.61799999999994</v>
      </c>
      <c r="O154" s="19">
        <v>8.4</v>
      </c>
      <c r="V154" s="20" t="b">
        <f t="shared" si="10"/>
        <v>0</v>
      </c>
      <c r="W154" s="20" t="b">
        <f t="shared" si="11"/>
        <v>0</v>
      </c>
      <c r="X154" t="str">
        <f t="shared" si="9"/>
        <v>Extremely Good</v>
      </c>
    </row>
    <row r="155" spans="1:24" x14ac:dyDescent="0.3">
      <c r="A155" s="20" t="s">
        <v>1107</v>
      </c>
      <c r="C155" s="20" t="s">
        <v>1141</v>
      </c>
      <c r="D155" s="19" t="s">
        <v>13</v>
      </c>
      <c r="E155" t="s">
        <v>1138</v>
      </c>
      <c r="F155" s="20" t="s">
        <v>40</v>
      </c>
      <c r="G155">
        <v>16.48</v>
      </c>
      <c r="H155">
        <v>6</v>
      </c>
      <c r="I155" t="s">
        <v>50</v>
      </c>
      <c r="J155" s="1">
        <v>0.76597222222222217</v>
      </c>
      <c r="K155" s="20" t="s">
        <v>16</v>
      </c>
      <c r="L155">
        <v>98.88</v>
      </c>
      <c r="M155">
        <v>4.944</v>
      </c>
      <c r="N155" s="20">
        <f t="shared" si="8"/>
        <v>103.824</v>
      </c>
      <c r="O155" s="19">
        <v>6.2</v>
      </c>
      <c r="V155" s="20" t="b">
        <f t="shared" si="10"/>
        <v>0</v>
      </c>
      <c r="W155" s="20" t="b">
        <f t="shared" si="11"/>
        <v>0</v>
      </c>
      <c r="X155" t="str">
        <f t="shared" si="9"/>
        <v>Good </v>
      </c>
    </row>
    <row r="156" spans="1:24" x14ac:dyDescent="0.3">
      <c r="A156" s="20" t="s">
        <v>573</v>
      </c>
      <c r="C156" s="20" t="s">
        <v>1142</v>
      </c>
      <c r="D156" s="19" t="s">
        <v>13</v>
      </c>
      <c r="E156" t="s">
        <v>1138</v>
      </c>
      <c r="F156" s="20" t="s">
        <v>29</v>
      </c>
      <c r="G156">
        <v>80.97</v>
      </c>
      <c r="H156">
        <v>8</v>
      </c>
      <c r="I156" t="s">
        <v>81</v>
      </c>
      <c r="J156" s="1">
        <v>0.54513888888888895</v>
      </c>
      <c r="K156" s="20" t="s">
        <v>21</v>
      </c>
      <c r="L156">
        <v>647.76</v>
      </c>
      <c r="M156">
        <v>32.387999999999998</v>
      </c>
      <c r="N156" s="20">
        <f t="shared" si="8"/>
        <v>680.14800000000002</v>
      </c>
      <c r="O156" s="19">
        <v>8.6999999999999993</v>
      </c>
      <c r="V156" s="20" t="b">
        <f t="shared" si="10"/>
        <v>0</v>
      </c>
      <c r="W156" s="20" t="b">
        <f t="shared" si="11"/>
        <v>0</v>
      </c>
      <c r="X156" t="str">
        <f t="shared" si="9"/>
        <v>Extremely Good</v>
      </c>
    </row>
    <row r="157" spans="1:24" x14ac:dyDescent="0.3">
      <c r="A157" s="20" t="s">
        <v>970</v>
      </c>
      <c r="C157" s="20" t="s">
        <v>1142</v>
      </c>
      <c r="D157" s="19" t="s">
        <v>18</v>
      </c>
      <c r="E157" t="s">
        <v>1139</v>
      </c>
      <c r="F157" s="20" t="s">
        <v>40</v>
      </c>
      <c r="G157">
        <v>92.29</v>
      </c>
      <c r="H157">
        <v>5</v>
      </c>
      <c r="I157" t="s">
        <v>41</v>
      </c>
      <c r="J157" s="1">
        <v>0.66319444444444442</v>
      </c>
      <c r="K157" s="20" t="s">
        <v>25</v>
      </c>
      <c r="L157">
        <v>461.45</v>
      </c>
      <c r="M157">
        <v>23.072500000000002</v>
      </c>
      <c r="N157" s="20">
        <f t="shared" si="8"/>
        <v>484.52249999999998</v>
      </c>
      <c r="O157" s="19">
        <v>5.0999999999999996</v>
      </c>
      <c r="V157" s="20" t="b">
        <f t="shared" si="10"/>
        <v>0</v>
      </c>
      <c r="W157" s="20" t="b">
        <f t="shared" si="11"/>
        <v>0</v>
      </c>
      <c r="X157" t="str">
        <f t="shared" si="9"/>
        <v>Satisfied </v>
      </c>
    </row>
    <row r="158" spans="1:24" x14ac:dyDescent="0.3">
      <c r="A158" s="20" t="s">
        <v>264</v>
      </c>
      <c r="C158" s="20" t="s">
        <v>1141</v>
      </c>
      <c r="D158" s="19" t="s">
        <v>13</v>
      </c>
      <c r="E158" t="s">
        <v>1139</v>
      </c>
      <c r="F158" s="20" t="s">
        <v>19</v>
      </c>
      <c r="G158">
        <v>72.17</v>
      </c>
      <c r="H158">
        <v>1</v>
      </c>
      <c r="I158" t="s">
        <v>252</v>
      </c>
      <c r="J158" s="1">
        <v>0.81944444444444453</v>
      </c>
      <c r="K158" s="20" t="s">
        <v>21</v>
      </c>
      <c r="L158">
        <v>72.17</v>
      </c>
      <c r="M158">
        <v>3.6084999999999998</v>
      </c>
      <c r="N158" s="20">
        <f t="shared" si="8"/>
        <v>75.778500000000008</v>
      </c>
      <c r="O158" s="19">
        <v>4.8</v>
      </c>
      <c r="V158" s="20" t="b">
        <f t="shared" si="10"/>
        <v>0</v>
      </c>
      <c r="W158" s="20" t="b">
        <f t="shared" si="11"/>
        <v>0</v>
      </c>
      <c r="X158" t="str">
        <f t="shared" si="9"/>
        <v>Not Bad</v>
      </c>
    </row>
    <row r="159" spans="1:24" x14ac:dyDescent="0.3">
      <c r="A159" s="20" t="s">
        <v>1047</v>
      </c>
      <c r="C159" s="20" t="s">
        <v>1141</v>
      </c>
      <c r="D159" s="19" t="s">
        <v>18</v>
      </c>
      <c r="E159" t="s">
        <v>1139</v>
      </c>
      <c r="F159" s="20" t="s">
        <v>23</v>
      </c>
      <c r="G159">
        <v>50.28</v>
      </c>
      <c r="H159">
        <v>5</v>
      </c>
      <c r="I159" t="s">
        <v>115</v>
      </c>
      <c r="J159" s="1">
        <v>0.58194444444444449</v>
      </c>
      <c r="K159" s="20" t="s">
        <v>16</v>
      </c>
      <c r="L159">
        <v>251.4</v>
      </c>
      <c r="M159">
        <v>12.57</v>
      </c>
      <c r="N159" s="20">
        <f t="shared" si="8"/>
        <v>263.97000000000003</v>
      </c>
      <c r="O159" s="19">
        <v>5.0999999999999996</v>
      </c>
      <c r="V159" s="20" t="b">
        <f t="shared" si="10"/>
        <v>0</v>
      </c>
      <c r="W159" s="20" t="b">
        <f t="shared" si="11"/>
        <v>0</v>
      </c>
      <c r="X159" t="str">
        <f t="shared" si="9"/>
        <v>Satisfied </v>
      </c>
    </row>
    <row r="160" spans="1:24" x14ac:dyDescent="0.3">
      <c r="A160" s="20" t="s">
        <v>558</v>
      </c>
      <c r="C160" s="20" t="s">
        <v>1141</v>
      </c>
      <c r="D160" s="19" t="s">
        <v>18</v>
      </c>
      <c r="E160" t="s">
        <v>1139</v>
      </c>
      <c r="F160" s="20" t="s">
        <v>14</v>
      </c>
      <c r="G160">
        <v>97.22</v>
      </c>
      <c r="H160">
        <v>9</v>
      </c>
      <c r="I160" t="s">
        <v>255</v>
      </c>
      <c r="J160" s="1">
        <v>0.61319444444444449</v>
      </c>
      <c r="K160" s="20" t="s">
        <v>16</v>
      </c>
      <c r="L160">
        <v>874.98</v>
      </c>
      <c r="M160">
        <v>43.749000000000002</v>
      </c>
      <c r="N160" s="20">
        <f t="shared" si="8"/>
        <v>918.72900000000004</v>
      </c>
      <c r="O160" s="19">
        <v>8.9</v>
      </c>
      <c r="V160" s="20" t="b">
        <f t="shared" si="10"/>
        <v>0</v>
      </c>
      <c r="W160" s="20" t="b">
        <f t="shared" si="11"/>
        <v>0</v>
      </c>
      <c r="X160" t="str">
        <f t="shared" si="9"/>
        <v>Extremely Good</v>
      </c>
    </row>
    <row r="161" spans="1:24" x14ac:dyDescent="0.3">
      <c r="A161" s="20" t="s">
        <v>645</v>
      </c>
      <c r="C161" s="20" t="s">
        <v>1141</v>
      </c>
      <c r="D161" s="19" t="s">
        <v>18</v>
      </c>
      <c r="E161" t="s">
        <v>1139</v>
      </c>
      <c r="F161" s="20" t="s">
        <v>29</v>
      </c>
      <c r="G161">
        <v>93.39</v>
      </c>
      <c r="H161">
        <v>6</v>
      </c>
      <c r="I161" t="s">
        <v>119</v>
      </c>
      <c r="J161" s="1">
        <v>0.8041666666666667</v>
      </c>
      <c r="K161" s="20" t="s">
        <v>16</v>
      </c>
      <c r="L161">
        <v>560.34</v>
      </c>
      <c r="M161">
        <v>28.016999999999999</v>
      </c>
      <c r="N161" s="20">
        <f t="shared" si="8"/>
        <v>588.35700000000008</v>
      </c>
      <c r="O161" s="19">
        <v>8.4</v>
      </c>
      <c r="V161" s="20" t="b">
        <f t="shared" si="10"/>
        <v>0</v>
      </c>
      <c r="W161" s="20" t="b">
        <f t="shared" si="11"/>
        <v>0</v>
      </c>
      <c r="X161" t="str">
        <f t="shared" si="9"/>
        <v>Extremely Good</v>
      </c>
    </row>
    <row r="162" spans="1:24" x14ac:dyDescent="0.3">
      <c r="A162" s="20" t="s">
        <v>514</v>
      </c>
      <c r="C162" s="20" t="s">
        <v>1141</v>
      </c>
      <c r="D162" s="19" t="s">
        <v>13</v>
      </c>
      <c r="E162" t="s">
        <v>1138</v>
      </c>
      <c r="F162" s="20" t="s">
        <v>40</v>
      </c>
      <c r="G162">
        <v>43.18</v>
      </c>
      <c r="H162">
        <v>8</v>
      </c>
      <c r="I162" t="s">
        <v>201</v>
      </c>
      <c r="J162" s="1">
        <v>0.81874999999999998</v>
      </c>
      <c r="K162" s="20" t="s">
        <v>25</v>
      </c>
      <c r="L162">
        <v>345.44</v>
      </c>
      <c r="M162">
        <v>17.271999999999998</v>
      </c>
      <c r="N162" s="20">
        <f t="shared" si="8"/>
        <v>362.71199999999999</v>
      </c>
      <c r="O162" s="19">
        <v>9.8000000000000007</v>
      </c>
      <c r="V162" s="20" t="b">
        <f t="shared" si="10"/>
        <v>0</v>
      </c>
      <c r="W162" s="20" t="b">
        <f t="shared" si="11"/>
        <v>0</v>
      </c>
      <c r="X162" t="str">
        <f t="shared" si="9"/>
        <v xml:space="preserve">Excellent </v>
      </c>
    </row>
    <row r="163" spans="1:24" x14ac:dyDescent="0.3">
      <c r="A163" s="20" t="s">
        <v>202</v>
      </c>
      <c r="C163" s="20" t="s">
        <v>1141</v>
      </c>
      <c r="D163" s="19" t="s">
        <v>13</v>
      </c>
      <c r="E163" t="s">
        <v>1139</v>
      </c>
      <c r="F163" s="20" t="s">
        <v>29</v>
      </c>
      <c r="G163">
        <v>63.69</v>
      </c>
      <c r="H163">
        <v>1</v>
      </c>
      <c r="I163" t="s">
        <v>34</v>
      </c>
      <c r="J163" s="1">
        <v>0.68125000000000002</v>
      </c>
      <c r="K163" s="20" t="s">
        <v>21</v>
      </c>
      <c r="L163">
        <v>63.69</v>
      </c>
      <c r="M163">
        <v>3.1844999999999999</v>
      </c>
      <c r="N163" s="20">
        <f t="shared" si="8"/>
        <v>66.874499999999998</v>
      </c>
      <c r="O163" s="19">
        <v>9.5</v>
      </c>
      <c r="V163" s="20" t="b">
        <f t="shared" si="10"/>
        <v>0</v>
      </c>
      <c r="W163" s="20" t="b">
        <f t="shared" si="11"/>
        <v>0</v>
      </c>
      <c r="X163" t="str">
        <f t="shared" si="9"/>
        <v xml:space="preserve">Excellent </v>
      </c>
    </row>
    <row r="164" spans="1:24" x14ac:dyDescent="0.3">
      <c r="A164" s="20" t="s">
        <v>942</v>
      </c>
      <c r="C164" s="20" t="s">
        <v>1140</v>
      </c>
      <c r="D164" s="19" t="s">
        <v>13</v>
      </c>
      <c r="E164" t="s">
        <v>1139</v>
      </c>
      <c r="F164" s="20" t="s">
        <v>40</v>
      </c>
      <c r="G164">
        <v>45.79</v>
      </c>
      <c r="H164">
        <v>7</v>
      </c>
      <c r="I164" t="s">
        <v>134</v>
      </c>
      <c r="J164" s="1">
        <v>0.8222222222222223</v>
      </c>
      <c r="K164" s="20" t="s">
        <v>25</v>
      </c>
      <c r="L164">
        <v>320.52999999999997</v>
      </c>
      <c r="M164">
        <v>16.026499999999999</v>
      </c>
      <c r="N164" s="20">
        <f t="shared" si="8"/>
        <v>336.55649999999997</v>
      </c>
      <c r="O164" s="19">
        <v>7.6</v>
      </c>
      <c r="V164" s="20" t="b">
        <f t="shared" si="10"/>
        <v>0</v>
      </c>
      <c r="W164" s="20" t="b">
        <f t="shared" si="11"/>
        <v>0</v>
      </c>
      <c r="X164" t="str">
        <f t="shared" si="9"/>
        <v>Very Good </v>
      </c>
    </row>
    <row r="165" spans="1:24" x14ac:dyDescent="0.3">
      <c r="A165" s="20" t="s">
        <v>846</v>
      </c>
      <c r="C165" s="20" t="s">
        <v>1142</v>
      </c>
      <c r="D165" s="19" t="s">
        <v>13</v>
      </c>
      <c r="E165" t="s">
        <v>1139</v>
      </c>
      <c r="F165" s="20" t="s">
        <v>29</v>
      </c>
      <c r="G165">
        <v>76.400000000000006</v>
      </c>
      <c r="H165">
        <v>2</v>
      </c>
      <c r="I165" t="s">
        <v>261</v>
      </c>
      <c r="J165" s="1">
        <v>0.8208333333333333</v>
      </c>
      <c r="K165" s="20" t="s">
        <v>16</v>
      </c>
      <c r="L165">
        <v>152.80000000000001</v>
      </c>
      <c r="M165">
        <v>7.64</v>
      </c>
      <c r="N165" s="20">
        <f t="shared" si="8"/>
        <v>160.44</v>
      </c>
      <c r="O165" s="19">
        <v>6.4</v>
      </c>
      <c r="V165" s="20" t="b">
        <f t="shared" si="10"/>
        <v>0</v>
      </c>
      <c r="W165" s="20" t="b">
        <f t="shared" si="11"/>
        <v>0</v>
      </c>
      <c r="X165" t="str">
        <f t="shared" si="9"/>
        <v>Good </v>
      </c>
    </row>
    <row r="166" spans="1:24" x14ac:dyDescent="0.3">
      <c r="A166" s="20" t="s">
        <v>243</v>
      </c>
      <c r="C166" s="20" t="s">
        <v>1140</v>
      </c>
      <c r="D166" s="19" t="s">
        <v>13</v>
      </c>
      <c r="E166" t="s">
        <v>1139</v>
      </c>
      <c r="F166" s="20" t="s">
        <v>40</v>
      </c>
      <c r="G166">
        <v>39.9</v>
      </c>
      <c r="H166">
        <v>10</v>
      </c>
      <c r="I166" t="s">
        <v>41</v>
      </c>
      <c r="J166" s="1">
        <v>0.64166666666666672</v>
      </c>
      <c r="K166" s="20" t="s">
        <v>25</v>
      </c>
      <c r="L166">
        <v>399</v>
      </c>
      <c r="M166">
        <v>19.95</v>
      </c>
      <c r="N166" s="20">
        <f t="shared" si="8"/>
        <v>418.95</v>
      </c>
      <c r="O166" s="19">
        <v>4.9000000000000004</v>
      </c>
      <c r="V166" s="20" t="b">
        <f t="shared" si="10"/>
        <v>0</v>
      </c>
      <c r="W166" s="20" t="b">
        <f t="shared" si="11"/>
        <v>0</v>
      </c>
      <c r="X166" t="str">
        <f t="shared" si="9"/>
        <v>Not Bad</v>
      </c>
    </row>
    <row r="167" spans="1:24" x14ac:dyDescent="0.3">
      <c r="A167" s="20" t="s">
        <v>238</v>
      </c>
      <c r="C167" s="20" t="s">
        <v>1140</v>
      </c>
      <c r="D167" s="19" t="s">
        <v>13</v>
      </c>
      <c r="E167" t="s">
        <v>1139</v>
      </c>
      <c r="F167" s="20" t="s">
        <v>14</v>
      </c>
      <c r="G167">
        <v>42.57</v>
      </c>
      <c r="H167">
        <v>8</v>
      </c>
      <c r="I167" t="s">
        <v>34</v>
      </c>
      <c r="J167" s="1">
        <v>0.59166666666666667</v>
      </c>
      <c r="K167" s="20" t="s">
        <v>16</v>
      </c>
      <c r="L167">
        <v>340.56</v>
      </c>
      <c r="M167">
        <v>17.027999999999999</v>
      </c>
      <c r="N167" s="20">
        <f t="shared" si="8"/>
        <v>357.58800000000002</v>
      </c>
      <c r="O167" s="19">
        <v>8</v>
      </c>
      <c r="V167" s="20" t="b">
        <f t="shared" si="10"/>
        <v>0</v>
      </c>
      <c r="W167" s="20" t="b">
        <f t="shared" si="11"/>
        <v>0</v>
      </c>
      <c r="X167" t="str">
        <f t="shared" si="9"/>
        <v>Extremely Good</v>
      </c>
    </row>
    <row r="168" spans="1:24" x14ac:dyDescent="0.3">
      <c r="A168" s="20" t="s">
        <v>325</v>
      </c>
      <c r="C168" s="20" t="s">
        <v>1142</v>
      </c>
      <c r="D168" s="19" t="s">
        <v>13</v>
      </c>
      <c r="E168" t="s">
        <v>1139</v>
      </c>
      <c r="F168" s="20" t="s">
        <v>23</v>
      </c>
      <c r="G168">
        <v>95.58</v>
      </c>
      <c r="H168">
        <v>10</v>
      </c>
      <c r="I168" t="s">
        <v>206</v>
      </c>
      <c r="J168" s="1">
        <v>0.56388888888888888</v>
      </c>
      <c r="K168" s="20" t="s">
        <v>21</v>
      </c>
      <c r="L168">
        <v>955.8</v>
      </c>
      <c r="M168">
        <v>47.79</v>
      </c>
      <c r="N168" s="20">
        <f t="shared" si="8"/>
        <v>1003.5899999999999</v>
      </c>
      <c r="O168" s="19">
        <v>6.1</v>
      </c>
      <c r="V168" s="20" t="b">
        <f t="shared" si="10"/>
        <v>1</v>
      </c>
      <c r="W168" s="20" t="b">
        <f t="shared" si="11"/>
        <v>0</v>
      </c>
      <c r="X168" t="str">
        <f t="shared" si="9"/>
        <v>Good </v>
      </c>
    </row>
    <row r="169" spans="1:24" x14ac:dyDescent="0.3">
      <c r="A169" s="20" t="s">
        <v>684</v>
      </c>
      <c r="C169" s="20" t="s">
        <v>1140</v>
      </c>
      <c r="D169" s="19" t="s">
        <v>13</v>
      </c>
      <c r="E169" t="s">
        <v>1139</v>
      </c>
      <c r="F169" s="20" t="s">
        <v>43</v>
      </c>
      <c r="G169">
        <v>98.98</v>
      </c>
      <c r="H169">
        <v>10</v>
      </c>
      <c r="I169" t="s">
        <v>30</v>
      </c>
      <c r="J169" s="1">
        <v>0.68055555555555547</v>
      </c>
      <c r="K169" s="20" t="s">
        <v>25</v>
      </c>
      <c r="L169">
        <v>989.8</v>
      </c>
      <c r="M169">
        <v>49.49</v>
      </c>
      <c r="N169" s="20">
        <f t="shared" si="8"/>
        <v>1039.29</v>
      </c>
      <c r="O169" s="19">
        <v>8.3000000000000007</v>
      </c>
      <c r="V169" s="20" t="b">
        <f t="shared" si="10"/>
        <v>1</v>
      </c>
      <c r="W169" s="20" t="b">
        <f t="shared" si="11"/>
        <v>0</v>
      </c>
      <c r="X169" t="str">
        <f t="shared" si="9"/>
        <v>Extremely Good</v>
      </c>
    </row>
    <row r="170" spans="1:24" x14ac:dyDescent="0.3">
      <c r="A170" s="20" t="s">
        <v>680</v>
      </c>
      <c r="C170" s="20" t="s">
        <v>1142</v>
      </c>
      <c r="D170" s="19" t="s">
        <v>13</v>
      </c>
      <c r="E170" t="s">
        <v>1139</v>
      </c>
      <c r="F170" s="20" t="s">
        <v>40</v>
      </c>
      <c r="G170">
        <v>51.28</v>
      </c>
      <c r="H170">
        <v>6</v>
      </c>
      <c r="I170" t="s">
        <v>201</v>
      </c>
      <c r="J170" s="1">
        <v>0.68819444444444444</v>
      </c>
      <c r="K170" s="20" t="s">
        <v>21</v>
      </c>
      <c r="L170">
        <v>307.68</v>
      </c>
      <c r="M170">
        <v>15.384</v>
      </c>
      <c r="N170" s="20">
        <f t="shared" si="8"/>
        <v>323.06400000000002</v>
      </c>
      <c r="O170" s="19">
        <v>5.5</v>
      </c>
      <c r="V170" s="20" t="b">
        <f t="shared" si="10"/>
        <v>0</v>
      </c>
      <c r="W170" s="20" t="b">
        <f t="shared" si="11"/>
        <v>0</v>
      </c>
      <c r="X170" t="str">
        <f t="shared" si="9"/>
        <v>Satisfied </v>
      </c>
    </row>
    <row r="171" spans="1:24" x14ac:dyDescent="0.3">
      <c r="A171" s="20" t="s">
        <v>230</v>
      </c>
      <c r="C171" s="20" t="s">
        <v>1142</v>
      </c>
      <c r="D171" s="19" t="s">
        <v>18</v>
      </c>
      <c r="E171" t="s">
        <v>1139</v>
      </c>
      <c r="F171" s="20" t="s">
        <v>29</v>
      </c>
      <c r="G171">
        <v>69.52</v>
      </c>
      <c r="H171">
        <v>7</v>
      </c>
      <c r="I171" t="s">
        <v>186</v>
      </c>
      <c r="J171" s="1">
        <v>0.63194444444444442</v>
      </c>
      <c r="K171" s="20" t="s">
        <v>25</v>
      </c>
      <c r="L171">
        <v>486.64</v>
      </c>
      <c r="M171">
        <v>24.332000000000001</v>
      </c>
      <c r="N171" s="20">
        <f t="shared" si="8"/>
        <v>510.97199999999998</v>
      </c>
      <c r="O171" s="19">
        <v>8.1999999999999993</v>
      </c>
      <c r="V171" s="20" t="b">
        <f t="shared" si="10"/>
        <v>0</v>
      </c>
      <c r="W171" s="20" t="b">
        <f t="shared" si="11"/>
        <v>0</v>
      </c>
      <c r="X171" t="str">
        <f t="shared" si="9"/>
        <v>Extremely Good</v>
      </c>
    </row>
    <row r="172" spans="1:24" x14ac:dyDescent="0.3">
      <c r="A172" s="20" t="s">
        <v>797</v>
      </c>
      <c r="C172" s="20" t="s">
        <v>1142</v>
      </c>
      <c r="D172" s="19" t="s">
        <v>13</v>
      </c>
      <c r="E172" t="s">
        <v>1139</v>
      </c>
      <c r="F172" s="20" t="s">
        <v>14</v>
      </c>
      <c r="G172">
        <v>70.010000000000005</v>
      </c>
      <c r="H172">
        <v>5</v>
      </c>
      <c r="I172" t="s">
        <v>269</v>
      </c>
      <c r="J172" s="1">
        <v>0.48333333333333334</v>
      </c>
      <c r="K172" s="20" t="s">
        <v>16</v>
      </c>
      <c r="L172">
        <v>350.05</v>
      </c>
      <c r="M172">
        <v>17.502500000000001</v>
      </c>
      <c r="N172" s="20">
        <f t="shared" si="8"/>
        <v>367.55250000000001</v>
      </c>
      <c r="O172" s="19">
        <v>6.4</v>
      </c>
      <c r="V172" s="20" t="b">
        <f t="shared" si="10"/>
        <v>0</v>
      </c>
      <c r="W172" s="20" t="b">
        <f t="shared" si="11"/>
        <v>0</v>
      </c>
      <c r="X172" t="str">
        <f t="shared" si="9"/>
        <v>Good </v>
      </c>
    </row>
    <row r="173" spans="1:24" x14ac:dyDescent="0.3">
      <c r="A173" s="20" t="s">
        <v>787</v>
      </c>
      <c r="C173" s="20" t="s">
        <v>1142</v>
      </c>
      <c r="D173" s="19" t="s">
        <v>18</v>
      </c>
      <c r="E173" t="s">
        <v>1139</v>
      </c>
      <c r="F173" s="20" t="s">
        <v>40</v>
      </c>
      <c r="G173">
        <v>80.05</v>
      </c>
      <c r="H173">
        <v>5</v>
      </c>
      <c r="I173" t="s">
        <v>158</v>
      </c>
      <c r="J173" s="1">
        <v>0.53125</v>
      </c>
      <c r="K173" s="20" t="s">
        <v>25</v>
      </c>
      <c r="L173">
        <v>400.25</v>
      </c>
      <c r="M173">
        <v>20.012499999999999</v>
      </c>
      <c r="N173" s="20">
        <f t="shared" si="8"/>
        <v>420.26249999999999</v>
      </c>
      <c r="O173" s="19">
        <v>4.5999999999999996</v>
      </c>
      <c r="V173" s="20" t="b">
        <f t="shared" si="10"/>
        <v>0</v>
      </c>
      <c r="W173" s="20" t="b">
        <f t="shared" si="11"/>
        <v>0</v>
      </c>
      <c r="X173" t="str">
        <f t="shared" si="9"/>
        <v>Not Bad</v>
      </c>
    </row>
    <row r="174" spans="1:24" x14ac:dyDescent="0.3">
      <c r="A174" s="20" t="s">
        <v>114</v>
      </c>
      <c r="C174" s="20" t="s">
        <v>1142</v>
      </c>
      <c r="D174" s="19" t="s">
        <v>13</v>
      </c>
      <c r="E174" t="s">
        <v>1139</v>
      </c>
      <c r="F174" s="20" t="s">
        <v>19</v>
      </c>
      <c r="G174">
        <v>20.85</v>
      </c>
      <c r="H174">
        <v>8</v>
      </c>
      <c r="I174" t="s">
        <v>24</v>
      </c>
      <c r="J174" s="1">
        <v>0.80347222222222225</v>
      </c>
      <c r="K174" s="20" t="s">
        <v>21</v>
      </c>
      <c r="L174">
        <v>166.8</v>
      </c>
      <c r="M174">
        <v>8.34</v>
      </c>
      <c r="N174" s="20">
        <f t="shared" si="8"/>
        <v>175.14000000000001</v>
      </c>
      <c r="O174" s="19">
        <v>6.5</v>
      </c>
      <c r="V174" s="20" t="b">
        <f t="shared" si="10"/>
        <v>0</v>
      </c>
      <c r="W174" s="20" t="b">
        <f t="shared" si="11"/>
        <v>0</v>
      </c>
      <c r="X174" t="str">
        <f t="shared" si="9"/>
        <v>Good </v>
      </c>
    </row>
    <row r="175" spans="1:24" x14ac:dyDescent="0.3">
      <c r="A175" s="20" t="s">
        <v>655</v>
      </c>
      <c r="C175" s="20" t="s">
        <v>1141</v>
      </c>
      <c r="D175" s="19" t="s">
        <v>18</v>
      </c>
      <c r="E175" t="s">
        <v>1139</v>
      </c>
      <c r="F175" s="20" t="s">
        <v>19</v>
      </c>
      <c r="G175">
        <v>52.89</v>
      </c>
      <c r="H175">
        <v>6</v>
      </c>
      <c r="I175" t="s">
        <v>201</v>
      </c>
      <c r="J175" s="1">
        <v>0.7319444444444444</v>
      </c>
      <c r="K175" s="20" t="s">
        <v>25</v>
      </c>
      <c r="L175">
        <v>317.33999999999997</v>
      </c>
      <c r="M175">
        <v>15.867000000000001</v>
      </c>
      <c r="N175" s="20">
        <f t="shared" si="8"/>
        <v>333.20699999999999</v>
      </c>
      <c r="O175" s="19">
        <v>5.5</v>
      </c>
      <c r="V175" s="20" t="b">
        <f t="shared" si="10"/>
        <v>0</v>
      </c>
      <c r="W175" s="20" t="b">
        <f t="shared" si="11"/>
        <v>0</v>
      </c>
      <c r="X175" t="str">
        <f t="shared" si="9"/>
        <v>Satisfied </v>
      </c>
    </row>
    <row r="176" spans="1:24" x14ac:dyDescent="0.3">
      <c r="A176" s="20" t="s">
        <v>1044</v>
      </c>
      <c r="C176" s="20" t="s">
        <v>1140</v>
      </c>
      <c r="D176" s="19" t="s">
        <v>13</v>
      </c>
      <c r="E176" t="s">
        <v>1139</v>
      </c>
      <c r="F176" s="20" t="s">
        <v>40</v>
      </c>
      <c r="G176">
        <v>19.79</v>
      </c>
      <c r="H176">
        <v>8</v>
      </c>
      <c r="I176" t="s">
        <v>228</v>
      </c>
      <c r="J176" s="1">
        <v>0.50277777777777777</v>
      </c>
      <c r="K176" s="20" t="s">
        <v>16</v>
      </c>
      <c r="L176">
        <v>158.32</v>
      </c>
      <c r="M176">
        <v>7.9160000000000004</v>
      </c>
      <c r="N176" s="20">
        <f t="shared" si="8"/>
        <v>166.23599999999999</v>
      </c>
      <c r="O176" s="19">
        <v>5.0999999999999996</v>
      </c>
      <c r="V176" s="20" t="b">
        <f t="shared" si="10"/>
        <v>0</v>
      </c>
      <c r="W176" s="20" t="b">
        <f t="shared" si="11"/>
        <v>0</v>
      </c>
      <c r="X176" t="str">
        <f t="shared" si="9"/>
        <v>Satisfied </v>
      </c>
    </row>
    <row r="177" spans="1:24" x14ac:dyDescent="0.3">
      <c r="A177" s="20" t="s">
        <v>522</v>
      </c>
      <c r="C177" s="20" t="s">
        <v>1142</v>
      </c>
      <c r="D177" s="19" t="s">
        <v>18</v>
      </c>
      <c r="E177" t="s">
        <v>1139</v>
      </c>
      <c r="F177" s="20" t="s">
        <v>23</v>
      </c>
      <c r="G177">
        <v>33.840000000000003</v>
      </c>
      <c r="H177">
        <v>9</v>
      </c>
      <c r="I177" t="s">
        <v>275</v>
      </c>
      <c r="J177" s="1">
        <v>0.68125000000000002</v>
      </c>
      <c r="K177" s="20" t="s">
        <v>16</v>
      </c>
      <c r="L177">
        <v>304.56</v>
      </c>
      <c r="M177">
        <v>15.228</v>
      </c>
      <c r="N177" s="20">
        <f t="shared" si="8"/>
        <v>319.78800000000001</v>
      </c>
      <c r="O177" s="19">
        <v>5.0999999999999996</v>
      </c>
      <c r="V177" s="20" t="b">
        <f t="shared" si="10"/>
        <v>0</v>
      </c>
      <c r="W177" s="20" t="b">
        <f t="shared" si="11"/>
        <v>0</v>
      </c>
      <c r="X177" t="str">
        <f t="shared" si="9"/>
        <v>Satisfied </v>
      </c>
    </row>
    <row r="178" spans="1:24" x14ac:dyDescent="0.3">
      <c r="A178" s="20" t="s">
        <v>593</v>
      </c>
      <c r="C178" s="20" t="s">
        <v>1141</v>
      </c>
      <c r="D178" s="19" t="s">
        <v>13</v>
      </c>
      <c r="E178" t="s">
        <v>1139</v>
      </c>
      <c r="F178" s="20" t="s">
        <v>40</v>
      </c>
      <c r="G178">
        <v>22.17</v>
      </c>
      <c r="H178">
        <v>8</v>
      </c>
      <c r="I178" t="s">
        <v>24</v>
      </c>
      <c r="J178" s="1">
        <v>0.7090277777777777</v>
      </c>
      <c r="K178" s="20" t="s">
        <v>25</v>
      </c>
      <c r="L178">
        <v>177.36</v>
      </c>
      <c r="M178">
        <v>8.8680000000000003</v>
      </c>
      <c r="N178" s="20">
        <f t="shared" si="8"/>
        <v>186.22800000000001</v>
      </c>
      <c r="O178" s="19">
        <v>6.2</v>
      </c>
      <c r="V178" s="20" t="b">
        <f t="shared" si="10"/>
        <v>0</v>
      </c>
      <c r="W178" s="20" t="b">
        <f t="shared" si="11"/>
        <v>0</v>
      </c>
      <c r="X178" t="str">
        <f t="shared" si="9"/>
        <v>Good </v>
      </c>
    </row>
    <row r="179" spans="1:24" x14ac:dyDescent="0.3">
      <c r="A179" s="20" t="s">
        <v>1032</v>
      </c>
      <c r="C179" s="20" t="s">
        <v>1141</v>
      </c>
      <c r="D179" s="19" t="s">
        <v>18</v>
      </c>
      <c r="E179" t="s">
        <v>1138</v>
      </c>
      <c r="F179" s="20" t="s">
        <v>43</v>
      </c>
      <c r="G179">
        <v>22.51</v>
      </c>
      <c r="H179">
        <v>7</v>
      </c>
      <c r="I179" t="s">
        <v>278</v>
      </c>
      <c r="J179" s="1">
        <v>0.4513888888888889</v>
      </c>
      <c r="K179" s="20" t="s">
        <v>25</v>
      </c>
      <c r="L179">
        <v>157.57</v>
      </c>
      <c r="M179">
        <v>7.8784999999999998</v>
      </c>
      <c r="N179" s="20">
        <f t="shared" si="8"/>
        <v>165.4485</v>
      </c>
      <c r="O179" s="19">
        <v>5.0999999999999996</v>
      </c>
      <c r="V179" s="20" t="b">
        <f t="shared" si="10"/>
        <v>0</v>
      </c>
      <c r="W179" s="20" t="b">
        <f t="shared" si="11"/>
        <v>0</v>
      </c>
      <c r="X179" t="str">
        <f t="shared" si="9"/>
        <v>Satisfied </v>
      </c>
    </row>
    <row r="180" spans="1:24" x14ac:dyDescent="0.3">
      <c r="A180" s="20" t="s">
        <v>842</v>
      </c>
      <c r="C180" s="20" t="s">
        <v>1140</v>
      </c>
      <c r="D180" s="19" t="s">
        <v>13</v>
      </c>
      <c r="E180" t="s">
        <v>1139</v>
      </c>
      <c r="F180" s="20" t="s">
        <v>40</v>
      </c>
      <c r="G180">
        <v>73.88</v>
      </c>
      <c r="H180">
        <v>6</v>
      </c>
      <c r="I180" t="s">
        <v>90</v>
      </c>
      <c r="J180" s="1">
        <v>0.8027777777777777</v>
      </c>
      <c r="K180" s="20" t="s">
        <v>16</v>
      </c>
      <c r="L180">
        <v>443.28</v>
      </c>
      <c r="M180">
        <v>22.164000000000001</v>
      </c>
      <c r="N180" s="20">
        <f t="shared" si="8"/>
        <v>465.44399999999996</v>
      </c>
      <c r="O180" s="19">
        <v>4.4000000000000004</v>
      </c>
      <c r="V180" s="20" t="b">
        <f t="shared" si="10"/>
        <v>0</v>
      </c>
      <c r="W180" s="20" t="b">
        <f t="shared" si="11"/>
        <v>0</v>
      </c>
      <c r="X180" t="str">
        <f t="shared" si="9"/>
        <v>Not Bad</v>
      </c>
    </row>
    <row r="181" spans="1:24" x14ac:dyDescent="0.3">
      <c r="A181" s="20" t="s">
        <v>268</v>
      </c>
      <c r="C181" s="20" t="s">
        <v>1140</v>
      </c>
      <c r="D181" s="19" t="s">
        <v>18</v>
      </c>
      <c r="E181" t="s">
        <v>1139</v>
      </c>
      <c r="F181" s="20" t="s">
        <v>14</v>
      </c>
      <c r="G181">
        <v>86.8</v>
      </c>
      <c r="H181">
        <v>3</v>
      </c>
      <c r="I181" t="s">
        <v>81</v>
      </c>
      <c r="J181" s="1">
        <v>0.69930555555555562</v>
      </c>
      <c r="K181" s="20" t="s">
        <v>16</v>
      </c>
      <c r="L181">
        <v>260.39999999999998</v>
      </c>
      <c r="M181">
        <v>13.02</v>
      </c>
      <c r="N181" s="20">
        <f t="shared" si="8"/>
        <v>273.41999999999996</v>
      </c>
      <c r="O181" s="19">
        <v>5.5</v>
      </c>
      <c r="V181" s="20" t="b">
        <f t="shared" si="10"/>
        <v>0</v>
      </c>
      <c r="W181" s="20" t="b">
        <f t="shared" si="11"/>
        <v>0</v>
      </c>
      <c r="X181" t="str">
        <f t="shared" si="9"/>
        <v>Satisfied </v>
      </c>
    </row>
    <row r="182" spans="1:24" x14ac:dyDescent="0.3">
      <c r="A182" s="20" t="s">
        <v>870</v>
      </c>
      <c r="C182" s="20" t="s">
        <v>1140</v>
      </c>
      <c r="D182" s="19" t="s">
        <v>13</v>
      </c>
      <c r="E182" t="s">
        <v>1139</v>
      </c>
      <c r="F182" s="20" t="s">
        <v>43</v>
      </c>
      <c r="G182">
        <v>64.260000000000005</v>
      </c>
      <c r="H182">
        <v>7</v>
      </c>
      <c r="I182" t="s">
        <v>178</v>
      </c>
      <c r="J182" s="1">
        <v>0.41666666666666669</v>
      </c>
      <c r="K182" s="20" t="s">
        <v>21</v>
      </c>
      <c r="L182">
        <v>449.82</v>
      </c>
      <c r="M182">
        <v>22.491</v>
      </c>
      <c r="N182" s="20">
        <f t="shared" si="8"/>
        <v>472.31099999999998</v>
      </c>
      <c r="O182" s="19">
        <v>5.6</v>
      </c>
      <c r="V182" s="20" t="b">
        <f t="shared" si="10"/>
        <v>0</v>
      </c>
      <c r="W182" s="20" t="b">
        <f t="shared" si="11"/>
        <v>0</v>
      </c>
      <c r="X182" t="str">
        <f t="shared" si="9"/>
        <v>Satisfied </v>
      </c>
    </row>
    <row r="183" spans="1:24" x14ac:dyDescent="0.3">
      <c r="A183" s="20" t="s">
        <v>768</v>
      </c>
      <c r="C183" s="20" t="s">
        <v>1141</v>
      </c>
      <c r="D183" s="19" t="s">
        <v>13</v>
      </c>
      <c r="E183" t="s">
        <v>1139</v>
      </c>
      <c r="F183" s="20" t="s">
        <v>40</v>
      </c>
      <c r="G183">
        <v>38.47</v>
      </c>
      <c r="H183">
        <v>8</v>
      </c>
      <c r="I183" t="s">
        <v>160</v>
      </c>
      <c r="J183" s="1">
        <v>0.49374999999999997</v>
      </c>
      <c r="K183" s="20" t="s">
        <v>21</v>
      </c>
      <c r="L183">
        <v>307.76</v>
      </c>
      <c r="M183">
        <v>15.388</v>
      </c>
      <c r="N183" s="20">
        <f t="shared" si="8"/>
        <v>323.14799999999997</v>
      </c>
      <c r="O183" s="19">
        <v>8</v>
      </c>
      <c r="V183" s="20" t="b">
        <f t="shared" si="10"/>
        <v>0</v>
      </c>
      <c r="W183" s="20" t="b">
        <f t="shared" si="11"/>
        <v>0</v>
      </c>
      <c r="X183" t="str">
        <f t="shared" si="9"/>
        <v>Extremely Good</v>
      </c>
    </row>
    <row r="184" spans="1:24" x14ac:dyDescent="0.3">
      <c r="A184" s="20" t="s">
        <v>49</v>
      </c>
      <c r="C184" s="20" t="s">
        <v>1140</v>
      </c>
      <c r="D184" s="19" t="s">
        <v>13</v>
      </c>
      <c r="E184" t="s">
        <v>1139</v>
      </c>
      <c r="F184" s="20" t="s">
        <v>29</v>
      </c>
      <c r="G184">
        <v>15.5</v>
      </c>
      <c r="H184">
        <v>10</v>
      </c>
      <c r="I184" t="s">
        <v>90</v>
      </c>
      <c r="J184" s="1">
        <v>0.4548611111111111</v>
      </c>
      <c r="K184" s="20" t="s">
        <v>16</v>
      </c>
      <c r="L184">
        <v>155</v>
      </c>
      <c r="M184">
        <v>7.75</v>
      </c>
      <c r="N184" s="20">
        <f t="shared" si="8"/>
        <v>162.75</v>
      </c>
      <c r="O184" s="19">
        <v>8.1999999999999993</v>
      </c>
      <c r="V184" s="20" t="b">
        <f t="shared" si="10"/>
        <v>0</v>
      </c>
      <c r="W184" s="20" t="b">
        <f t="shared" si="11"/>
        <v>0</v>
      </c>
      <c r="X184" t="str">
        <f t="shared" si="9"/>
        <v>Extremely Good</v>
      </c>
    </row>
    <row r="185" spans="1:24" x14ac:dyDescent="0.3">
      <c r="A185" s="20" t="s">
        <v>374</v>
      </c>
      <c r="C185" s="20" t="s">
        <v>1140</v>
      </c>
      <c r="D185" s="19" t="s">
        <v>18</v>
      </c>
      <c r="E185" t="s">
        <v>1139</v>
      </c>
      <c r="F185" s="20" t="s">
        <v>14</v>
      </c>
      <c r="G185">
        <v>34.31</v>
      </c>
      <c r="H185">
        <v>8</v>
      </c>
      <c r="I185" t="s">
        <v>77</v>
      </c>
      <c r="J185" s="1">
        <v>0.625</v>
      </c>
      <c r="K185" s="20" t="s">
        <v>16</v>
      </c>
      <c r="L185">
        <v>274.48</v>
      </c>
      <c r="M185">
        <v>13.724</v>
      </c>
      <c r="N185" s="20">
        <f t="shared" si="8"/>
        <v>288.20400000000001</v>
      </c>
      <c r="O185" s="19">
        <v>8.6999999999999993</v>
      </c>
      <c r="V185" s="20" t="b">
        <f t="shared" si="10"/>
        <v>0</v>
      </c>
      <c r="W185" s="20" t="b">
        <f t="shared" si="11"/>
        <v>0</v>
      </c>
      <c r="X185" t="str">
        <f t="shared" si="9"/>
        <v>Extremely Good</v>
      </c>
    </row>
    <row r="186" spans="1:24" x14ac:dyDescent="0.3">
      <c r="A186" s="20" t="s">
        <v>481</v>
      </c>
      <c r="C186" s="20" t="s">
        <v>1140</v>
      </c>
      <c r="D186" s="19" t="s">
        <v>18</v>
      </c>
      <c r="E186" t="s">
        <v>1138</v>
      </c>
      <c r="F186" s="20" t="s">
        <v>29</v>
      </c>
      <c r="G186">
        <v>12.34</v>
      </c>
      <c r="H186">
        <v>7</v>
      </c>
      <c r="I186" t="s">
        <v>98</v>
      </c>
      <c r="J186" s="1">
        <v>0.47152777777777777</v>
      </c>
      <c r="K186" s="20" t="s">
        <v>25</v>
      </c>
      <c r="L186">
        <v>86.38</v>
      </c>
      <c r="M186">
        <v>4.319</v>
      </c>
      <c r="N186" s="20">
        <f t="shared" si="8"/>
        <v>90.698999999999998</v>
      </c>
      <c r="O186" s="19">
        <v>7.8</v>
      </c>
      <c r="V186" s="20" t="b">
        <f t="shared" si="10"/>
        <v>0</v>
      </c>
      <c r="W186" s="20" t="b">
        <f t="shared" si="11"/>
        <v>0</v>
      </c>
      <c r="X186" t="str">
        <f t="shared" si="9"/>
        <v>Very Good </v>
      </c>
    </row>
    <row r="187" spans="1:24" x14ac:dyDescent="0.3">
      <c r="A187" s="20" t="s">
        <v>520</v>
      </c>
      <c r="C187" s="20" t="s">
        <v>1140</v>
      </c>
      <c r="D187" s="19" t="s">
        <v>18</v>
      </c>
      <c r="E187" t="s">
        <v>1139</v>
      </c>
      <c r="F187" s="20" t="s">
        <v>40</v>
      </c>
      <c r="G187">
        <v>18.079999999999998</v>
      </c>
      <c r="H187">
        <v>3</v>
      </c>
      <c r="I187" t="s">
        <v>64</v>
      </c>
      <c r="J187" s="1">
        <v>0.82361111111111107</v>
      </c>
      <c r="K187" s="20" t="s">
        <v>16</v>
      </c>
      <c r="L187">
        <v>54.24</v>
      </c>
      <c r="M187">
        <v>2.7120000000000002</v>
      </c>
      <c r="N187" s="20">
        <f t="shared" si="8"/>
        <v>56.952000000000005</v>
      </c>
      <c r="O187" s="19">
        <v>5.5</v>
      </c>
      <c r="V187" s="20" t="b">
        <f t="shared" si="10"/>
        <v>0</v>
      </c>
      <c r="W187" s="20" t="b">
        <f t="shared" si="11"/>
        <v>0</v>
      </c>
      <c r="X187" t="str">
        <f t="shared" si="9"/>
        <v>Satisfied </v>
      </c>
    </row>
    <row r="188" spans="1:24" x14ac:dyDescent="0.3">
      <c r="A188" s="20" t="s">
        <v>1072</v>
      </c>
      <c r="C188" s="20" t="s">
        <v>1141</v>
      </c>
      <c r="D188" s="19" t="s">
        <v>18</v>
      </c>
      <c r="E188" t="s">
        <v>1138</v>
      </c>
      <c r="F188" s="20" t="s">
        <v>23</v>
      </c>
      <c r="G188">
        <v>94.49</v>
      </c>
      <c r="H188">
        <v>8</v>
      </c>
      <c r="I188" t="s">
        <v>24</v>
      </c>
      <c r="J188" s="1">
        <v>0.79166666666666663</v>
      </c>
      <c r="K188" s="20" t="s">
        <v>16</v>
      </c>
      <c r="L188">
        <v>755.92</v>
      </c>
      <c r="M188">
        <v>37.795999999999999</v>
      </c>
      <c r="N188" s="20">
        <f t="shared" si="8"/>
        <v>793.71600000000001</v>
      </c>
      <c r="O188" s="19">
        <v>9.8000000000000007</v>
      </c>
      <c r="V188" s="20" t="b">
        <f t="shared" si="10"/>
        <v>0</v>
      </c>
      <c r="W188" s="20" t="b">
        <f t="shared" si="11"/>
        <v>0</v>
      </c>
      <c r="X188" t="str">
        <f t="shared" si="9"/>
        <v xml:space="preserve">Excellent </v>
      </c>
    </row>
    <row r="189" spans="1:24" x14ac:dyDescent="0.3">
      <c r="A189" s="20" t="s">
        <v>919</v>
      </c>
      <c r="C189" s="20" t="s">
        <v>1140</v>
      </c>
      <c r="D189" s="19" t="s">
        <v>18</v>
      </c>
      <c r="E189" t="s">
        <v>1139</v>
      </c>
      <c r="F189" s="20" t="s">
        <v>23</v>
      </c>
      <c r="G189">
        <v>46.47</v>
      </c>
      <c r="H189">
        <v>4</v>
      </c>
      <c r="I189" t="s">
        <v>30</v>
      </c>
      <c r="J189" s="1">
        <v>0.45347222222222222</v>
      </c>
      <c r="K189" s="20" t="s">
        <v>21</v>
      </c>
      <c r="L189">
        <v>185.88</v>
      </c>
      <c r="M189">
        <v>9.2940000000000005</v>
      </c>
      <c r="N189" s="20">
        <f t="shared" si="8"/>
        <v>195.17400000000001</v>
      </c>
      <c r="O189" s="19">
        <v>9</v>
      </c>
      <c r="V189" s="20" t="b">
        <f t="shared" si="10"/>
        <v>0</v>
      </c>
      <c r="W189" s="20" t="b">
        <f t="shared" si="11"/>
        <v>0</v>
      </c>
      <c r="X189" t="str">
        <f t="shared" si="9"/>
        <v xml:space="preserve">Excellent </v>
      </c>
    </row>
    <row r="190" spans="1:24" x14ac:dyDescent="0.3">
      <c r="A190" s="20" t="s">
        <v>548</v>
      </c>
      <c r="C190" s="20" t="s">
        <v>1141</v>
      </c>
      <c r="D190" s="19" t="s">
        <v>13</v>
      </c>
      <c r="E190" t="s">
        <v>1139</v>
      </c>
      <c r="F190" s="20" t="s">
        <v>23</v>
      </c>
      <c r="G190">
        <v>74.069999999999993</v>
      </c>
      <c r="H190">
        <v>1</v>
      </c>
      <c r="I190" t="s">
        <v>106</v>
      </c>
      <c r="J190" s="1">
        <v>0.53472222222222221</v>
      </c>
      <c r="K190" s="20" t="s">
        <v>16</v>
      </c>
      <c r="L190">
        <v>74.069999999999993</v>
      </c>
      <c r="M190">
        <v>3.7035</v>
      </c>
      <c r="N190" s="20">
        <f t="shared" si="8"/>
        <v>77.773499999999999</v>
      </c>
      <c r="O190" s="19">
        <v>9.6</v>
      </c>
      <c r="V190" s="20" t="b">
        <f t="shared" si="10"/>
        <v>0</v>
      </c>
      <c r="W190" s="20" t="b">
        <f t="shared" si="11"/>
        <v>0</v>
      </c>
      <c r="X190" t="str">
        <f t="shared" si="9"/>
        <v xml:space="preserve">Excellent </v>
      </c>
    </row>
    <row r="191" spans="1:24" x14ac:dyDescent="0.3">
      <c r="A191" s="20" t="s">
        <v>710</v>
      </c>
      <c r="C191" s="20" t="s">
        <v>1141</v>
      </c>
      <c r="D191" s="19" t="s">
        <v>13</v>
      </c>
      <c r="E191" t="s">
        <v>1138</v>
      </c>
      <c r="F191" s="20" t="s">
        <v>23</v>
      </c>
      <c r="G191">
        <v>69.81</v>
      </c>
      <c r="H191">
        <v>4</v>
      </c>
      <c r="I191" t="s">
        <v>81</v>
      </c>
      <c r="J191" s="1">
        <v>0.86805555555555547</v>
      </c>
      <c r="K191" s="20" t="s">
        <v>25</v>
      </c>
      <c r="L191">
        <v>279.24</v>
      </c>
      <c r="M191">
        <v>13.962</v>
      </c>
      <c r="N191" s="20">
        <f t="shared" si="8"/>
        <v>293.202</v>
      </c>
      <c r="O191" s="19">
        <v>9.1999999999999993</v>
      </c>
      <c r="V191" s="20" t="b">
        <f t="shared" si="10"/>
        <v>0</v>
      </c>
      <c r="W191" s="20" t="b">
        <f t="shared" si="11"/>
        <v>0</v>
      </c>
      <c r="X191" t="str">
        <f t="shared" si="9"/>
        <v xml:space="preserve">Excellent </v>
      </c>
    </row>
    <row r="192" spans="1:24" x14ac:dyDescent="0.3">
      <c r="A192" s="20" t="s">
        <v>827</v>
      </c>
      <c r="C192" s="20" t="s">
        <v>1140</v>
      </c>
      <c r="D192" s="19" t="s">
        <v>13</v>
      </c>
      <c r="E192" t="s">
        <v>1138</v>
      </c>
      <c r="F192" s="20" t="s">
        <v>23</v>
      </c>
      <c r="G192">
        <v>77.040000000000006</v>
      </c>
      <c r="H192">
        <v>3</v>
      </c>
      <c r="I192" t="s">
        <v>143</v>
      </c>
      <c r="J192" s="1">
        <v>0.44375000000000003</v>
      </c>
      <c r="K192" s="20" t="s">
        <v>25</v>
      </c>
      <c r="L192">
        <v>231.12</v>
      </c>
      <c r="M192">
        <v>11.555999999999999</v>
      </c>
      <c r="N192" s="20">
        <f t="shared" si="8"/>
        <v>242.67600000000002</v>
      </c>
      <c r="O192" s="19">
        <v>6.6</v>
      </c>
      <c r="V192" s="20" t="b">
        <f t="shared" si="10"/>
        <v>0</v>
      </c>
      <c r="W192" s="20" t="b">
        <f t="shared" si="11"/>
        <v>0</v>
      </c>
      <c r="X192" t="str">
        <f t="shared" si="9"/>
        <v>Good </v>
      </c>
    </row>
    <row r="193" spans="1:24" x14ac:dyDescent="0.3">
      <c r="A193" s="20" t="s">
        <v>483</v>
      </c>
      <c r="C193" s="20" t="s">
        <v>1142</v>
      </c>
      <c r="D193" s="19" t="s">
        <v>18</v>
      </c>
      <c r="E193" t="s">
        <v>1138</v>
      </c>
      <c r="F193" s="20" t="s">
        <v>43</v>
      </c>
      <c r="G193">
        <v>73.52</v>
      </c>
      <c r="H193">
        <v>2</v>
      </c>
      <c r="I193" t="s">
        <v>54</v>
      </c>
      <c r="J193" s="1">
        <v>0.57013888888888886</v>
      </c>
      <c r="K193" s="20" t="s">
        <v>16</v>
      </c>
      <c r="L193">
        <v>147.04</v>
      </c>
      <c r="M193">
        <v>7.3520000000000003</v>
      </c>
      <c r="N193" s="20">
        <f t="shared" si="8"/>
        <v>154.392</v>
      </c>
      <c r="O193" s="19">
        <v>4.9000000000000004</v>
      </c>
      <c r="V193" s="20" t="b">
        <f t="shared" si="10"/>
        <v>0</v>
      </c>
      <c r="W193" s="20" t="b">
        <f t="shared" si="11"/>
        <v>0</v>
      </c>
      <c r="X193" t="str">
        <f t="shared" si="9"/>
        <v>Not Bad</v>
      </c>
    </row>
    <row r="194" spans="1:24" x14ac:dyDescent="0.3">
      <c r="A194" s="20" t="s">
        <v>242</v>
      </c>
      <c r="C194" s="20" t="s">
        <v>1142</v>
      </c>
      <c r="D194" s="19" t="s">
        <v>13</v>
      </c>
      <c r="E194" t="s">
        <v>1138</v>
      </c>
      <c r="F194" s="20" t="s">
        <v>40</v>
      </c>
      <c r="G194">
        <v>87.8</v>
      </c>
      <c r="H194">
        <v>9</v>
      </c>
      <c r="I194" t="s">
        <v>100</v>
      </c>
      <c r="J194" s="1">
        <v>0.79722222222222217</v>
      </c>
      <c r="K194" s="20" t="s">
        <v>21</v>
      </c>
      <c r="L194">
        <v>790.2</v>
      </c>
      <c r="M194">
        <v>39.51</v>
      </c>
      <c r="N194" s="20">
        <f t="shared" ref="N194:N257" si="12">L194+M194</f>
        <v>829.71</v>
      </c>
      <c r="O194" s="19">
        <v>6.2</v>
      </c>
      <c r="V194" s="20" t="b">
        <f t="shared" si="10"/>
        <v>0</v>
      </c>
      <c r="W194" s="20" t="b">
        <f t="shared" si="11"/>
        <v>0</v>
      </c>
      <c r="X194" t="str">
        <f t="shared" ref="X194:X257" si="13">VLOOKUP(O194,$Z$2:$AA$12,2)</f>
        <v>Good </v>
      </c>
    </row>
    <row r="195" spans="1:24" x14ac:dyDescent="0.3">
      <c r="A195" s="20" t="s">
        <v>150</v>
      </c>
      <c r="C195" s="20" t="s">
        <v>1141</v>
      </c>
      <c r="D195" s="19" t="s">
        <v>18</v>
      </c>
      <c r="E195" t="s">
        <v>1139</v>
      </c>
      <c r="F195" s="20" t="s">
        <v>23</v>
      </c>
      <c r="G195">
        <v>25.55</v>
      </c>
      <c r="H195">
        <v>4</v>
      </c>
      <c r="I195" t="s">
        <v>158</v>
      </c>
      <c r="J195" s="1">
        <v>0.84930555555555554</v>
      </c>
      <c r="K195" s="20" t="s">
        <v>16</v>
      </c>
      <c r="L195">
        <v>102.2</v>
      </c>
      <c r="M195">
        <v>5.1100000000000003</v>
      </c>
      <c r="N195" s="20">
        <f t="shared" si="12"/>
        <v>107.31</v>
      </c>
      <c r="O195" s="19">
        <v>8.6</v>
      </c>
      <c r="V195" s="20" t="b">
        <f t="shared" ref="V195:V258" si="14">OR(L195&gt;$S$2,L195&lt;$T$2)</f>
        <v>0</v>
      </c>
      <c r="W195" s="20" t="b">
        <f t="shared" ref="W195:W258" si="15">OR(O195&gt;$S$5,O195&lt;$T$5)</f>
        <v>0</v>
      </c>
      <c r="X195" t="str">
        <f t="shared" si="13"/>
        <v>Extremely Good</v>
      </c>
    </row>
    <row r="196" spans="1:24" x14ac:dyDescent="0.3">
      <c r="A196" s="20" t="s">
        <v>905</v>
      </c>
      <c r="C196" s="20" t="s">
        <v>1140</v>
      </c>
      <c r="D196" s="19" t="s">
        <v>13</v>
      </c>
      <c r="E196" t="s">
        <v>1139</v>
      </c>
      <c r="F196" s="20" t="s">
        <v>19</v>
      </c>
      <c r="G196">
        <v>32.71</v>
      </c>
      <c r="H196">
        <v>5</v>
      </c>
      <c r="I196" t="s">
        <v>108</v>
      </c>
      <c r="J196" s="1">
        <v>0.47916666666666669</v>
      </c>
      <c r="K196" s="20" t="s">
        <v>25</v>
      </c>
      <c r="L196">
        <v>163.55000000000001</v>
      </c>
      <c r="M196">
        <v>8.1775000000000002</v>
      </c>
      <c r="N196" s="20">
        <f t="shared" si="12"/>
        <v>171.72750000000002</v>
      </c>
      <c r="O196" s="19">
        <v>9.3000000000000007</v>
      </c>
      <c r="V196" s="20" t="b">
        <f t="shared" si="14"/>
        <v>0</v>
      </c>
      <c r="W196" s="20" t="b">
        <f t="shared" si="15"/>
        <v>0</v>
      </c>
      <c r="X196" t="str">
        <f t="shared" si="13"/>
        <v xml:space="preserve">Excellent </v>
      </c>
    </row>
    <row r="197" spans="1:24" x14ac:dyDescent="0.3">
      <c r="A197" s="20" t="s">
        <v>309</v>
      </c>
      <c r="C197" s="20" t="s">
        <v>1141</v>
      </c>
      <c r="D197" s="19" t="s">
        <v>18</v>
      </c>
      <c r="E197" t="s">
        <v>1138</v>
      </c>
      <c r="F197" s="20" t="s">
        <v>43</v>
      </c>
      <c r="G197">
        <v>74.290000000000006</v>
      </c>
      <c r="H197">
        <v>1</v>
      </c>
      <c r="I197" t="s">
        <v>149</v>
      </c>
      <c r="J197" s="1">
        <v>0.8125</v>
      </c>
      <c r="K197" s="20" t="s">
        <v>21</v>
      </c>
      <c r="L197">
        <v>74.290000000000006</v>
      </c>
      <c r="M197">
        <v>3.7145000000000001</v>
      </c>
      <c r="N197" s="20">
        <f t="shared" si="12"/>
        <v>78.004500000000007</v>
      </c>
      <c r="O197" s="19">
        <v>7.8</v>
      </c>
      <c r="V197" s="20" t="b">
        <f t="shared" si="14"/>
        <v>0</v>
      </c>
      <c r="W197" s="20" t="b">
        <f t="shared" si="15"/>
        <v>0</v>
      </c>
      <c r="X197" t="str">
        <f t="shared" si="13"/>
        <v>Very Good </v>
      </c>
    </row>
    <row r="198" spans="1:24" x14ac:dyDescent="0.3">
      <c r="A198" s="20" t="s">
        <v>803</v>
      </c>
      <c r="C198" s="20" t="s">
        <v>1141</v>
      </c>
      <c r="D198" s="19" t="s">
        <v>13</v>
      </c>
      <c r="E198" t="s">
        <v>1139</v>
      </c>
      <c r="F198" s="20" t="s">
        <v>14</v>
      </c>
      <c r="G198">
        <v>43.7</v>
      </c>
      <c r="H198">
        <v>2</v>
      </c>
      <c r="I198" t="s">
        <v>182</v>
      </c>
      <c r="J198" s="1">
        <v>0.75208333333333333</v>
      </c>
      <c r="K198" s="20" t="s">
        <v>21</v>
      </c>
      <c r="L198">
        <v>87.4</v>
      </c>
      <c r="M198">
        <v>4.37</v>
      </c>
      <c r="N198" s="20">
        <f t="shared" si="12"/>
        <v>91.77000000000001</v>
      </c>
      <c r="O198" s="19">
        <v>5.2</v>
      </c>
      <c r="V198" s="20" t="b">
        <f t="shared" si="14"/>
        <v>0</v>
      </c>
      <c r="W198" s="20" t="b">
        <f t="shared" si="15"/>
        <v>0</v>
      </c>
      <c r="X198" t="str">
        <f t="shared" si="13"/>
        <v>Satisfied </v>
      </c>
    </row>
    <row r="199" spans="1:24" x14ac:dyDescent="0.3">
      <c r="A199" s="20" t="s">
        <v>532</v>
      </c>
      <c r="C199" s="20" t="s">
        <v>1141</v>
      </c>
      <c r="D199" s="19" t="s">
        <v>13</v>
      </c>
      <c r="E199" t="s">
        <v>1138</v>
      </c>
      <c r="F199" s="20" t="s">
        <v>23</v>
      </c>
      <c r="G199">
        <v>25.29</v>
      </c>
      <c r="H199">
        <v>1</v>
      </c>
      <c r="I199" t="s">
        <v>90</v>
      </c>
      <c r="J199" s="1">
        <v>0.42569444444444443</v>
      </c>
      <c r="K199" s="20" t="s">
        <v>16</v>
      </c>
      <c r="L199">
        <v>25.29</v>
      </c>
      <c r="M199">
        <v>1.2645</v>
      </c>
      <c r="N199" s="20">
        <f t="shared" si="12"/>
        <v>26.554499999999997</v>
      </c>
      <c r="O199" s="19">
        <v>7.5</v>
      </c>
      <c r="V199" s="20" t="b">
        <f t="shared" si="14"/>
        <v>0</v>
      </c>
      <c r="W199" s="20" t="b">
        <f t="shared" si="15"/>
        <v>0</v>
      </c>
      <c r="X199" t="str">
        <f t="shared" si="13"/>
        <v>Very Good </v>
      </c>
    </row>
    <row r="200" spans="1:24" x14ac:dyDescent="0.3">
      <c r="A200" s="20" t="s">
        <v>1100</v>
      </c>
      <c r="C200" s="20" t="s">
        <v>1141</v>
      </c>
      <c r="D200" s="19" t="s">
        <v>18</v>
      </c>
      <c r="E200" t="s">
        <v>1139</v>
      </c>
      <c r="F200" s="20" t="s">
        <v>14</v>
      </c>
      <c r="G200">
        <v>41.5</v>
      </c>
      <c r="H200">
        <v>4</v>
      </c>
      <c r="I200" t="s">
        <v>124</v>
      </c>
      <c r="J200" s="1">
        <v>0.83194444444444438</v>
      </c>
      <c r="K200" s="20" t="s">
        <v>25</v>
      </c>
      <c r="L200">
        <v>166</v>
      </c>
      <c r="M200">
        <v>8.3000000000000007</v>
      </c>
      <c r="N200" s="20">
        <f t="shared" si="12"/>
        <v>174.3</v>
      </c>
      <c r="O200" s="19">
        <v>4.3</v>
      </c>
      <c r="V200" s="20" t="b">
        <f t="shared" si="14"/>
        <v>0</v>
      </c>
      <c r="W200" s="20" t="b">
        <f t="shared" si="15"/>
        <v>0</v>
      </c>
      <c r="X200" t="str">
        <f t="shared" si="13"/>
        <v>Not Bad</v>
      </c>
    </row>
    <row r="201" spans="1:24" x14ac:dyDescent="0.3">
      <c r="A201" s="20" t="s">
        <v>527</v>
      </c>
      <c r="C201" s="20" t="s">
        <v>1142</v>
      </c>
      <c r="D201" s="19" t="s">
        <v>18</v>
      </c>
      <c r="E201" t="s">
        <v>1138</v>
      </c>
      <c r="F201" s="20" t="s">
        <v>40</v>
      </c>
      <c r="G201">
        <v>71.39</v>
      </c>
      <c r="H201">
        <v>5</v>
      </c>
      <c r="I201" t="s">
        <v>68</v>
      </c>
      <c r="J201" s="1">
        <v>0.83124999999999993</v>
      </c>
      <c r="K201" s="20" t="s">
        <v>25</v>
      </c>
      <c r="L201">
        <v>356.95</v>
      </c>
      <c r="M201">
        <v>17.8475</v>
      </c>
      <c r="N201" s="20">
        <f t="shared" si="12"/>
        <v>374.79750000000001</v>
      </c>
      <c r="O201" s="19">
        <v>7.8</v>
      </c>
      <c r="V201" s="20" t="b">
        <f t="shared" si="14"/>
        <v>0</v>
      </c>
      <c r="W201" s="20" t="b">
        <f t="shared" si="15"/>
        <v>0</v>
      </c>
      <c r="X201" t="str">
        <f t="shared" si="13"/>
        <v>Very Good </v>
      </c>
    </row>
    <row r="202" spans="1:24" x14ac:dyDescent="0.3">
      <c r="A202" s="20" t="s">
        <v>825</v>
      </c>
      <c r="C202" s="20" t="s">
        <v>1141</v>
      </c>
      <c r="D202" s="19" t="s">
        <v>13</v>
      </c>
      <c r="E202" t="s">
        <v>1138</v>
      </c>
      <c r="F202" s="20" t="s">
        <v>29</v>
      </c>
      <c r="G202">
        <v>19.149999999999999</v>
      </c>
      <c r="H202">
        <v>6</v>
      </c>
      <c r="I202" t="s">
        <v>247</v>
      </c>
      <c r="J202" s="1">
        <v>0.41736111111111113</v>
      </c>
      <c r="K202" s="20" t="s">
        <v>25</v>
      </c>
      <c r="L202">
        <v>114.9</v>
      </c>
      <c r="M202">
        <v>5.7450000000000001</v>
      </c>
      <c r="N202" s="20">
        <f t="shared" si="12"/>
        <v>120.64500000000001</v>
      </c>
      <c r="O202" s="19">
        <v>6</v>
      </c>
      <c r="V202" s="20" t="b">
        <f t="shared" si="14"/>
        <v>0</v>
      </c>
      <c r="W202" s="20" t="b">
        <f t="shared" si="15"/>
        <v>0</v>
      </c>
      <c r="X202" t="str">
        <f t="shared" si="13"/>
        <v>Good </v>
      </c>
    </row>
    <row r="203" spans="1:24" x14ac:dyDescent="0.3">
      <c r="A203" s="20" t="s">
        <v>213</v>
      </c>
      <c r="C203" s="20" t="s">
        <v>1142</v>
      </c>
      <c r="D203" s="19" t="s">
        <v>18</v>
      </c>
      <c r="E203" t="s">
        <v>1138</v>
      </c>
      <c r="F203" s="20" t="s">
        <v>19</v>
      </c>
      <c r="G203">
        <v>57.49</v>
      </c>
      <c r="H203">
        <v>4</v>
      </c>
      <c r="I203" t="s">
        <v>66</v>
      </c>
      <c r="J203" s="1">
        <v>0.49791666666666662</v>
      </c>
      <c r="K203" s="20" t="s">
        <v>21</v>
      </c>
      <c r="L203">
        <v>229.96</v>
      </c>
      <c r="M203">
        <v>11.497999999999999</v>
      </c>
      <c r="N203" s="20">
        <f t="shared" si="12"/>
        <v>241.458</v>
      </c>
      <c r="O203" s="19">
        <v>7.3</v>
      </c>
      <c r="V203" s="20" t="b">
        <f t="shared" si="14"/>
        <v>0</v>
      </c>
      <c r="W203" s="20" t="b">
        <f t="shared" si="15"/>
        <v>0</v>
      </c>
      <c r="X203" t="str">
        <f t="shared" si="13"/>
        <v>Very Good </v>
      </c>
    </row>
    <row r="204" spans="1:24" x14ac:dyDescent="0.3">
      <c r="A204" s="20" t="s">
        <v>341</v>
      </c>
      <c r="C204" s="20" t="s">
        <v>1142</v>
      </c>
      <c r="D204" s="19" t="s">
        <v>18</v>
      </c>
      <c r="E204" t="s">
        <v>1139</v>
      </c>
      <c r="F204" s="20" t="s">
        <v>19</v>
      </c>
      <c r="G204">
        <v>61.41</v>
      </c>
      <c r="H204">
        <v>7</v>
      </c>
      <c r="I204" t="s">
        <v>304</v>
      </c>
      <c r="J204" s="1">
        <v>0.41805555555555557</v>
      </c>
      <c r="K204" s="20" t="s">
        <v>21</v>
      </c>
      <c r="L204">
        <v>429.87</v>
      </c>
      <c r="M204">
        <v>21.493500000000001</v>
      </c>
      <c r="N204" s="20">
        <f t="shared" si="12"/>
        <v>451.36349999999999</v>
      </c>
      <c r="O204" s="19">
        <v>6.7</v>
      </c>
      <c r="V204" s="20" t="b">
        <f t="shared" si="14"/>
        <v>0</v>
      </c>
      <c r="W204" s="20" t="b">
        <f t="shared" si="15"/>
        <v>0</v>
      </c>
      <c r="X204" t="str">
        <f t="shared" si="13"/>
        <v>Good </v>
      </c>
    </row>
    <row r="205" spans="1:24" x14ac:dyDescent="0.3">
      <c r="A205" s="20" t="s">
        <v>538</v>
      </c>
      <c r="C205" s="20" t="s">
        <v>1140</v>
      </c>
      <c r="D205" s="19" t="s">
        <v>13</v>
      </c>
      <c r="E205" t="s">
        <v>1139</v>
      </c>
      <c r="F205" s="20" t="s">
        <v>14</v>
      </c>
      <c r="G205">
        <v>25.9</v>
      </c>
      <c r="H205">
        <v>10</v>
      </c>
      <c r="I205" t="s">
        <v>44</v>
      </c>
      <c r="J205" s="1">
        <v>0.61875000000000002</v>
      </c>
      <c r="K205" s="20" t="s">
        <v>16</v>
      </c>
      <c r="L205">
        <v>259</v>
      </c>
      <c r="M205">
        <v>12.95</v>
      </c>
      <c r="N205" s="20">
        <f t="shared" si="12"/>
        <v>271.95</v>
      </c>
      <c r="O205" s="19">
        <v>8.9</v>
      </c>
      <c r="V205" s="20" t="b">
        <f t="shared" si="14"/>
        <v>0</v>
      </c>
      <c r="W205" s="20" t="b">
        <f t="shared" si="15"/>
        <v>0</v>
      </c>
      <c r="X205" t="str">
        <f t="shared" si="13"/>
        <v>Extremely Good</v>
      </c>
    </row>
    <row r="206" spans="1:24" x14ac:dyDescent="0.3">
      <c r="A206" s="20" t="s">
        <v>951</v>
      </c>
      <c r="C206" s="20" t="s">
        <v>1141</v>
      </c>
      <c r="D206" s="19" t="s">
        <v>13</v>
      </c>
      <c r="E206" t="s">
        <v>1139</v>
      </c>
      <c r="F206" s="20" t="s">
        <v>23</v>
      </c>
      <c r="G206">
        <v>17.77</v>
      </c>
      <c r="H206">
        <v>5</v>
      </c>
      <c r="I206" t="s">
        <v>126</v>
      </c>
      <c r="J206" s="1">
        <v>0.52916666666666667</v>
      </c>
      <c r="K206" s="20" t="s">
        <v>25</v>
      </c>
      <c r="L206">
        <v>88.85</v>
      </c>
      <c r="M206">
        <v>4.4424999999999999</v>
      </c>
      <c r="N206" s="20">
        <f t="shared" si="12"/>
        <v>93.29249999999999</v>
      </c>
      <c r="O206" s="19">
        <v>5</v>
      </c>
      <c r="V206" s="20" t="b">
        <f t="shared" si="14"/>
        <v>0</v>
      </c>
      <c r="W206" s="20" t="b">
        <f t="shared" si="15"/>
        <v>0</v>
      </c>
      <c r="X206" t="str">
        <f t="shared" si="13"/>
        <v>Satisfied </v>
      </c>
    </row>
    <row r="207" spans="1:24" x14ac:dyDescent="0.3">
      <c r="A207" s="20" t="s">
        <v>534</v>
      </c>
      <c r="C207" s="20" t="s">
        <v>1141</v>
      </c>
      <c r="D207" s="19" t="s">
        <v>18</v>
      </c>
      <c r="E207" t="s">
        <v>1138</v>
      </c>
      <c r="F207" s="20" t="s">
        <v>14</v>
      </c>
      <c r="G207">
        <v>23.03</v>
      </c>
      <c r="H207">
        <v>9</v>
      </c>
      <c r="I207" t="s">
        <v>269</v>
      </c>
      <c r="J207" s="1">
        <v>0.50138888888888888</v>
      </c>
      <c r="K207" s="20" t="s">
        <v>16</v>
      </c>
      <c r="L207">
        <v>207.27</v>
      </c>
      <c r="M207">
        <v>10.3635</v>
      </c>
      <c r="N207" s="20">
        <f t="shared" si="12"/>
        <v>217.6335</v>
      </c>
      <c r="O207" s="19">
        <v>8.6999999999999993</v>
      </c>
      <c r="V207" s="20" t="b">
        <f t="shared" si="14"/>
        <v>0</v>
      </c>
      <c r="W207" s="20" t="b">
        <f t="shared" si="15"/>
        <v>0</v>
      </c>
      <c r="X207" t="str">
        <f t="shared" si="13"/>
        <v>Extremely Good</v>
      </c>
    </row>
    <row r="208" spans="1:24" x14ac:dyDescent="0.3">
      <c r="A208" s="20" t="s">
        <v>475</v>
      </c>
      <c r="C208" s="20" t="s">
        <v>1141</v>
      </c>
      <c r="D208" s="19" t="s">
        <v>13</v>
      </c>
      <c r="E208" t="s">
        <v>1138</v>
      </c>
      <c r="F208" s="20" t="s">
        <v>19</v>
      </c>
      <c r="G208">
        <v>66.650000000000006</v>
      </c>
      <c r="H208">
        <v>9</v>
      </c>
      <c r="I208" t="s">
        <v>252</v>
      </c>
      <c r="J208" s="1">
        <v>0.7631944444444444</v>
      </c>
      <c r="K208" s="20" t="s">
        <v>25</v>
      </c>
      <c r="L208">
        <v>599.85</v>
      </c>
      <c r="M208">
        <v>29.9925</v>
      </c>
      <c r="N208" s="20">
        <f t="shared" si="12"/>
        <v>629.84249999999997</v>
      </c>
      <c r="O208" s="19">
        <v>7.1</v>
      </c>
      <c r="V208" s="20" t="b">
        <f t="shared" si="14"/>
        <v>0</v>
      </c>
      <c r="W208" s="20" t="b">
        <f t="shared" si="15"/>
        <v>0</v>
      </c>
      <c r="X208" t="str">
        <f t="shared" si="13"/>
        <v>Very Good </v>
      </c>
    </row>
    <row r="209" spans="1:24" x14ac:dyDescent="0.3">
      <c r="A209" s="20" t="s">
        <v>88</v>
      </c>
      <c r="C209" s="20" t="s">
        <v>1140</v>
      </c>
      <c r="D209" s="19" t="s">
        <v>13</v>
      </c>
      <c r="E209" t="s">
        <v>1138</v>
      </c>
      <c r="F209" s="20" t="s">
        <v>23</v>
      </c>
      <c r="G209">
        <v>28.53</v>
      </c>
      <c r="H209">
        <v>10</v>
      </c>
      <c r="I209" t="s">
        <v>310</v>
      </c>
      <c r="J209" s="1">
        <v>0.73472222222222217</v>
      </c>
      <c r="K209" s="20" t="s">
        <v>16</v>
      </c>
      <c r="L209">
        <v>285.3</v>
      </c>
      <c r="M209">
        <v>14.265000000000001</v>
      </c>
      <c r="N209" s="20">
        <f t="shared" si="12"/>
        <v>299.565</v>
      </c>
      <c r="O209" s="19">
        <v>4.7</v>
      </c>
      <c r="V209" s="20" t="b">
        <f t="shared" si="14"/>
        <v>0</v>
      </c>
      <c r="W209" s="20" t="b">
        <f t="shared" si="15"/>
        <v>0</v>
      </c>
      <c r="X209" t="str">
        <f t="shared" si="13"/>
        <v>Not Bad</v>
      </c>
    </row>
    <row r="210" spans="1:24" x14ac:dyDescent="0.3">
      <c r="A210" s="20" t="s">
        <v>65</v>
      </c>
      <c r="C210" s="20" t="s">
        <v>1142</v>
      </c>
      <c r="D210" s="19" t="s">
        <v>18</v>
      </c>
      <c r="E210" t="s">
        <v>1138</v>
      </c>
      <c r="F210" s="20" t="s">
        <v>43</v>
      </c>
      <c r="G210">
        <v>30.37</v>
      </c>
      <c r="H210">
        <v>3</v>
      </c>
      <c r="I210" t="s">
        <v>188</v>
      </c>
      <c r="J210" s="1">
        <v>0.57013888888888886</v>
      </c>
      <c r="K210" s="20" t="s">
        <v>16</v>
      </c>
      <c r="L210">
        <v>91.11</v>
      </c>
      <c r="M210">
        <v>4.5555000000000003</v>
      </c>
      <c r="N210" s="20">
        <f t="shared" si="12"/>
        <v>95.665499999999994</v>
      </c>
      <c r="O210" s="19">
        <v>4.4000000000000004</v>
      </c>
      <c r="V210" s="20" t="b">
        <f t="shared" si="14"/>
        <v>0</v>
      </c>
      <c r="W210" s="20" t="b">
        <f t="shared" si="15"/>
        <v>0</v>
      </c>
      <c r="X210" t="str">
        <f t="shared" si="13"/>
        <v>Not Bad</v>
      </c>
    </row>
    <row r="211" spans="1:24" x14ac:dyDescent="0.3">
      <c r="A211" s="20" t="s">
        <v>756</v>
      </c>
      <c r="C211" s="20" t="s">
        <v>1141</v>
      </c>
      <c r="D211" s="19" t="s">
        <v>18</v>
      </c>
      <c r="E211" t="s">
        <v>1138</v>
      </c>
      <c r="F211" s="20" t="s">
        <v>19</v>
      </c>
      <c r="G211">
        <v>99.73</v>
      </c>
      <c r="H211">
        <v>9</v>
      </c>
      <c r="I211" t="s">
        <v>70</v>
      </c>
      <c r="J211" s="1">
        <v>0.8208333333333333</v>
      </c>
      <c r="K211" s="20" t="s">
        <v>25</v>
      </c>
      <c r="L211">
        <v>897.57</v>
      </c>
      <c r="M211">
        <v>44.878500000000003</v>
      </c>
      <c r="N211" s="20">
        <f t="shared" si="12"/>
        <v>942.44850000000008</v>
      </c>
      <c r="O211" s="19">
        <v>5.5</v>
      </c>
      <c r="V211" s="20" t="b">
        <f t="shared" si="14"/>
        <v>0</v>
      </c>
      <c r="W211" s="20" t="b">
        <f t="shared" si="15"/>
        <v>0</v>
      </c>
      <c r="X211" t="str">
        <f t="shared" si="13"/>
        <v>Satisfied </v>
      </c>
    </row>
    <row r="212" spans="1:24" x14ac:dyDescent="0.3">
      <c r="A212" s="20" t="s">
        <v>789</v>
      </c>
      <c r="C212" s="20" t="s">
        <v>1140</v>
      </c>
      <c r="D212" s="19" t="s">
        <v>18</v>
      </c>
      <c r="E212" t="s">
        <v>1139</v>
      </c>
      <c r="F212" s="20" t="s">
        <v>19</v>
      </c>
      <c r="G212">
        <v>26.23</v>
      </c>
      <c r="H212">
        <v>9</v>
      </c>
      <c r="I212" t="s">
        <v>77</v>
      </c>
      <c r="J212" s="1">
        <v>0.85</v>
      </c>
      <c r="K212" s="20" t="s">
        <v>16</v>
      </c>
      <c r="L212">
        <v>236.07</v>
      </c>
      <c r="M212">
        <v>11.8035</v>
      </c>
      <c r="N212" s="20">
        <f t="shared" si="12"/>
        <v>247.87349999999998</v>
      </c>
      <c r="O212" s="19">
        <v>6</v>
      </c>
      <c r="V212" s="20" t="b">
        <f t="shared" si="14"/>
        <v>0</v>
      </c>
      <c r="W212" s="20" t="b">
        <f t="shared" si="15"/>
        <v>0</v>
      </c>
      <c r="X212" t="str">
        <f t="shared" si="13"/>
        <v>Good </v>
      </c>
    </row>
    <row r="213" spans="1:24" x14ac:dyDescent="0.3">
      <c r="A213" s="20" t="s">
        <v>258</v>
      </c>
      <c r="C213" s="20" t="s">
        <v>1140</v>
      </c>
      <c r="D213" s="19" t="s">
        <v>18</v>
      </c>
      <c r="E213" t="s">
        <v>1138</v>
      </c>
      <c r="F213" s="20" t="s">
        <v>40</v>
      </c>
      <c r="G213">
        <v>93.26</v>
      </c>
      <c r="H213">
        <v>9</v>
      </c>
      <c r="I213" t="s">
        <v>206</v>
      </c>
      <c r="J213" s="1">
        <v>0.75555555555555554</v>
      </c>
      <c r="K213" s="20" t="s">
        <v>21</v>
      </c>
      <c r="L213">
        <v>839.34</v>
      </c>
      <c r="M213">
        <v>41.966999999999999</v>
      </c>
      <c r="N213" s="20">
        <f t="shared" si="12"/>
        <v>881.30700000000002</v>
      </c>
      <c r="O213" s="19">
        <v>6</v>
      </c>
      <c r="V213" s="20" t="b">
        <f t="shared" si="14"/>
        <v>0</v>
      </c>
      <c r="W213" s="20" t="b">
        <f t="shared" si="15"/>
        <v>0</v>
      </c>
      <c r="X213" t="str">
        <f t="shared" si="13"/>
        <v>Good </v>
      </c>
    </row>
    <row r="214" spans="1:24" x14ac:dyDescent="0.3">
      <c r="A214" s="20" t="s">
        <v>435</v>
      </c>
      <c r="C214" s="20" t="s">
        <v>1142</v>
      </c>
      <c r="D214" s="19" t="s">
        <v>18</v>
      </c>
      <c r="E214" t="s">
        <v>1139</v>
      </c>
      <c r="F214" s="20" t="s">
        <v>23</v>
      </c>
      <c r="G214">
        <v>92.36</v>
      </c>
      <c r="H214">
        <v>5</v>
      </c>
      <c r="I214" t="s">
        <v>316</v>
      </c>
      <c r="J214" s="1">
        <v>0.80347222222222225</v>
      </c>
      <c r="K214" s="20" t="s">
        <v>16</v>
      </c>
      <c r="L214">
        <v>461.8</v>
      </c>
      <c r="M214">
        <v>23.09</v>
      </c>
      <c r="N214" s="20">
        <f t="shared" si="12"/>
        <v>484.89</v>
      </c>
      <c r="O214" s="19">
        <v>6.4</v>
      </c>
      <c r="V214" s="20" t="b">
        <f t="shared" si="14"/>
        <v>0</v>
      </c>
      <c r="W214" s="20" t="b">
        <f t="shared" si="15"/>
        <v>0</v>
      </c>
      <c r="X214" t="str">
        <f t="shared" si="13"/>
        <v>Good </v>
      </c>
    </row>
    <row r="215" spans="1:24" x14ac:dyDescent="0.3">
      <c r="A215" s="20" t="s">
        <v>935</v>
      </c>
      <c r="C215" s="20" t="s">
        <v>1140</v>
      </c>
      <c r="D215" s="19" t="s">
        <v>18</v>
      </c>
      <c r="E215" t="s">
        <v>1139</v>
      </c>
      <c r="F215" s="20" t="s">
        <v>29</v>
      </c>
      <c r="G215">
        <v>46.42</v>
      </c>
      <c r="H215">
        <v>3</v>
      </c>
      <c r="I215" t="s">
        <v>252</v>
      </c>
      <c r="J215" s="1">
        <v>0.55833333333333335</v>
      </c>
      <c r="K215" s="20" t="s">
        <v>25</v>
      </c>
      <c r="L215">
        <v>139.26</v>
      </c>
      <c r="M215">
        <v>6.9630000000000001</v>
      </c>
      <c r="N215" s="20">
        <f t="shared" si="12"/>
        <v>146.22299999999998</v>
      </c>
      <c r="O215" s="19">
        <v>8.6999999999999993</v>
      </c>
      <c r="V215" s="20" t="b">
        <f t="shared" si="14"/>
        <v>0</v>
      </c>
      <c r="W215" s="20" t="b">
        <f t="shared" si="15"/>
        <v>0</v>
      </c>
      <c r="X215" t="str">
        <f t="shared" si="13"/>
        <v>Extremely Good</v>
      </c>
    </row>
    <row r="216" spans="1:24" x14ac:dyDescent="0.3">
      <c r="A216" s="20" t="s">
        <v>723</v>
      </c>
      <c r="C216" s="20" t="s">
        <v>1141</v>
      </c>
      <c r="D216" s="19" t="s">
        <v>13</v>
      </c>
      <c r="E216" t="s">
        <v>1138</v>
      </c>
      <c r="F216" s="20" t="s">
        <v>29</v>
      </c>
      <c r="G216">
        <v>29.61</v>
      </c>
      <c r="H216">
        <v>7</v>
      </c>
      <c r="I216" t="s">
        <v>56</v>
      </c>
      <c r="J216" s="1">
        <v>0.66180555555555554</v>
      </c>
      <c r="K216" s="20" t="s">
        <v>21</v>
      </c>
      <c r="L216">
        <v>207.27</v>
      </c>
      <c r="M216">
        <v>10.3635</v>
      </c>
      <c r="N216" s="20">
        <f t="shared" si="12"/>
        <v>217.6335</v>
      </c>
      <c r="O216" s="19">
        <v>6.7</v>
      </c>
      <c r="V216" s="20" t="b">
        <f t="shared" si="14"/>
        <v>0</v>
      </c>
      <c r="W216" s="20" t="b">
        <f t="shared" si="15"/>
        <v>0</v>
      </c>
      <c r="X216" t="str">
        <f t="shared" si="13"/>
        <v>Good </v>
      </c>
    </row>
    <row r="217" spans="1:24" x14ac:dyDescent="0.3">
      <c r="A217" s="20" t="s">
        <v>612</v>
      </c>
      <c r="C217" s="20" t="s">
        <v>1142</v>
      </c>
      <c r="D217" s="19" t="s">
        <v>18</v>
      </c>
      <c r="E217" t="s">
        <v>1139</v>
      </c>
      <c r="F217" s="20" t="s">
        <v>23</v>
      </c>
      <c r="G217">
        <v>18.28</v>
      </c>
      <c r="H217">
        <v>1</v>
      </c>
      <c r="I217" t="s">
        <v>72</v>
      </c>
      <c r="J217" s="1">
        <v>0.62847222222222221</v>
      </c>
      <c r="K217" s="20" t="s">
        <v>25</v>
      </c>
      <c r="L217">
        <v>18.28</v>
      </c>
      <c r="M217">
        <v>0.91400000000000003</v>
      </c>
      <c r="N217" s="20">
        <f t="shared" si="12"/>
        <v>19.194000000000003</v>
      </c>
      <c r="O217" s="19">
        <v>5.4</v>
      </c>
      <c r="V217" s="20" t="b">
        <f t="shared" si="14"/>
        <v>0</v>
      </c>
      <c r="W217" s="20" t="b">
        <f t="shared" si="15"/>
        <v>0</v>
      </c>
      <c r="X217" t="str">
        <f t="shared" si="13"/>
        <v>Satisfied </v>
      </c>
    </row>
    <row r="218" spans="1:24" x14ac:dyDescent="0.3">
      <c r="A218" s="20" t="s">
        <v>698</v>
      </c>
      <c r="C218" s="20" t="s">
        <v>1140</v>
      </c>
      <c r="D218" s="19" t="s">
        <v>18</v>
      </c>
      <c r="E218" t="s">
        <v>1138</v>
      </c>
      <c r="F218" s="20" t="s">
        <v>29</v>
      </c>
      <c r="G218">
        <v>24.77</v>
      </c>
      <c r="H218">
        <v>5</v>
      </c>
      <c r="I218" t="s">
        <v>194</v>
      </c>
      <c r="J218" s="1">
        <v>0.76874999999999993</v>
      </c>
      <c r="K218" s="20" t="s">
        <v>21</v>
      </c>
      <c r="L218">
        <v>123.85</v>
      </c>
      <c r="M218">
        <v>6.1924999999999999</v>
      </c>
      <c r="N218" s="20">
        <f t="shared" si="12"/>
        <v>130.04249999999999</v>
      </c>
      <c r="O218" s="19">
        <v>9.1999999999999993</v>
      </c>
      <c r="V218" s="20" t="b">
        <f t="shared" si="14"/>
        <v>0</v>
      </c>
      <c r="W218" s="20" t="b">
        <f t="shared" si="15"/>
        <v>0</v>
      </c>
      <c r="X218" t="str">
        <f t="shared" si="13"/>
        <v xml:space="preserve">Excellent </v>
      </c>
    </row>
    <row r="219" spans="1:24" x14ac:dyDescent="0.3">
      <c r="A219" s="20" t="s">
        <v>402</v>
      </c>
      <c r="C219" s="20" t="s">
        <v>1140</v>
      </c>
      <c r="D219" s="19" t="s">
        <v>13</v>
      </c>
      <c r="E219" t="s">
        <v>1138</v>
      </c>
      <c r="F219" s="20" t="s">
        <v>19</v>
      </c>
      <c r="G219">
        <v>94.64</v>
      </c>
      <c r="H219">
        <v>3</v>
      </c>
      <c r="I219" t="s">
        <v>322</v>
      </c>
      <c r="J219" s="1">
        <v>0.70486111111111116</v>
      </c>
      <c r="K219" s="20" t="s">
        <v>21</v>
      </c>
      <c r="L219">
        <v>283.92</v>
      </c>
      <c r="M219">
        <v>14.196</v>
      </c>
      <c r="N219" s="20">
        <f t="shared" si="12"/>
        <v>298.11600000000004</v>
      </c>
      <c r="O219" s="19">
        <v>4.7</v>
      </c>
      <c r="V219" s="20" t="b">
        <f t="shared" si="14"/>
        <v>0</v>
      </c>
      <c r="W219" s="20" t="b">
        <f t="shared" si="15"/>
        <v>0</v>
      </c>
      <c r="X219" t="str">
        <f t="shared" si="13"/>
        <v>Not Bad</v>
      </c>
    </row>
    <row r="220" spans="1:24" x14ac:dyDescent="0.3">
      <c r="A220" s="20" t="s">
        <v>329</v>
      </c>
      <c r="C220" s="20" t="s">
        <v>1141</v>
      </c>
      <c r="D220" s="19" t="s">
        <v>18</v>
      </c>
      <c r="E220" t="s">
        <v>1139</v>
      </c>
      <c r="F220" s="20" t="s">
        <v>43</v>
      </c>
      <c r="G220">
        <v>94.87</v>
      </c>
      <c r="H220">
        <v>8</v>
      </c>
      <c r="I220" t="s">
        <v>48</v>
      </c>
      <c r="J220" s="1">
        <v>0.54027777777777775</v>
      </c>
      <c r="K220" s="20" t="s">
        <v>16</v>
      </c>
      <c r="L220">
        <v>758.96</v>
      </c>
      <c r="M220">
        <v>37.948</v>
      </c>
      <c r="N220" s="20">
        <f t="shared" si="12"/>
        <v>796.90800000000002</v>
      </c>
      <c r="O220" s="19">
        <v>8.1999999999999993</v>
      </c>
      <c r="V220" s="20" t="b">
        <f t="shared" si="14"/>
        <v>0</v>
      </c>
      <c r="W220" s="20" t="b">
        <f t="shared" si="15"/>
        <v>0</v>
      </c>
      <c r="X220" t="str">
        <f t="shared" si="13"/>
        <v>Extremely Good</v>
      </c>
    </row>
    <row r="221" spans="1:24" x14ac:dyDescent="0.3">
      <c r="A221" s="20" t="s">
        <v>251</v>
      </c>
      <c r="C221" s="20" t="s">
        <v>1142</v>
      </c>
      <c r="D221" s="19" t="s">
        <v>18</v>
      </c>
      <c r="E221" t="s">
        <v>1138</v>
      </c>
      <c r="F221" s="20" t="s">
        <v>40</v>
      </c>
      <c r="G221">
        <v>57.34</v>
      </c>
      <c r="H221">
        <v>3</v>
      </c>
      <c r="I221" t="s">
        <v>75</v>
      </c>
      <c r="J221" s="1">
        <v>0.7909722222222223</v>
      </c>
      <c r="K221" s="20" t="s">
        <v>25</v>
      </c>
      <c r="L221">
        <v>172.02</v>
      </c>
      <c r="M221">
        <v>8.6010000000000009</v>
      </c>
      <c r="N221" s="20">
        <f t="shared" si="12"/>
        <v>180.62100000000001</v>
      </c>
      <c r="O221" s="19">
        <v>6.1</v>
      </c>
      <c r="V221" s="20" t="b">
        <f t="shared" si="14"/>
        <v>0</v>
      </c>
      <c r="W221" s="20" t="b">
        <f t="shared" si="15"/>
        <v>0</v>
      </c>
      <c r="X221" t="str">
        <f t="shared" si="13"/>
        <v>Good </v>
      </c>
    </row>
    <row r="222" spans="1:24" x14ac:dyDescent="0.3">
      <c r="A222" s="20" t="s">
        <v>234</v>
      </c>
      <c r="C222" s="20" t="s">
        <v>1141</v>
      </c>
      <c r="D222" s="19" t="s">
        <v>18</v>
      </c>
      <c r="E222" t="s">
        <v>1139</v>
      </c>
      <c r="F222" s="20" t="s">
        <v>19</v>
      </c>
      <c r="G222">
        <v>45.35</v>
      </c>
      <c r="H222">
        <v>6</v>
      </c>
      <c r="I222" t="s">
        <v>326</v>
      </c>
      <c r="J222" s="1">
        <v>0.57222222222222219</v>
      </c>
      <c r="K222" s="20" t="s">
        <v>16</v>
      </c>
      <c r="L222">
        <v>272.10000000000002</v>
      </c>
      <c r="M222">
        <v>13.605</v>
      </c>
      <c r="N222" s="20">
        <f t="shared" si="12"/>
        <v>285.70500000000004</v>
      </c>
      <c r="O222" s="19">
        <v>8.1</v>
      </c>
      <c r="V222" s="20" t="b">
        <f t="shared" si="14"/>
        <v>0</v>
      </c>
      <c r="W222" s="20" t="b">
        <f t="shared" si="15"/>
        <v>0</v>
      </c>
      <c r="X222" t="str">
        <f t="shared" si="13"/>
        <v>Extremely Good</v>
      </c>
    </row>
    <row r="223" spans="1:24" x14ac:dyDescent="0.3">
      <c r="A223" s="20" t="s">
        <v>92</v>
      </c>
      <c r="C223" s="20" t="s">
        <v>1142</v>
      </c>
      <c r="D223" s="19" t="s">
        <v>18</v>
      </c>
      <c r="E223" t="s">
        <v>1139</v>
      </c>
      <c r="F223" s="20" t="s">
        <v>40</v>
      </c>
      <c r="G223">
        <v>62.08</v>
      </c>
      <c r="H223">
        <v>7</v>
      </c>
      <c r="I223" t="s">
        <v>130</v>
      </c>
      <c r="J223" s="1">
        <v>0.57361111111111118</v>
      </c>
      <c r="K223" s="20" t="s">
        <v>16</v>
      </c>
      <c r="L223">
        <v>434.56</v>
      </c>
      <c r="M223">
        <v>21.728000000000002</v>
      </c>
      <c r="N223" s="20">
        <f t="shared" si="12"/>
        <v>456.28800000000001</v>
      </c>
      <c r="O223" s="19">
        <v>7.9</v>
      </c>
      <c r="V223" s="20" t="b">
        <f t="shared" si="14"/>
        <v>0</v>
      </c>
      <c r="W223" s="20" t="b">
        <f t="shared" si="15"/>
        <v>0</v>
      </c>
      <c r="X223" t="str">
        <f t="shared" si="13"/>
        <v>Very Good </v>
      </c>
    </row>
    <row r="224" spans="1:24" x14ac:dyDescent="0.3">
      <c r="A224" s="20" t="s">
        <v>615</v>
      </c>
      <c r="C224" s="20" t="s">
        <v>1142</v>
      </c>
      <c r="D224" s="19" t="s">
        <v>18</v>
      </c>
      <c r="E224" t="s">
        <v>1139</v>
      </c>
      <c r="F224" s="20" t="s">
        <v>19</v>
      </c>
      <c r="G224">
        <v>11.81</v>
      </c>
      <c r="H224">
        <v>5</v>
      </c>
      <c r="I224" t="s">
        <v>68</v>
      </c>
      <c r="J224" s="1">
        <v>0.75416666666666676</v>
      </c>
      <c r="K224" s="20" t="s">
        <v>21</v>
      </c>
      <c r="L224">
        <v>59.05</v>
      </c>
      <c r="M224">
        <v>2.9525000000000001</v>
      </c>
      <c r="N224" s="20">
        <f t="shared" si="12"/>
        <v>62.002499999999998</v>
      </c>
      <c r="O224" s="19">
        <v>6.3</v>
      </c>
      <c r="V224" s="20" t="b">
        <f t="shared" si="14"/>
        <v>0</v>
      </c>
      <c r="W224" s="20" t="b">
        <f t="shared" si="15"/>
        <v>0</v>
      </c>
      <c r="X224" t="str">
        <f t="shared" si="13"/>
        <v>Good </v>
      </c>
    </row>
    <row r="225" spans="1:24" x14ac:dyDescent="0.3">
      <c r="A225" s="20" t="s">
        <v>669</v>
      </c>
      <c r="C225" s="20" t="s">
        <v>1141</v>
      </c>
      <c r="D225" s="19" t="s">
        <v>13</v>
      </c>
      <c r="E225" t="s">
        <v>1138</v>
      </c>
      <c r="F225" s="20" t="s">
        <v>43</v>
      </c>
      <c r="G225">
        <v>12.54</v>
      </c>
      <c r="H225">
        <v>1</v>
      </c>
      <c r="I225" t="s">
        <v>322</v>
      </c>
      <c r="J225" s="1">
        <v>0.52638888888888891</v>
      </c>
      <c r="K225" s="20" t="s">
        <v>21</v>
      </c>
      <c r="L225">
        <v>12.54</v>
      </c>
      <c r="M225">
        <v>0.627</v>
      </c>
      <c r="N225" s="20">
        <f t="shared" si="12"/>
        <v>13.167</v>
      </c>
      <c r="O225" s="19">
        <v>4.5</v>
      </c>
      <c r="V225" s="20" t="b">
        <f t="shared" si="14"/>
        <v>0</v>
      </c>
      <c r="W225" s="20" t="b">
        <f t="shared" si="15"/>
        <v>0</v>
      </c>
      <c r="X225" t="str">
        <f t="shared" si="13"/>
        <v>Not Bad</v>
      </c>
    </row>
    <row r="226" spans="1:24" x14ac:dyDescent="0.3">
      <c r="A226" s="20" t="s">
        <v>398</v>
      </c>
      <c r="C226" s="20" t="s">
        <v>1142</v>
      </c>
      <c r="D226" s="19" t="s">
        <v>18</v>
      </c>
      <c r="E226" t="s">
        <v>1139</v>
      </c>
      <c r="F226" s="20" t="s">
        <v>40</v>
      </c>
      <c r="G226">
        <v>43.25</v>
      </c>
      <c r="H226">
        <v>2</v>
      </c>
      <c r="I226" t="s">
        <v>316</v>
      </c>
      <c r="J226" s="1">
        <v>0.66388888888888886</v>
      </c>
      <c r="K226" s="20" t="s">
        <v>21</v>
      </c>
      <c r="L226">
        <v>86.5</v>
      </c>
      <c r="M226">
        <v>4.3250000000000002</v>
      </c>
      <c r="N226" s="20">
        <f t="shared" si="12"/>
        <v>90.825000000000003</v>
      </c>
      <c r="O226" s="19">
        <v>5.2</v>
      </c>
      <c r="V226" s="20" t="b">
        <f t="shared" si="14"/>
        <v>0</v>
      </c>
      <c r="W226" s="20" t="b">
        <f t="shared" si="15"/>
        <v>0</v>
      </c>
      <c r="X226" t="str">
        <f t="shared" si="13"/>
        <v>Satisfied </v>
      </c>
    </row>
    <row r="227" spans="1:24" x14ac:dyDescent="0.3">
      <c r="A227" s="20" t="s">
        <v>291</v>
      </c>
      <c r="C227" s="20" t="s">
        <v>1142</v>
      </c>
      <c r="D227" s="19" t="s">
        <v>13</v>
      </c>
      <c r="E227" t="s">
        <v>1138</v>
      </c>
      <c r="F227" s="20" t="s">
        <v>29</v>
      </c>
      <c r="G227">
        <v>87.16</v>
      </c>
      <c r="H227">
        <v>2</v>
      </c>
      <c r="I227" t="s">
        <v>332</v>
      </c>
      <c r="J227" s="1">
        <v>0.60347222222222219</v>
      </c>
      <c r="K227" s="20" t="s">
        <v>25</v>
      </c>
      <c r="L227">
        <v>174.32</v>
      </c>
      <c r="M227">
        <v>8.7159999999999993</v>
      </c>
      <c r="N227" s="20">
        <f t="shared" si="12"/>
        <v>183.036</v>
      </c>
      <c r="O227" s="19">
        <v>7.2</v>
      </c>
      <c r="V227" s="20" t="b">
        <f t="shared" si="14"/>
        <v>0</v>
      </c>
      <c r="W227" s="20" t="b">
        <f t="shared" si="15"/>
        <v>0</v>
      </c>
      <c r="X227" t="str">
        <f t="shared" si="13"/>
        <v>Very Good </v>
      </c>
    </row>
    <row r="228" spans="1:24" x14ac:dyDescent="0.3">
      <c r="A228" s="20" t="s">
        <v>725</v>
      </c>
      <c r="C228" s="20" t="s">
        <v>1141</v>
      </c>
      <c r="D228" s="19" t="s">
        <v>13</v>
      </c>
      <c r="E228" t="s">
        <v>1139</v>
      </c>
      <c r="F228" s="20" t="s">
        <v>14</v>
      </c>
      <c r="G228">
        <v>69.37</v>
      </c>
      <c r="H228">
        <v>9</v>
      </c>
      <c r="I228" t="s">
        <v>158</v>
      </c>
      <c r="J228" s="1">
        <v>0.80138888888888893</v>
      </c>
      <c r="K228" s="20" t="s">
        <v>16</v>
      </c>
      <c r="L228">
        <v>624.33000000000004</v>
      </c>
      <c r="M228">
        <v>31.2165</v>
      </c>
      <c r="N228" s="20">
        <f t="shared" si="12"/>
        <v>655.54650000000004</v>
      </c>
      <c r="O228" s="19">
        <v>9</v>
      </c>
      <c r="V228" s="20" t="b">
        <f t="shared" si="14"/>
        <v>0</v>
      </c>
      <c r="W228" s="20" t="b">
        <f t="shared" si="15"/>
        <v>0</v>
      </c>
      <c r="X228" t="str">
        <f t="shared" si="13"/>
        <v xml:space="preserve">Excellent </v>
      </c>
    </row>
    <row r="229" spans="1:24" x14ac:dyDescent="0.3">
      <c r="A229" s="20" t="s">
        <v>125</v>
      </c>
      <c r="C229" s="20" t="s">
        <v>1141</v>
      </c>
      <c r="D229" s="19" t="s">
        <v>13</v>
      </c>
      <c r="E229" t="s">
        <v>1139</v>
      </c>
      <c r="F229" s="20" t="s">
        <v>19</v>
      </c>
      <c r="G229">
        <v>37.06</v>
      </c>
      <c r="H229">
        <v>4</v>
      </c>
      <c r="I229" t="s">
        <v>326</v>
      </c>
      <c r="J229" s="1">
        <v>0.68333333333333324</v>
      </c>
      <c r="K229" s="20" t="s">
        <v>16</v>
      </c>
      <c r="L229">
        <v>148.24</v>
      </c>
      <c r="M229">
        <v>7.4119999999999999</v>
      </c>
      <c r="N229" s="20">
        <f t="shared" si="12"/>
        <v>155.65200000000002</v>
      </c>
      <c r="O229" s="19">
        <v>10</v>
      </c>
      <c r="V229" s="20" t="b">
        <f t="shared" si="14"/>
        <v>0</v>
      </c>
      <c r="W229" s="20" t="b">
        <f t="shared" si="15"/>
        <v>0</v>
      </c>
      <c r="X229" t="str">
        <f t="shared" si="13"/>
        <v>Extremely Satisfied</v>
      </c>
    </row>
    <row r="230" spans="1:24" x14ac:dyDescent="0.3">
      <c r="A230" s="20" t="s">
        <v>416</v>
      </c>
      <c r="C230" s="20" t="s">
        <v>1140</v>
      </c>
      <c r="D230" s="19" t="s">
        <v>13</v>
      </c>
      <c r="E230" t="s">
        <v>1138</v>
      </c>
      <c r="F230" s="20" t="s">
        <v>19</v>
      </c>
      <c r="G230">
        <v>90.7</v>
      </c>
      <c r="H230">
        <v>6</v>
      </c>
      <c r="I230" t="s">
        <v>336</v>
      </c>
      <c r="J230" s="1">
        <v>0.45277777777777778</v>
      </c>
      <c r="K230" s="20" t="s">
        <v>21</v>
      </c>
      <c r="L230">
        <v>544.20000000000005</v>
      </c>
      <c r="M230">
        <v>27.21</v>
      </c>
      <c r="N230" s="20">
        <f t="shared" si="12"/>
        <v>571.41000000000008</v>
      </c>
      <c r="O230" s="19">
        <v>9.6</v>
      </c>
      <c r="V230" s="20" t="b">
        <f t="shared" si="14"/>
        <v>0</v>
      </c>
      <c r="W230" s="20" t="b">
        <f t="shared" si="15"/>
        <v>0</v>
      </c>
      <c r="X230" t="str">
        <f t="shared" si="13"/>
        <v xml:space="preserve">Excellent </v>
      </c>
    </row>
    <row r="231" spans="1:24" x14ac:dyDescent="0.3">
      <c r="A231" s="20" t="s">
        <v>293</v>
      </c>
      <c r="C231" s="20" t="s">
        <v>1141</v>
      </c>
      <c r="D231" s="19" t="s">
        <v>18</v>
      </c>
      <c r="E231" t="s">
        <v>1138</v>
      </c>
      <c r="F231" s="20" t="s">
        <v>23</v>
      </c>
      <c r="G231">
        <v>63.42</v>
      </c>
      <c r="H231">
        <v>8</v>
      </c>
      <c r="I231" t="s">
        <v>56</v>
      </c>
      <c r="J231" s="1">
        <v>0.53819444444444442</v>
      </c>
      <c r="K231" s="20" t="s">
        <v>16</v>
      </c>
      <c r="L231">
        <v>507.36</v>
      </c>
      <c r="M231">
        <v>25.367999999999999</v>
      </c>
      <c r="N231" s="20">
        <f t="shared" si="12"/>
        <v>532.72800000000007</v>
      </c>
      <c r="O231" s="19">
        <v>9.1999999999999993</v>
      </c>
      <c r="V231" s="20" t="b">
        <f t="shared" si="14"/>
        <v>0</v>
      </c>
      <c r="W231" s="20" t="b">
        <f t="shared" si="15"/>
        <v>0</v>
      </c>
      <c r="X231" t="str">
        <f t="shared" si="13"/>
        <v xml:space="preserve">Excellent </v>
      </c>
    </row>
    <row r="232" spans="1:24" x14ac:dyDescent="0.3">
      <c r="A232" s="20" t="s">
        <v>638</v>
      </c>
      <c r="C232" s="20" t="s">
        <v>1142</v>
      </c>
      <c r="D232" s="19" t="s">
        <v>18</v>
      </c>
      <c r="E232" t="s">
        <v>1138</v>
      </c>
      <c r="F232" s="20" t="s">
        <v>43</v>
      </c>
      <c r="G232">
        <v>81.37</v>
      </c>
      <c r="H232">
        <v>2</v>
      </c>
      <c r="I232" t="s">
        <v>158</v>
      </c>
      <c r="J232" s="1">
        <v>0.81111111111111101</v>
      </c>
      <c r="K232" s="20" t="s">
        <v>21</v>
      </c>
      <c r="L232">
        <v>162.74</v>
      </c>
      <c r="M232">
        <v>8.1370000000000005</v>
      </c>
      <c r="N232" s="20">
        <f t="shared" si="12"/>
        <v>170.87700000000001</v>
      </c>
      <c r="O232" s="19">
        <v>9</v>
      </c>
      <c r="V232" s="20" t="b">
        <f t="shared" si="14"/>
        <v>0</v>
      </c>
      <c r="W232" s="20" t="b">
        <f t="shared" si="15"/>
        <v>0</v>
      </c>
      <c r="X232" t="str">
        <f t="shared" si="13"/>
        <v xml:space="preserve">Excellent </v>
      </c>
    </row>
    <row r="233" spans="1:24" x14ac:dyDescent="0.3">
      <c r="A233" s="20" t="s">
        <v>542</v>
      </c>
      <c r="C233" s="20" t="s">
        <v>1142</v>
      </c>
      <c r="D233" s="19" t="s">
        <v>13</v>
      </c>
      <c r="E233" t="s">
        <v>1138</v>
      </c>
      <c r="F233" s="20" t="s">
        <v>19</v>
      </c>
      <c r="G233">
        <v>10.59</v>
      </c>
      <c r="H233">
        <v>3</v>
      </c>
      <c r="I233" t="s">
        <v>124</v>
      </c>
      <c r="J233" s="1">
        <v>0.57777777777777783</v>
      </c>
      <c r="K233" s="20" t="s">
        <v>25</v>
      </c>
      <c r="L233">
        <v>31.77</v>
      </c>
      <c r="M233">
        <v>1.5885</v>
      </c>
      <c r="N233" s="20">
        <f t="shared" si="12"/>
        <v>33.358499999999999</v>
      </c>
      <c r="O233" s="19">
        <v>6.9</v>
      </c>
      <c r="V233" s="20" t="b">
        <f t="shared" si="14"/>
        <v>0</v>
      </c>
      <c r="W233" s="20" t="b">
        <f t="shared" si="15"/>
        <v>0</v>
      </c>
      <c r="X233" t="str">
        <f t="shared" si="13"/>
        <v>Good </v>
      </c>
    </row>
    <row r="234" spans="1:24" x14ac:dyDescent="0.3">
      <c r="A234" s="20" t="s">
        <v>146</v>
      </c>
      <c r="C234" s="20" t="s">
        <v>1140</v>
      </c>
      <c r="D234" s="19" t="s">
        <v>13</v>
      </c>
      <c r="E234" t="s">
        <v>1138</v>
      </c>
      <c r="F234" s="20" t="s">
        <v>14</v>
      </c>
      <c r="G234">
        <v>84.09</v>
      </c>
      <c r="H234">
        <v>9</v>
      </c>
      <c r="I234" t="s">
        <v>143</v>
      </c>
      <c r="J234" s="1">
        <v>0.45416666666666666</v>
      </c>
      <c r="K234" s="20" t="s">
        <v>21</v>
      </c>
      <c r="L234">
        <v>756.81</v>
      </c>
      <c r="M234">
        <v>37.840499999999999</v>
      </c>
      <c r="N234" s="20">
        <f t="shared" si="12"/>
        <v>794.65049999999997</v>
      </c>
      <c r="O234" s="19">
        <v>9.4</v>
      </c>
      <c r="V234" s="20" t="b">
        <f t="shared" si="14"/>
        <v>0</v>
      </c>
      <c r="W234" s="20" t="b">
        <f t="shared" si="15"/>
        <v>0</v>
      </c>
      <c r="X234" t="str">
        <f t="shared" si="13"/>
        <v xml:space="preserve">Excellent </v>
      </c>
    </row>
    <row r="235" spans="1:24" x14ac:dyDescent="0.3">
      <c r="A235" s="20" t="s">
        <v>642</v>
      </c>
      <c r="C235" s="20" t="s">
        <v>1140</v>
      </c>
      <c r="D235" s="19" t="s">
        <v>13</v>
      </c>
      <c r="E235" t="s">
        <v>1139</v>
      </c>
      <c r="F235" s="20" t="s">
        <v>43</v>
      </c>
      <c r="G235">
        <v>73.819999999999993</v>
      </c>
      <c r="H235">
        <v>4</v>
      </c>
      <c r="I235" t="s">
        <v>322</v>
      </c>
      <c r="J235" s="1">
        <v>0.7715277777777777</v>
      </c>
      <c r="K235" s="20" t="s">
        <v>21</v>
      </c>
      <c r="L235">
        <v>295.27999999999997</v>
      </c>
      <c r="M235">
        <v>14.763999999999999</v>
      </c>
      <c r="N235" s="20">
        <f t="shared" si="12"/>
        <v>310.04399999999998</v>
      </c>
      <c r="O235" s="19">
        <v>7</v>
      </c>
      <c r="V235" s="20" t="b">
        <f t="shared" si="14"/>
        <v>0</v>
      </c>
      <c r="W235" s="20" t="b">
        <f t="shared" si="15"/>
        <v>0</v>
      </c>
      <c r="X235" t="str">
        <f t="shared" si="13"/>
        <v>Very Good </v>
      </c>
    </row>
    <row r="236" spans="1:24" x14ac:dyDescent="0.3">
      <c r="A236" s="20" t="s">
        <v>866</v>
      </c>
      <c r="C236" s="20" t="s">
        <v>1141</v>
      </c>
      <c r="D236" s="19" t="s">
        <v>13</v>
      </c>
      <c r="E236" t="s">
        <v>1139</v>
      </c>
      <c r="F236" s="20" t="s">
        <v>14</v>
      </c>
      <c r="G236">
        <v>51.94</v>
      </c>
      <c r="H236">
        <v>10</v>
      </c>
      <c r="I236" t="s">
        <v>46</v>
      </c>
      <c r="J236" s="1">
        <v>0.76666666666666661</v>
      </c>
      <c r="K236" s="20" t="s">
        <v>16</v>
      </c>
      <c r="L236">
        <v>519.4</v>
      </c>
      <c r="M236">
        <v>25.97</v>
      </c>
      <c r="N236" s="20">
        <f t="shared" si="12"/>
        <v>545.37</v>
      </c>
      <c r="O236" s="19">
        <v>7.4</v>
      </c>
      <c r="V236" s="20" t="b">
        <f t="shared" si="14"/>
        <v>0</v>
      </c>
      <c r="W236" s="20" t="b">
        <f t="shared" si="15"/>
        <v>0</v>
      </c>
      <c r="X236" t="str">
        <f t="shared" si="13"/>
        <v>Very Good </v>
      </c>
    </row>
    <row r="237" spans="1:24" x14ac:dyDescent="0.3">
      <c r="A237" s="20" t="s">
        <v>948</v>
      </c>
      <c r="C237" s="20" t="s">
        <v>1140</v>
      </c>
      <c r="D237" s="19" t="s">
        <v>18</v>
      </c>
      <c r="E237" t="s">
        <v>1138</v>
      </c>
      <c r="F237" s="20" t="s">
        <v>29</v>
      </c>
      <c r="G237">
        <v>93.14</v>
      </c>
      <c r="H237">
        <v>2</v>
      </c>
      <c r="I237" t="s">
        <v>122</v>
      </c>
      <c r="J237" s="1">
        <v>0.75624999999999998</v>
      </c>
      <c r="K237" s="20" t="s">
        <v>16</v>
      </c>
      <c r="L237">
        <v>186.28</v>
      </c>
      <c r="M237">
        <v>9.3140000000000001</v>
      </c>
      <c r="N237" s="20">
        <f t="shared" si="12"/>
        <v>195.59399999999999</v>
      </c>
      <c r="O237" s="19">
        <v>5.6</v>
      </c>
      <c r="V237" s="20" t="b">
        <f t="shared" si="14"/>
        <v>0</v>
      </c>
      <c r="W237" s="20" t="b">
        <f t="shared" si="15"/>
        <v>0</v>
      </c>
      <c r="X237" t="str">
        <f t="shared" si="13"/>
        <v>Satisfied </v>
      </c>
    </row>
    <row r="238" spans="1:24" x14ac:dyDescent="0.3">
      <c r="A238" s="20" t="s">
        <v>492</v>
      </c>
      <c r="C238" s="20" t="s">
        <v>1140</v>
      </c>
      <c r="D238" s="19" t="s">
        <v>18</v>
      </c>
      <c r="E238" t="s">
        <v>1139</v>
      </c>
      <c r="F238" s="20" t="s">
        <v>14</v>
      </c>
      <c r="G238">
        <v>17.41</v>
      </c>
      <c r="H238">
        <v>5</v>
      </c>
      <c r="I238" t="s">
        <v>81</v>
      </c>
      <c r="J238" s="1">
        <v>0.63611111111111118</v>
      </c>
      <c r="K238" s="20" t="s">
        <v>25</v>
      </c>
      <c r="L238">
        <v>87.05</v>
      </c>
      <c r="M238">
        <v>4.3525</v>
      </c>
      <c r="N238" s="20">
        <f t="shared" si="12"/>
        <v>91.402500000000003</v>
      </c>
      <c r="O238" s="19">
        <v>7.5</v>
      </c>
      <c r="V238" s="20" t="b">
        <f t="shared" si="14"/>
        <v>0</v>
      </c>
      <c r="W238" s="20" t="b">
        <f t="shared" si="15"/>
        <v>0</v>
      </c>
      <c r="X238" t="str">
        <f t="shared" si="13"/>
        <v>Very Good </v>
      </c>
    </row>
    <row r="239" spans="1:24" x14ac:dyDescent="0.3">
      <c r="A239" s="20" t="s">
        <v>338</v>
      </c>
      <c r="C239" s="20" t="s">
        <v>1142</v>
      </c>
      <c r="D239" s="19" t="s">
        <v>13</v>
      </c>
      <c r="E239" t="s">
        <v>1138</v>
      </c>
      <c r="F239" s="20" t="s">
        <v>43</v>
      </c>
      <c r="G239">
        <v>44.22</v>
      </c>
      <c r="H239">
        <v>5</v>
      </c>
      <c r="I239" t="s">
        <v>64</v>
      </c>
      <c r="J239" s="1">
        <v>0.71319444444444446</v>
      </c>
      <c r="K239" s="20" t="s">
        <v>25</v>
      </c>
      <c r="L239">
        <v>221.1</v>
      </c>
      <c r="M239">
        <v>11.055</v>
      </c>
      <c r="N239" s="20">
        <f t="shared" si="12"/>
        <v>232.155</v>
      </c>
      <c r="O239" s="19">
        <v>6.5</v>
      </c>
      <c r="V239" s="20" t="b">
        <f t="shared" si="14"/>
        <v>0</v>
      </c>
      <c r="W239" s="20" t="b">
        <f t="shared" si="15"/>
        <v>0</v>
      </c>
      <c r="X239" t="str">
        <f t="shared" si="13"/>
        <v>Good </v>
      </c>
    </row>
    <row r="240" spans="1:24" x14ac:dyDescent="0.3">
      <c r="A240" s="20" t="s">
        <v>362</v>
      </c>
      <c r="C240" s="20" t="s">
        <v>1140</v>
      </c>
      <c r="D240" s="19" t="s">
        <v>13</v>
      </c>
      <c r="E240" t="s">
        <v>1138</v>
      </c>
      <c r="F240" s="20" t="s">
        <v>19</v>
      </c>
      <c r="G240">
        <v>13.22</v>
      </c>
      <c r="H240">
        <v>5</v>
      </c>
      <c r="I240" t="s">
        <v>70</v>
      </c>
      <c r="J240" s="1">
        <v>0.80972222222222223</v>
      </c>
      <c r="K240" s="20" t="s">
        <v>21</v>
      </c>
      <c r="L240">
        <v>66.099999999999994</v>
      </c>
      <c r="M240">
        <v>3.3050000000000002</v>
      </c>
      <c r="N240" s="20">
        <f t="shared" si="12"/>
        <v>69.405000000000001</v>
      </c>
      <c r="O240" s="19">
        <v>5.2</v>
      </c>
      <c r="V240" s="20" t="b">
        <f t="shared" si="14"/>
        <v>0</v>
      </c>
      <c r="W240" s="20" t="b">
        <f t="shared" si="15"/>
        <v>0</v>
      </c>
      <c r="X240" t="str">
        <f t="shared" si="13"/>
        <v>Satisfied </v>
      </c>
    </row>
    <row r="241" spans="1:24" x14ac:dyDescent="0.3">
      <c r="A241" s="20" t="s">
        <v>620</v>
      </c>
      <c r="C241" s="20" t="s">
        <v>1142</v>
      </c>
      <c r="D241" s="19" t="s">
        <v>18</v>
      </c>
      <c r="E241" t="s">
        <v>1139</v>
      </c>
      <c r="F241" s="20" t="s">
        <v>43</v>
      </c>
      <c r="G241">
        <v>89.69</v>
      </c>
      <c r="H241">
        <v>1</v>
      </c>
      <c r="I241" t="s">
        <v>332</v>
      </c>
      <c r="J241" s="1">
        <v>0.47222222222222227</v>
      </c>
      <c r="K241" s="20" t="s">
        <v>16</v>
      </c>
      <c r="L241">
        <v>89.69</v>
      </c>
      <c r="M241">
        <v>4.4844999999999997</v>
      </c>
      <c r="N241" s="20">
        <f t="shared" si="12"/>
        <v>94.174499999999995</v>
      </c>
      <c r="O241" s="19">
        <v>7</v>
      </c>
      <c r="V241" s="20" t="b">
        <f t="shared" si="14"/>
        <v>0</v>
      </c>
      <c r="W241" s="20" t="b">
        <f t="shared" si="15"/>
        <v>0</v>
      </c>
      <c r="X241" t="str">
        <f t="shared" si="13"/>
        <v>Very Good </v>
      </c>
    </row>
    <row r="242" spans="1:24" x14ac:dyDescent="0.3">
      <c r="A242" s="20" t="s">
        <v>204</v>
      </c>
      <c r="C242" s="20" t="s">
        <v>1142</v>
      </c>
      <c r="D242" s="19" t="s">
        <v>18</v>
      </c>
      <c r="E242" t="s">
        <v>1139</v>
      </c>
      <c r="F242" s="20" t="s">
        <v>40</v>
      </c>
      <c r="G242">
        <v>24.94</v>
      </c>
      <c r="H242">
        <v>9</v>
      </c>
      <c r="I242" t="s">
        <v>332</v>
      </c>
      <c r="J242" s="1">
        <v>0.7006944444444444</v>
      </c>
      <c r="K242" s="20" t="s">
        <v>25</v>
      </c>
      <c r="L242">
        <v>224.46</v>
      </c>
      <c r="M242">
        <v>11.223000000000001</v>
      </c>
      <c r="N242" s="20">
        <f t="shared" si="12"/>
        <v>235.68300000000002</v>
      </c>
      <c r="O242" s="19">
        <v>5.3</v>
      </c>
      <c r="V242" s="20" t="b">
        <f t="shared" si="14"/>
        <v>0</v>
      </c>
      <c r="W242" s="20" t="b">
        <f t="shared" si="15"/>
        <v>0</v>
      </c>
      <c r="X242" t="str">
        <f t="shared" si="13"/>
        <v>Satisfied </v>
      </c>
    </row>
    <row r="243" spans="1:24" x14ac:dyDescent="0.3">
      <c r="A243" s="20" t="s">
        <v>995</v>
      </c>
      <c r="C243" s="20" t="s">
        <v>1140</v>
      </c>
      <c r="D243" s="19" t="s">
        <v>18</v>
      </c>
      <c r="E243" t="s">
        <v>1139</v>
      </c>
      <c r="F243" s="20" t="s">
        <v>14</v>
      </c>
      <c r="G243">
        <v>59.77</v>
      </c>
      <c r="H243">
        <v>2</v>
      </c>
      <c r="I243" t="s">
        <v>56</v>
      </c>
      <c r="J243" s="1">
        <v>0.50069444444444444</v>
      </c>
      <c r="K243" s="20" t="s">
        <v>25</v>
      </c>
      <c r="L243">
        <v>119.54</v>
      </c>
      <c r="M243">
        <v>5.9770000000000003</v>
      </c>
      <c r="N243" s="20">
        <f t="shared" si="12"/>
        <v>125.51700000000001</v>
      </c>
      <c r="O243" s="19">
        <v>7.5</v>
      </c>
      <c r="V243" s="20" t="b">
        <f t="shared" si="14"/>
        <v>0</v>
      </c>
      <c r="W243" s="20" t="b">
        <f t="shared" si="15"/>
        <v>0</v>
      </c>
      <c r="X243" t="str">
        <f t="shared" si="13"/>
        <v>Very Good </v>
      </c>
    </row>
    <row r="244" spans="1:24" x14ac:dyDescent="0.3">
      <c r="A244" s="20" t="s">
        <v>953</v>
      </c>
      <c r="C244" s="20" t="s">
        <v>1142</v>
      </c>
      <c r="D244" s="19" t="s">
        <v>13</v>
      </c>
      <c r="E244" t="s">
        <v>1139</v>
      </c>
      <c r="F244" s="20" t="s">
        <v>43</v>
      </c>
      <c r="G244">
        <v>93.2</v>
      </c>
      <c r="H244">
        <v>2</v>
      </c>
      <c r="I244" t="s">
        <v>117</v>
      </c>
      <c r="J244" s="1">
        <v>0.77569444444444446</v>
      </c>
      <c r="K244" s="20" t="s">
        <v>25</v>
      </c>
      <c r="L244">
        <v>186.4</v>
      </c>
      <c r="M244">
        <v>9.32</v>
      </c>
      <c r="N244" s="20">
        <f t="shared" si="12"/>
        <v>195.72</v>
      </c>
      <c r="O244" s="19">
        <v>6</v>
      </c>
      <c r="V244" s="20" t="b">
        <f t="shared" si="14"/>
        <v>0</v>
      </c>
      <c r="W244" s="20" t="b">
        <f t="shared" si="15"/>
        <v>0</v>
      </c>
      <c r="X244" t="str">
        <f t="shared" si="13"/>
        <v>Good </v>
      </c>
    </row>
    <row r="245" spans="1:24" x14ac:dyDescent="0.3">
      <c r="A245" s="20" t="s">
        <v>560</v>
      </c>
      <c r="C245" s="20" t="s">
        <v>1142</v>
      </c>
      <c r="D245" s="19" t="s">
        <v>13</v>
      </c>
      <c r="E245" t="s">
        <v>1139</v>
      </c>
      <c r="F245" s="20" t="s">
        <v>23</v>
      </c>
      <c r="G245">
        <v>62.65</v>
      </c>
      <c r="H245">
        <v>4</v>
      </c>
      <c r="I245" t="s">
        <v>15</v>
      </c>
      <c r="J245" s="1">
        <v>0.47569444444444442</v>
      </c>
      <c r="K245" s="20" t="s">
        <v>21</v>
      </c>
      <c r="L245">
        <v>250.6</v>
      </c>
      <c r="M245">
        <v>12.53</v>
      </c>
      <c r="N245" s="20">
        <f t="shared" si="12"/>
        <v>263.13</v>
      </c>
      <c r="O245" s="19">
        <v>5.3</v>
      </c>
      <c r="V245" s="20" t="b">
        <f t="shared" si="14"/>
        <v>0</v>
      </c>
      <c r="W245" s="20" t="b">
        <f t="shared" si="15"/>
        <v>0</v>
      </c>
      <c r="X245" t="str">
        <f t="shared" si="13"/>
        <v>Satisfied </v>
      </c>
    </row>
    <row r="246" spans="1:24" x14ac:dyDescent="0.3">
      <c r="A246" s="20" t="s">
        <v>841</v>
      </c>
      <c r="C246" s="20" t="s">
        <v>1142</v>
      </c>
      <c r="D246" s="19" t="s">
        <v>18</v>
      </c>
      <c r="E246" t="s">
        <v>1139</v>
      </c>
      <c r="F246" s="20" t="s">
        <v>23</v>
      </c>
      <c r="G246">
        <v>93.87</v>
      </c>
      <c r="H246">
        <v>8</v>
      </c>
      <c r="I246" t="s">
        <v>95</v>
      </c>
      <c r="J246" s="1">
        <v>0.77916666666666667</v>
      </c>
      <c r="K246" s="20" t="s">
        <v>25</v>
      </c>
      <c r="L246">
        <v>750.96</v>
      </c>
      <c r="M246">
        <v>37.548000000000002</v>
      </c>
      <c r="N246" s="20">
        <f t="shared" si="12"/>
        <v>788.50800000000004</v>
      </c>
      <c r="O246" s="19">
        <v>9.3000000000000007</v>
      </c>
      <c r="V246" s="20" t="b">
        <f t="shared" si="14"/>
        <v>0</v>
      </c>
      <c r="W246" s="20" t="b">
        <f t="shared" si="15"/>
        <v>0</v>
      </c>
      <c r="X246" t="str">
        <f t="shared" si="13"/>
        <v xml:space="preserve">Excellent </v>
      </c>
    </row>
    <row r="247" spans="1:24" x14ac:dyDescent="0.3">
      <c r="A247" s="20" t="s">
        <v>53</v>
      </c>
      <c r="C247" s="20" t="s">
        <v>1142</v>
      </c>
      <c r="D247" s="19" t="s">
        <v>13</v>
      </c>
      <c r="E247" t="s">
        <v>1139</v>
      </c>
      <c r="F247" s="20" t="s">
        <v>23</v>
      </c>
      <c r="G247">
        <v>47.59</v>
      </c>
      <c r="H247">
        <v>8</v>
      </c>
      <c r="I247" t="s">
        <v>58</v>
      </c>
      <c r="J247" s="1">
        <v>0.61597222222222225</v>
      </c>
      <c r="K247" s="20" t="s">
        <v>21</v>
      </c>
      <c r="L247">
        <v>380.72</v>
      </c>
      <c r="M247">
        <v>19.036000000000001</v>
      </c>
      <c r="N247" s="20">
        <f t="shared" si="12"/>
        <v>399.75600000000003</v>
      </c>
      <c r="O247" s="19">
        <v>4.5</v>
      </c>
      <c r="V247" s="20" t="b">
        <f t="shared" si="14"/>
        <v>0</v>
      </c>
      <c r="W247" s="20" t="b">
        <f t="shared" si="15"/>
        <v>0</v>
      </c>
      <c r="X247" t="str">
        <f t="shared" si="13"/>
        <v>Not Bad</v>
      </c>
    </row>
    <row r="248" spans="1:24" x14ac:dyDescent="0.3">
      <c r="A248" s="20" t="s">
        <v>62</v>
      </c>
      <c r="C248" s="20" t="s">
        <v>1141</v>
      </c>
      <c r="D248" s="19" t="s">
        <v>13</v>
      </c>
      <c r="E248" t="s">
        <v>1138</v>
      </c>
      <c r="F248" s="20" t="s">
        <v>19</v>
      </c>
      <c r="G248">
        <v>81.400000000000006</v>
      </c>
      <c r="H248">
        <v>3</v>
      </c>
      <c r="I248" t="s">
        <v>178</v>
      </c>
      <c r="J248" s="1">
        <v>0.82152777777777775</v>
      </c>
      <c r="K248" s="20" t="s">
        <v>21</v>
      </c>
      <c r="L248">
        <v>244.2</v>
      </c>
      <c r="M248">
        <v>12.21</v>
      </c>
      <c r="N248" s="20">
        <f t="shared" si="12"/>
        <v>256.40999999999997</v>
      </c>
      <c r="O248" s="19">
        <v>4.8</v>
      </c>
      <c r="V248" s="20" t="b">
        <f t="shared" si="14"/>
        <v>0</v>
      </c>
      <c r="W248" s="20" t="b">
        <f t="shared" si="15"/>
        <v>0</v>
      </c>
      <c r="X248" t="str">
        <f t="shared" si="13"/>
        <v>Not Bad</v>
      </c>
    </row>
    <row r="249" spans="1:24" x14ac:dyDescent="0.3">
      <c r="A249" s="20" t="s">
        <v>556</v>
      </c>
      <c r="C249" s="20" t="s">
        <v>1140</v>
      </c>
      <c r="D249" s="19" t="s">
        <v>13</v>
      </c>
      <c r="E249" t="s">
        <v>1139</v>
      </c>
      <c r="F249" s="20" t="s">
        <v>43</v>
      </c>
      <c r="G249">
        <v>17.940000000000001</v>
      </c>
      <c r="H249">
        <v>5</v>
      </c>
      <c r="I249" t="s">
        <v>160</v>
      </c>
      <c r="J249" s="1">
        <v>0.58611111111111114</v>
      </c>
      <c r="K249" s="20" t="s">
        <v>16</v>
      </c>
      <c r="L249">
        <v>89.7</v>
      </c>
      <c r="M249">
        <v>4.4850000000000003</v>
      </c>
      <c r="N249" s="20">
        <f t="shared" si="12"/>
        <v>94.185000000000002</v>
      </c>
      <c r="O249" s="19">
        <v>9.6999999999999993</v>
      </c>
      <c r="V249" s="20" t="b">
        <f t="shared" si="14"/>
        <v>0</v>
      </c>
      <c r="W249" s="20" t="b">
        <f t="shared" si="15"/>
        <v>0</v>
      </c>
      <c r="X249" t="str">
        <f t="shared" si="13"/>
        <v xml:space="preserve">Excellent </v>
      </c>
    </row>
    <row r="250" spans="1:24" x14ac:dyDescent="0.3">
      <c r="A250" s="20" t="s">
        <v>535</v>
      </c>
      <c r="C250" s="20" t="s">
        <v>1142</v>
      </c>
      <c r="D250" s="19" t="s">
        <v>13</v>
      </c>
      <c r="E250" t="s">
        <v>1139</v>
      </c>
      <c r="F250" s="20" t="s">
        <v>19</v>
      </c>
      <c r="G250">
        <v>77.72</v>
      </c>
      <c r="H250">
        <v>4</v>
      </c>
      <c r="I250" t="s">
        <v>86</v>
      </c>
      <c r="J250" s="1">
        <v>0.6743055555555556</v>
      </c>
      <c r="K250" s="20" t="s">
        <v>25</v>
      </c>
      <c r="L250">
        <v>310.88</v>
      </c>
      <c r="M250">
        <v>15.544</v>
      </c>
      <c r="N250" s="20">
        <f t="shared" si="12"/>
        <v>326.42399999999998</v>
      </c>
      <c r="O250" s="19">
        <v>6.7</v>
      </c>
      <c r="V250" s="20" t="b">
        <f t="shared" si="14"/>
        <v>0</v>
      </c>
      <c r="W250" s="20" t="b">
        <f t="shared" si="15"/>
        <v>0</v>
      </c>
      <c r="X250" t="str">
        <f t="shared" si="13"/>
        <v>Good </v>
      </c>
    </row>
    <row r="251" spans="1:24" x14ac:dyDescent="0.3">
      <c r="A251" s="20" t="s">
        <v>702</v>
      </c>
      <c r="C251" s="20" t="s">
        <v>1141</v>
      </c>
      <c r="D251" s="19" t="s">
        <v>18</v>
      </c>
      <c r="E251" t="s">
        <v>1139</v>
      </c>
      <c r="F251" s="20" t="s">
        <v>40</v>
      </c>
      <c r="G251">
        <v>73.06</v>
      </c>
      <c r="H251">
        <v>7</v>
      </c>
      <c r="I251" t="s">
        <v>304</v>
      </c>
      <c r="J251" s="1">
        <v>0.79583333333333339</v>
      </c>
      <c r="K251" s="20" t="s">
        <v>25</v>
      </c>
      <c r="L251">
        <v>511.42</v>
      </c>
      <c r="M251">
        <v>25.571000000000002</v>
      </c>
      <c r="N251" s="20">
        <f t="shared" si="12"/>
        <v>536.99099999999999</v>
      </c>
      <c r="O251" s="19">
        <v>4.3</v>
      </c>
      <c r="V251" s="20" t="b">
        <f t="shared" si="14"/>
        <v>0</v>
      </c>
      <c r="W251" s="20" t="b">
        <f t="shared" si="15"/>
        <v>0</v>
      </c>
      <c r="X251" t="str">
        <f t="shared" si="13"/>
        <v>Not Bad</v>
      </c>
    </row>
    <row r="252" spans="1:24" x14ac:dyDescent="0.3">
      <c r="A252" s="20" t="s">
        <v>1108</v>
      </c>
      <c r="C252" s="20" t="s">
        <v>1142</v>
      </c>
      <c r="D252" s="19" t="s">
        <v>13</v>
      </c>
      <c r="E252" t="s">
        <v>1139</v>
      </c>
      <c r="F252" s="20" t="s">
        <v>40</v>
      </c>
      <c r="G252">
        <v>46.55</v>
      </c>
      <c r="H252">
        <v>9</v>
      </c>
      <c r="I252" t="s">
        <v>95</v>
      </c>
      <c r="J252" s="1">
        <v>0.64861111111111114</v>
      </c>
      <c r="K252" s="20" t="s">
        <v>16</v>
      </c>
      <c r="L252">
        <v>418.95</v>
      </c>
      <c r="M252">
        <v>20.947500000000002</v>
      </c>
      <c r="N252" s="20">
        <f t="shared" si="12"/>
        <v>439.89749999999998</v>
      </c>
      <c r="O252" s="19">
        <v>4.4000000000000004</v>
      </c>
      <c r="V252" s="20" t="b">
        <f t="shared" si="14"/>
        <v>0</v>
      </c>
      <c r="W252" s="20" t="b">
        <f t="shared" si="15"/>
        <v>0</v>
      </c>
      <c r="X252" t="str">
        <f t="shared" si="13"/>
        <v>Not Bad</v>
      </c>
    </row>
    <row r="253" spans="1:24" x14ac:dyDescent="0.3">
      <c r="A253" s="20" t="s">
        <v>801</v>
      </c>
      <c r="C253" s="20" t="s">
        <v>1140</v>
      </c>
      <c r="D253" s="19" t="s">
        <v>13</v>
      </c>
      <c r="E253" t="s">
        <v>1139</v>
      </c>
      <c r="F253" s="20" t="s">
        <v>43</v>
      </c>
      <c r="G253">
        <v>35.19</v>
      </c>
      <c r="H253">
        <v>10</v>
      </c>
      <c r="I253" t="s">
        <v>360</v>
      </c>
      <c r="J253" s="1">
        <v>0.79583333333333339</v>
      </c>
      <c r="K253" s="20" t="s">
        <v>25</v>
      </c>
      <c r="L253">
        <v>351.9</v>
      </c>
      <c r="M253">
        <v>17.594999999999999</v>
      </c>
      <c r="N253" s="20">
        <f t="shared" si="12"/>
        <v>369.495</v>
      </c>
      <c r="O253" s="19">
        <v>7.5</v>
      </c>
      <c r="V253" s="20" t="b">
        <f t="shared" si="14"/>
        <v>0</v>
      </c>
      <c r="W253" s="20" t="b">
        <f t="shared" si="15"/>
        <v>0</v>
      </c>
      <c r="X253" t="str">
        <f t="shared" si="13"/>
        <v>Very Good </v>
      </c>
    </row>
    <row r="254" spans="1:24" x14ac:dyDescent="0.3">
      <c r="A254" s="20" t="s">
        <v>287</v>
      </c>
      <c r="C254" s="20" t="s">
        <v>1142</v>
      </c>
      <c r="D254" s="19" t="s">
        <v>18</v>
      </c>
      <c r="E254" t="s">
        <v>1138</v>
      </c>
      <c r="F254" s="20" t="s">
        <v>29</v>
      </c>
      <c r="G254">
        <v>14.39</v>
      </c>
      <c r="H254">
        <v>2</v>
      </c>
      <c r="I254" t="s">
        <v>70</v>
      </c>
      <c r="J254" s="1">
        <v>0.8222222222222223</v>
      </c>
      <c r="K254" s="20" t="s">
        <v>25</v>
      </c>
      <c r="L254">
        <v>28.78</v>
      </c>
      <c r="M254">
        <v>1.4390000000000001</v>
      </c>
      <c r="N254" s="20">
        <f t="shared" si="12"/>
        <v>30.219000000000001</v>
      </c>
      <c r="O254" s="19">
        <v>7.5</v>
      </c>
      <c r="V254" s="20" t="b">
        <f t="shared" si="14"/>
        <v>0</v>
      </c>
      <c r="W254" s="20" t="b">
        <f t="shared" si="15"/>
        <v>0</v>
      </c>
      <c r="X254" t="str">
        <f t="shared" si="13"/>
        <v>Very Good </v>
      </c>
    </row>
    <row r="255" spans="1:24" x14ac:dyDescent="0.3">
      <c r="A255" s="20" t="s">
        <v>595</v>
      </c>
      <c r="C255" s="20" t="s">
        <v>1142</v>
      </c>
      <c r="D255" s="19" t="s">
        <v>18</v>
      </c>
      <c r="E255" t="s">
        <v>1139</v>
      </c>
      <c r="F255" s="20" t="s">
        <v>23</v>
      </c>
      <c r="G255">
        <v>23.75</v>
      </c>
      <c r="H255">
        <v>4</v>
      </c>
      <c r="I255" t="s">
        <v>100</v>
      </c>
      <c r="J255" s="1">
        <v>0.47361111111111115</v>
      </c>
      <c r="K255" s="20" t="s">
        <v>21</v>
      </c>
      <c r="L255">
        <v>95</v>
      </c>
      <c r="M255">
        <v>4.75</v>
      </c>
      <c r="N255" s="20">
        <f t="shared" si="12"/>
        <v>99.75</v>
      </c>
      <c r="O255" s="19">
        <v>6</v>
      </c>
      <c r="V255" s="20" t="b">
        <f t="shared" si="14"/>
        <v>0</v>
      </c>
      <c r="W255" s="20" t="b">
        <f t="shared" si="15"/>
        <v>0</v>
      </c>
      <c r="X255" t="str">
        <f t="shared" si="13"/>
        <v>Good </v>
      </c>
    </row>
    <row r="256" spans="1:24" x14ac:dyDescent="0.3">
      <c r="A256" s="20" t="s">
        <v>1063</v>
      </c>
      <c r="C256" s="20" t="s">
        <v>1142</v>
      </c>
      <c r="D256" s="19" t="s">
        <v>13</v>
      </c>
      <c r="E256" t="s">
        <v>1139</v>
      </c>
      <c r="F256" s="20" t="s">
        <v>23</v>
      </c>
      <c r="G256">
        <v>58.9</v>
      </c>
      <c r="H256">
        <v>8</v>
      </c>
      <c r="I256" t="s">
        <v>141</v>
      </c>
      <c r="J256" s="1">
        <v>0.47430555555555554</v>
      </c>
      <c r="K256" s="20" t="s">
        <v>21</v>
      </c>
      <c r="L256">
        <v>471.2</v>
      </c>
      <c r="M256">
        <v>23.56</v>
      </c>
      <c r="N256" s="20">
        <f t="shared" si="12"/>
        <v>494.76</v>
      </c>
      <c r="O256" s="19">
        <v>4.7</v>
      </c>
      <c r="V256" s="20" t="b">
        <f t="shared" si="14"/>
        <v>0</v>
      </c>
      <c r="W256" s="20" t="b">
        <f t="shared" si="15"/>
        <v>0</v>
      </c>
      <c r="X256" t="str">
        <f t="shared" si="13"/>
        <v>Not Bad</v>
      </c>
    </row>
    <row r="257" spans="1:24" x14ac:dyDescent="0.3">
      <c r="A257" s="20" t="s">
        <v>894</v>
      </c>
      <c r="C257" s="20" t="s">
        <v>1140</v>
      </c>
      <c r="D257" s="19" t="s">
        <v>13</v>
      </c>
      <c r="E257" t="s">
        <v>1139</v>
      </c>
      <c r="F257" s="20" t="s">
        <v>43</v>
      </c>
      <c r="G257">
        <v>32.619999999999997</v>
      </c>
      <c r="H257">
        <v>4</v>
      </c>
      <c r="I257" t="s">
        <v>247</v>
      </c>
      <c r="J257" s="1">
        <v>0.59166666666666667</v>
      </c>
      <c r="K257" s="20" t="s">
        <v>21</v>
      </c>
      <c r="L257">
        <v>130.47999999999999</v>
      </c>
      <c r="M257">
        <v>6.524</v>
      </c>
      <c r="N257" s="20">
        <f t="shared" si="12"/>
        <v>137.00399999999999</v>
      </c>
      <c r="O257" s="19">
        <v>4.0999999999999996</v>
      </c>
      <c r="V257" s="20" t="b">
        <f t="shared" si="14"/>
        <v>0</v>
      </c>
      <c r="W257" s="20" t="b">
        <f t="shared" si="15"/>
        <v>0</v>
      </c>
      <c r="X257" t="str">
        <f t="shared" si="13"/>
        <v>Not Bad</v>
      </c>
    </row>
    <row r="258" spans="1:24" x14ac:dyDescent="0.3">
      <c r="A258" s="20" t="s">
        <v>408</v>
      </c>
      <c r="C258" s="20" t="s">
        <v>1140</v>
      </c>
      <c r="D258" s="19" t="s">
        <v>13</v>
      </c>
      <c r="E258" t="s">
        <v>1139</v>
      </c>
      <c r="F258" s="20" t="s">
        <v>19</v>
      </c>
      <c r="G258">
        <v>66.349999999999994</v>
      </c>
      <c r="H258">
        <v>1</v>
      </c>
      <c r="I258" t="s">
        <v>326</v>
      </c>
      <c r="J258" s="1">
        <v>0.44861111111111113</v>
      </c>
      <c r="K258" s="20" t="s">
        <v>25</v>
      </c>
      <c r="L258">
        <v>66.349999999999994</v>
      </c>
      <c r="M258">
        <v>3.3174999999999999</v>
      </c>
      <c r="N258" s="20">
        <f t="shared" ref="N258:N321" si="16">L258+M258</f>
        <v>69.66749999999999</v>
      </c>
      <c r="O258" s="19">
        <v>4.5</v>
      </c>
      <c r="V258" s="20" t="b">
        <f t="shared" si="14"/>
        <v>0</v>
      </c>
      <c r="W258" s="20" t="b">
        <f t="shared" si="15"/>
        <v>0</v>
      </c>
      <c r="X258" t="str">
        <f t="shared" ref="X258:X321" si="17">VLOOKUP(O258,$Z$2:$AA$12,2)</f>
        <v>Not Bad</v>
      </c>
    </row>
    <row r="259" spans="1:24" x14ac:dyDescent="0.3">
      <c r="A259" s="20" t="s">
        <v>253</v>
      </c>
      <c r="C259" s="20" t="s">
        <v>1142</v>
      </c>
      <c r="D259" s="19" t="s">
        <v>13</v>
      </c>
      <c r="E259" t="s">
        <v>1139</v>
      </c>
      <c r="F259" s="20" t="s">
        <v>23</v>
      </c>
      <c r="G259">
        <v>25.91</v>
      </c>
      <c r="H259">
        <v>6</v>
      </c>
      <c r="I259" t="s">
        <v>197</v>
      </c>
      <c r="J259" s="1">
        <v>0.42777777777777781</v>
      </c>
      <c r="K259" s="20" t="s">
        <v>16</v>
      </c>
      <c r="L259">
        <v>155.46</v>
      </c>
      <c r="M259">
        <v>7.7729999999999997</v>
      </c>
      <c r="N259" s="20">
        <f t="shared" si="16"/>
        <v>163.233</v>
      </c>
      <c r="O259" s="19">
        <v>9.6999999999999993</v>
      </c>
      <c r="V259" s="20" t="b">
        <f t="shared" ref="V259:V322" si="18">OR(L259&gt;$S$2,L259&lt;$T$2)</f>
        <v>0</v>
      </c>
      <c r="W259" s="20" t="b">
        <f t="shared" ref="W259:W322" si="19">OR(O259&gt;$S$5,O259&lt;$T$5)</f>
        <v>0</v>
      </c>
      <c r="X259" t="str">
        <f t="shared" si="17"/>
        <v xml:space="preserve">Excellent </v>
      </c>
    </row>
    <row r="260" spans="1:24" x14ac:dyDescent="0.3">
      <c r="A260" s="20" t="s">
        <v>741</v>
      </c>
      <c r="C260" s="20" t="s">
        <v>1140</v>
      </c>
      <c r="D260" s="19" t="s">
        <v>13</v>
      </c>
      <c r="E260" t="s">
        <v>1139</v>
      </c>
      <c r="F260" s="20" t="s">
        <v>19</v>
      </c>
      <c r="G260">
        <v>32.25</v>
      </c>
      <c r="H260">
        <v>4</v>
      </c>
      <c r="I260" t="s">
        <v>278</v>
      </c>
      <c r="J260" s="1">
        <v>0.52638888888888891</v>
      </c>
      <c r="K260" s="20" t="s">
        <v>16</v>
      </c>
      <c r="L260">
        <v>129</v>
      </c>
      <c r="M260">
        <v>6.45</v>
      </c>
      <c r="N260" s="20">
        <f t="shared" si="16"/>
        <v>135.44999999999999</v>
      </c>
      <c r="O260" s="19">
        <v>8.1999999999999993</v>
      </c>
      <c r="V260" s="20" t="b">
        <f t="shared" si="18"/>
        <v>0</v>
      </c>
      <c r="W260" s="20" t="b">
        <f t="shared" si="19"/>
        <v>0</v>
      </c>
      <c r="X260" t="str">
        <f t="shared" si="17"/>
        <v>Extremely Good</v>
      </c>
    </row>
    <row r="261" spans="1:24" x14ac:dyDescent="0.3">
      <c r="A261" s="20" t="s">
        <v>505</v>
      </c>
      <c r="C261" s="20" t="s">
        <v>1140</v>
      </c>
      <c r="D261" s="19" t="s">
        <v>13</v>
      </c>
      <c r="E261" t="s">
        <v>1139</v>
      </c>
      <c r="F261" s="20" t="s">
        <v>19</v>
      </c>
      <c r="G261">
        <v>65.94</v>
      </c>
      <c r="H261">
        <v>4</v>
      </c>
      <c r="I261" t="s">
        <v>50</v>
      </c>
      <c r="J261" s="1">
        <v>0.54513888888888895</v>
      </c>
      <c r="K261" s="20" t="s">
        <v>25</v>
      </c>
      <c r="L261">
        <v>263.76</v>
      </c>
      <c r="M261">
        <v>13.188000000000001</v>
      </c>
      <c r="N261" s="20">
        <f t="shared" si="16"/>
        <v>276.94799999999998</v>
      </c>
      <c r="O261" s="19">
        <v>6.2</v>
      </c>
      <c r="V261" s="20" t="b">
        <f t="shared" si="18"/>
        <v>0</v>
      </c>
      <c r="W261" s="20" t="b">
        <f t="shared" si="19"/>
        <v>0</v>
      </c>
      <c r="X261" t="str">
        <f t="shared" si="17"/>
        <v>Good </v>
      </c>
    </row>
    <row r="262" spans="1:24" x14ac:dyDescent="0.3">
      <c r="A262" s="20" t="s">
        <v>650</v>
      </c>
      <c r="C262" s="20" t="s">
        <v>1140</v>
      </c>
      <c r="D262" s="19" t="s">
        <v>18</v>
      </c>
      <c r="E262" t="s">
        <v>1138</v>
      </c>
      <c r="F262" s="20" t="s">
        <v>19</v>
      </c>
      <c r="G262">
        <v>75.06</v>
      </c>
      <c r="H262">
        <v>9</v>
      </c>
      <c r="I262" t="s">
        <v>108</v>
      </c>
      <c r="J262" s="1">
        <v>0.55902777777777779</v>
      </c>
      <c r="K262" s="20" t="s">
        <v>16</v>
      </c>
      <c r="L262">
        <v>675.54</v>
      </c>
      <c r="M262">
        <v>33.777000000000001</v>
      </c>
      <c r="N262" s="20">
        <f t="shared" si="16"/>
        <v>709.31700000000001</v>
      </c>
      <c r="O262" s="19">
        <v>4.9000000000000004</v>
      </c>
      <c r="V262" s="20" t="b">
        <f t="shared" si="18"/>
        <v>0</v>
      </c>
      <c r="W262" s="20" t="b">
        <f t="shared" si="19"/>
        <v>0</v>
      </c>
      <c r="X262" t="str">
        <f t="shared" si="17"/>
        <v>Not Bad</v>
      </c>
    </row>
    <row r="263" spans="1:24" x14ac:dyDescent="0.3">
      <c r="A263" s="20" t="s">
        <v>994</v>
      </c>
      <c r="C263" s="20" t="s">
        <v>1142</v>
      </c>
      <c r="D263" s="19" t="s">
        <v>18</v>
      </c>
      <c r="E263" t="s">
        <v>1138</v>
      </c>
      <c r="F263" s="20" t="s">
        <v>43</v>
      </c>
      <c r="G263">
        <v>16.45</v>
      </c>
      <c r="H263">
        <v>4</v>
      </c>
      <c r="I263" t="s">
        <v>115</v>
      </c>
      <c r="J263" s="1">
        <v>0.62013888888888891</v>
      </c>
      <c r="K263" s="20" t="s">
        <v>16</v>
      </c>
      <c r="L263">
        <v>65.8</v>
      </c>
      <c r="M263">
        <v>3.29</v>
      </c>
      <c r="N263" s="20">
        <f t="shared" si="16"/>
        <v>69.09</v>
      </c>
      <c r="O263" s="19">
        <v>9.9</v>
      </c>
      <c r="V263" s="20" t="b">
        <f t="shared" si="18"/>
        <v>0</v>
      </c>
      <c r="W263" s="20" t="b">
        <f t="shared" si="19"/>
        <v>0</v>
      </c>
      <c r="X263" t="str">
        <f t="shared" si="17"/>
        <v xml:space="preserve">Excellent </v>
      </c>
    </row>
    <row r="264" spans="1:24" x14ac:dyDescent="0.3">
      <c r="A264" s="20" t="s">
        <v>1022</v>
      </c>
      <c r="C264" s="20" t="s">
        <v>1142</v>
      </c>
      <c r="D264" s="19" t="s">
        <v>13</v>
      </c>
      <c r="E264" t="s">
        <v>1138</v>
      </c>
      <c r="F264" s="20" t="s">
        <v>43</v>
      </c>
      <c r="G264">
        <v>38.299999999999997</v>
      </c>
      <c r="H264">
        <v>4</v>
      </c>
      <c r="I264" t="s">
        <v>134</v>
      </c>
      <c r="J264" s="1">
        <v>0.80694444444444446</v>
      </c>
      <c r="K264" s="20" t="s">
        <v>21</v>
      </c>
      <c r="L264">
        <v>153.19999999999999</v>
      </c>
      <c r="M264">
        <v>7.66</v>
      </c>
      <c r="N264" s="20">
        <f t="shared" si="16"/>
        <v>160.85999999999999</v>
      </c>
      <c r="O264" s="19">
        <v>7.3</v>
      </c>
      <c r="V264" s="20" t="b">
        <f t="shared" si="18"/>
        <v>0</v>
      </c>
      <c r="W264" s="20" t="b">
        <f t="shared" si="19"/>
        <v>0</v>
      </c>
      <c r="X264" t="str">
        <f t="shared" si="17"/>
        <v>Very Good </v>
      </c>
    </row>
    <row r="265" spans="1:24" x14ac:dyDescent="0.3">
      <c r="A265" s="20" t="s">
        <v>861</v>
      </c>
      <c r="C265" s="20" t="s">
        <v>1141</v>
      </c>
      <c r="D265" s="19" t="s">
        <v>13</v>
      </c>
      <c r="E265" t="s">
        <v>1138</v>
      </c>
      <c r="F265" s="20" t="s">
        <v>29</v>
      </c>
      <c r="G265">
        <v>22.24</v>
      </c>
      <c r="H265">
        <v>10</v>
      </c>
      <c r="I265" t="s">
        <v>178</v>
      </c>
      <c r="J265" s="1">
        <v>0.45833333333333331</v>
      </c>
      <c r="K265" s="20" t="s">
        <v>21</v>
      </c>
      <c r="L265">
        <v>222.4</v>
      </c>
      <c r="M265">
        <v>11.12</v>
      </c>
      <c r="N265" s="20">
        <f t="shared" si="16"/>
        <v>233.52</v>
      </c>
      <c r="O265" s="19">
        <v>9</v>
      </c>
      <c r="V265" s="20" t="b">
        <f t="shared" si="18"/>
        <v>0</v>
      </c>
      <c r="W265" s="20" t="b">
        <f t="shared" si="19"/>
        <v>0</v>
      </c>
      <c r="X265" t="str">
        <f t="shared" si="17"/>
        <v xml:space="preserve">Excellent </v>
      </c>
    </row>
    <row r="266" spans="1:24" x14ac:dyDescent="0.3">
      <c r="A266" s="20" t="s">
        <v>35</v>
      </c>
      <c r="C266" s="20" t="s">
        <v>1141</v>
      </c>
      <c r="D266" s="19" t="s">
        <v>18</v>
      </c>
      <c r="E266" t="s">
        <v>1139</v>
      </c>
      <c r="F266" s="20" t="s">
        <v>29</v>
      </c>
      <c r="G266">
        <v>54.45</v>
      </c>
      <c r="H266">
        <v>1</v>
      </c>
      <c r="I266" t="s">
        <v>336</v>
      </c>
      <c r="J266" s="1">
        <v>0.80833333333333324</v>
      </c>
      <c r="K266" s="20" t="s">
        <v>16</v>
      </c>
      <c r="L266">
        <v>54.45</v>
      </c>
      <c r="M266">
        <v>2.7225000000000001</v>
      </c>
      <c r="N266" s="20">
        <f t="shared" si="16"/>
        <v>57.172499999999999</v>
      </c>
      <c r="O266" s="19">
        <v>8</v>
      </c>
      <c r="V266" s="20" t="b">
        <f t="shared" si="18"/>
        <v>0</v>
      </c>
      <c r="W266" s="20" t="b">
        <f t="shared" si="19"/>
        <v>0</v>
      </c>
      <c r="X266" t="str">
        <f t="shared" si="17"/>
        <v>Extremely Good</v>
      </c>
    </row>
    <row r="267" spans="1:24" x14ac:dyDescent="0.3">
      <c r="A267" s="20" t="s">
        <v>508</v>
      </c>
      <c r="C267" s="20" t="s">
        <v>1140</v>
      </c>
      <c r="D267" s="19" t="s">
        <v>13</v>
      </c>
      <c r="E267" t="s">
        <v>1138</v>
      </c>
      <c r="F267" s="20" t="s">
        <v>29</v>
      </c>
      <c r="G267">
        <v>98.4</v>
      </c>
      <c r="H267">
        <v>7</v>
      </c>
      <c r="I267" t="s">
        <v>124</v>
      </c>
      <c r="J267" s="1">
        <v>0.52986111111111112</v>
      </c>
      <c r="K267" s="20" t="s">
        <v>25</v>
      </c>
      <c r="L267">
        <v>688.8</v>
      </c>
      <c r="M267">
        <v>34.44</v>
      </c>
      <c r="N267" s="20">
        <f t="shared" si="16"/>
        <v>723.24</v>
      </c>
      <c r="O267" s="19">
        <v>4.5999999999999996</v>
      </c>
      <c r="V267" s="20" t="b">
        <f t="shared" si="18"/>
        <v>0</v>
      </c>
      <c r="W267" s="20" t="b">
        <f t="shared" si="19"/>
        <v>0</v>
      </c>
      <c r="X267" t="str">
        <f t="shared" si="17"/>
        <v>Not Bad</v>
      </c>
    </row>
    <row r="268" spans="1:24" x14ac:dyDescent="0.3">
      <c r="A268" s="20" t="s">
        <v>270</v>
      </c>
      <c r="C268" s="20" t="s">
        <v>1142</v>
      </c>
      <c r="D268" s="19" t="s">
        <v>18</v>
      </c>
      <c r="E268" t="s">
        <v>1139</v>
      </c>
      <c r="F268" s="20" t="s">
        <v>23</v>
      </c>
      <c r="G268">
        <v>35.47</v>
      </c>
      <c r="H268">
        <v>4</v>
      </c>
      <c r="I268" t="s">
        <v>376</v>
      </c>
      <c r="J268" s="1">
        <v>0.72361111111111109</v>
      </c>
      <c r="K268" s="20" t="s">
        <v>25</v>
      </c>
      <c r="L268">
        <v>141.88</v>
      </c>
      <c r="M268">
        <v>7.0940000000000003</v>
      </c>
      <c r="N268" s="20">
        <f t="shared" si="16"/>
        <v>148.97399999999999</v>
      </c>
      <c r="O268" s="19">
        <v>9.4</v>
      </c>
      <c r="V268" s="20" t="b">
        <f t="shared" si="18"/>
        <v>0</v>
      </c>
      <c r="W268" s="20" t="b">
        <f t="shared" si="19"/>
        <v>0</v>
      </c>
      <c r="X268" t="str">
        <f t="shared" si="17"/>
        <v xml:space="preserve">Excellent </v>
      </c>
    </row>
    <row r="269" spans="1:24" x14ac:dyDescent="0.3">
      <c r="A269" s="20" t="s">
        <v>971</v>
      </c>
      <c r="C269" s="20" t="s">
        <v>1140</v>
      </c>
      <c r="D269" s="19" t="s">
        <v>13</v>
      </c>
      <c r="E269" t="s">
        <v>1138</v>
      </c>
      <c r="F269" s="20" t="s">
        <v>40</v>
      </c>
      <c r="G269">
        <v>74.599999999999994</v>
      </c>
      <c r="H269">
        <v>10</v>
      </c>
      <c r="I269" t="s">
        <v>217</v>
      </c>
      <c r="J269" s="1">
        <v>0.87152777777777779</v>
      </c>
      <c r="K269" s="20" t="s">
        <v>21</v>
      </c>
      <c r="L269">
        <v>746</v>
      </c>
      <c r="M269">
        <v>37.299999999999997</v>
      </c>
      <c r="N269" s="20">
        <f t="shared" si="16"/>
        <v>783.3</v>
      </c>
      <c r="O269" s="19">
        <v>5</v>
      </c>
      <c r="V269" s="20" t="b">
        <f t="shared" si="18"/>
        <v>0</v>
      </c>
      <c r="W269" s="20" t="b">
        <f t="shared" si="19"/>
        <v>0</v>
      </c>
      <c r="X269" t="str">
        <f t="shared" si="17"/>
        <v>Satisfied </v>
      </c>
    </row>
    <row r="270" spans="1:24" x14ac:dyDescent="0.3">
      <c r="A270" s="20" t="s">
        <v>403</v>
      </c>
      <c r="C270" s="20" t="s">
        <v>1140</v>
      </c>
      <c r="D270" s="19" t="s">
        <v>13</v>
      </c>
      <c r="E270" t="s">
        <v>1139</v>
      </c>
      <c r="F270" s="20" t="s">
        <v>23</v>
      </c>
      <c r="G270">
        <v>70.739999999999995</v>
      </c>
      <c r="H270">
        <v>4</v>
      </c>
      <c r="I270" t="s">
        <v>15</v>
      </c>
      <c r="J270" s="1">
        <v>0.67013888888888884</v>
      </c>
      <c r="K270" s="20" t="s">
        <v>25</v>
      </c>
      <c r="L270">
        <v>282.95999999999998</v>
      </c>
      <c r="M270">
        <v>14.148</v>
      </c>
      <c r="N270" s="20">
        <f t="shared" si="16"/>
        <v>297.108</v>
      </c>
      <c r="O270" s="19">
        <v>7.1</v>
      </c>
      <c r="V270" s="20" t="b">
        <f t="shared" si="18"/>
        <v>0</v>
      </c>
      <c r="W270" s="20" t="b">
        <f t="shared" si="19"/>
        <v>0</v>
      </c>
      <c r="X270" t="str">
        <f t="shared" si="17"/>
        <v>Very Good </v>
      </c>
    </row>
    <row r="271" spans="1:24" x14ac:dyDescent="0.3">
      <c r="A271" s="20" t="s">
        <v>720</v>
      </c>
      <c r="C271" s="20" t="s">
        <v>1140</v>
      </c>
      <c r="D271" s="19" t="s">
        <v>13</v>
      </c>
      <c r="E271" t="s">
        <v>1138</v>
      </c>
      <c r="F271" s="20" t="s">
        <v>23</v>
      </c>
      <c r="G271">
        <v>35.54</v>
      </c>
      <c r="H271">
        <v>10</v>
      </c>
      <c r="I271" t="s">
        <v>252</v>
      </c>
      <c r="J271" s="1">
        <v>0.56527777777777777</v>
      </c>
      <c r="K271" s="20" t="s">
        <v>16</v>
      </c>
      <c r="L271">
        <v>355.4</v>
      </c>
      <c r="M271">
        <v>17.77</v>
      </c>
      <c r="N271" s="20">
        <f t="shared" si="16"/>
        <v>373.16999999999996</v>
      </c>
      <c r="O271" s="19">
        <v>5.2</v>
      </c>
      <c r="V271" s="20" t="b">
        <f t="shared" si="18"/>
        <v>0</v>
      </c>
      <c r="W271" s="20" t="b">
        <f t="shared" si="19"/>
        <v>0</v>
      </c>
      <c r="X271" t="str">
        <f t="shared" si="17"/>
        <v>Satisfied </v>
      </c>
    </row>
    <row r="272" spans="1:24" x14ac:dyDescent="0.3">
      <c r="A272" s="20" t="s">
        <v>169</v>
      </c>
      <c r="C272" s="20" t="s">
        <v>1142</v>
      </c>
      <c r="D272" s="19" t="s">
        <v>18</v>
      </c>
      <c r="E272" t="s">
        <v>1138</v>
      </c>
      <c r="F272" s="20" t="s">
        <v>29</v>
      </c>
      <c r="G272">
        <v>67.430000000000007</v>
      </c>
      <c r="H272">
        <v>5</v>
      </c>
      <c r="I272" t="s">
        <v>130</v>
      </c>
      <c r="J272" s="1">
        <v>0.75902777777777775</v>
      </c>
      <c r="K272" s="20" t="s">
        <v>16</v>
      </c>
      <c r="L272">
        <v>337.15</v>
      </c>
      <c r="M272">
        <v>16.857500000000002</v>
      </c>
      <c r="N272" s="20">
        <f t="shared" si="16"/>
        <v>354.00749999999999</v>
      </c>
      <c r="O272" s="19">
        <v>6.1</v>
      </c>
      <c r="V272" s="20" t="b">
        <f t="shared" si="18"/>
        <v>0</v>
      </c>
      <c r="W272" s="20" t="b">
        <f t="shared" si="19"/>
        <v>0</v>
      </c>
      <c r="X272" t="str">
        <f t="shared" si="17"/>
        <v>Good </v>
      </c>
    </row>
    <row r="273" spans="1:24" x14ac:dyDescent="0.3">
      <c r="A273" s="20" t="s">
        <v>749</v>
      </c>
      <c r="C273" s="20" t="s">
        <v>1141</v>
      </c>
      <c r="D273" s="19" t="s">
        <v>13</v>
      </c>
      <c r="E273" t="s">
        <v>1138</v>
      </c>
      <c r="F273" s="20" t="s">
        <v>14</v>
      </c>
      <c r="G273">
        <v>21.12</v>
      </c>
      <c r="H273">
        <v>2</v>
      </c>
      <c r="I273" t="s">
        <v>269</v>
      </c>
      <c r="J273" s="1">
        <v>0.80347222222222225</v>
      </c>
      <c r="K273" s="20" t="s">
        <v>21</v>
      </c>
      <c r="L273">
        <v>42.24</v>
      </c>
      <c r="M273">
        <v>2.1120000000000001</v>
      </c>
      <c r="N273" s="20">
        <f t="shared" si="16"/>
        <v>44.352000000000004</v>
      </c>
      <c r="O273" s="19">
        <v>6.3</v>
      </c>
      <c r="V273" s="20" t="b">
        <f t="shared" si="18"/>
        <v>0</v>
      </c>
      <c r="W273" s="20" t="b">
        <f t="shared" si="19"/>
        <v>0</v>
      </c>
      <c r="X273" t="str">
        <f t="shared" si="17"/>
        <v>Good </v>
      </c>
    </row>
    <row r="274" spans="1:24" x14ac:dyDescent="0.3">
      <c r="A274" s="20" t="s">
        <v>61</v>
      </c>
      <c r="C274" s="20" t="s">
        <v>1142</v>
      </c>
      <c r="D274" s="19" t="s">
        <v>13</v>
      </c>
      <c r="E274" t="s">
        <v>1138</v>
      </c>
      <c r="F274" s="20" t="s">
        <v>23</v>
      </c>
      <c r="G274">
        <v>21.54</v>
      </c>
      <c r="H274">
        <v>9</v>
      </c>
      <c r="I274" t="s">
        <v>86</v>
      </c>
      <c r="J274" s="1">
        <v>0.48888888888888887</v>
      </c>
      <c r="K274" s="20" t="s">
        <v>25</v>
      </c>
      <c r="L274">
        <v>193.86</v>
      </c>
      <c r="M274">
        <v>9.6929999999999996</v>
      </c>
      <c r="N274" s="20">
        <f t="shared" si="16"/>
        <v>203.55300000000003</v>
      </c>
      <c r="O274" s="19">
        <v>4.4000000000000004</v>
      </c>
      <c r="V274" s="20" t="b">
        <f t="shared" si="18"/>
        <v>0</v>
      </c>
      <c r="W274" s="20" t="b">
        <f t="shared" si="19"/>
        <v>0</v>
      </c>
      <c r="X274" t="str">
        <f t="shared" si="17"/>
        <v>Not Bad</v>
      </c>
    </row>
    <row r="275" spans="1:24" x14ac:dyDescent="0.3">
      <c r="A275" s="20" t="s">
        <v>321</v>
      </c>
      <c r="C275" s="20" t="s">
        <v>1140</v>
      </c>
      <c r="D275" s="19" t="s">
        <v>18</v>
      </c>
      <c r="E275" t="s">
        <v>1138</v>
      </c>
      <c r="F275" s="20" t="s">
        <v>23</v>
      </c>
      <c r="G275">
        <v>12.03</v>
      </c>
      <c r="H275">
        <v>2</v>
      </c>
      <c r="I275" t="s">
        <v>27</v>
      </c>
      <c r="J275" s="1">
        <v>0.66041666666666665</v>
      </c>
      <c r="K275" s="20" t="s">
        <v>21</v>
      </c>
      <c r="L275">
        <v>24.06</v>
      </c>
      <c r="M275">
        <v>1.2030000000000001</v>
      </c>
      <c r="N275" s="20">
        <f t="shared" si="16"/>
        <v>25.262999999999998</v>
      </c>
      <c r="O275" s="19">
        <v>5.5</v>
      </c>
      <c r="V275" s="20" t="b">
        <f t="shared" si="18"/>
        <v>0</v>
      </c>
      <c r="W275" s="20" t="b">
        <f t="shared" si="19"/>
        <v>0</v>
      </c>
      <c r="X275" t="str">
        <f t="shared" si="17"/>
        <v>Satisfied </v>
      </c>
    </row>
    <row r="276" spans="1:24" x14ac:dyDescent="0.3">
      <c r="A276" s="20" t="s">
        <v>575</v>
      </c>
      <c r="C276" s="20" t="s">
        <v>1141</v>
      </c>
      <c r="D276" s="19" t="s">
        <v>18</v>
      </c>
      <c r="E276" t="s">
        <v>1138</v>
      </c>
      <c r="F276" s="20" t="s">
        <v>14</v>
      </c>
      <c r="G276">
        <v>99.71</v>
      </c>
      <c r="H276">
        <v>6</v>
      </c>
      <c r="I276" t="s">
        <v>336</v>
      </c>
      <c r="J276" s="1">
        <v>0.70277777777777783</v>
      </c>
      <c r="K276" s="20" t="s">
        <v>16</v>
      </c>
      <c r="L276">
        <v>598.26</v>
      </c>
      <c r="M276">
        <v>29.913</v>
      </c>
      <c r="N276" s="20">
        <f t="shared" si="16"/>
        <v>628.173</v>
      </c>
      <c r="O276" s="19">
        <v>6.4</v>
      </c>
      <c r="V276" s="20" t="b">
        <f t="shared" si="18"/>
        <v>0</v>
      </c>
      <c r="W276" s="20" t="b">
        <f t="shared" si="19"/>
        <v>0</v>
      </c>
      <c r="X276" t="str">
        <f t="shared" si="17"/>
        <v>Good </v>
      </c>
    </row>
    <row r="277" spans="1:24" x14ac:dyDescent="0.3">
      <c r="A277" s="20" t="s">
        <v>465</v>
      </c>
      <c r="C277" s="20" t="s">
        <v>1141</v>
      </c>
      <c r="D277" s="19" t="s">
        <v>18</v>
      </c>
      <c r="E277" t="s">
        <v>1139</v>
      </c>
      <c r="F277" s="20" t="s">
        <v>43</v>
      </c>
      <c r="G277">
        <v>47.97</v>
      </c>
      <c r="H277">
        <v>7</v>
      </c>
      <c r="I277" t="s">
        <v>86</v>
      </c>
      <c r="J277" s="1">
        <v>0.86944444444444446</v>
      </c>
      <c r="K277" s="20" t="s">
        <v>21</v>
      </c>
      <c r="L277">
        <v>335.79</v>
      </c>
      <c r="M277">
        <v>16.7895</v>
      </c>
      <c r="N277" s="20">
        <f t="shared" si="16"/>
        <v>352.5795</v>
      </c>
      <c r="O277" s="19">
        <v>8.4</v>
      </c>
      <c r="V277" s="20" t="b">
        <f t="shared" si="18"/>
        <v>0</v>
      </c>
      <c r="W277" s="20" t="b">
        <f t="shared" si="19"/>
        <v>0</v>
      </c>
      <c r="X277" t="str">
        <f t="shared" si="17"/>
        <v>Extremely Good</v>
      </c>
    </row>
    <row r="278" spans="1:24" x14ac:dyDescent="0.3">
      <c r="A278" s="20" t="s">
        <v>793</v>
      </c>
      <c r="C278" s="20" t="s">
        <v>1142</v>
      </c>
      <c r="D278" s="19" t="s">
        <v>13</v>
      </c>
      <c r="E278" t="s">
        <v>1138</v>
      </c>
      <c r="F278" s="20" t="s">
        <v>23</v>
      </c>
      <c r="G278">
        <v>21.82</v>
      </c>
      <c r="H278">
        <v>10</v>
      </c>
      <c r="I278" t="s">
        <v>86</v>
      </c>
      <c r="J278" s="1">
        <v>0.73333333333333339</v>
      </c>
      <c r="K278" s="20" t="s">
        <v>21</v>
      </c>
      <c r="L278">
        <v>218.2</v>
      </c>
      <c r="M278">
        <v>10.91</v>
      </c>
      <c r="N278" s="20">
        <f t="shared" si="16"/>
        <v>229.10999999999999</v>
      </c>
      <c r="O278" s="19">
        <v>7</v>
      </c>
      <c r="V278" s="20" t="b">
        <f t="shared" si="18"/>
        <v>0</v>
      </c>
      <c r="W278" s="20" t="b">
        <f t="shared" si="19"/>
        <v>0</v>
      </c>
      <c r="X278" t="str">
        <f t="shared" si="17"/>
        <v>Very Good </v>
      </c>
    </row>
    <row r="279" spans="1:24" x14ac:dyDescent="0.3">
      <c r="A279" s="20" t="s">
        <v>1038</v>
      </c>
      <c r="C279" s="20" t="s">
        <v>1142</v>
      </c>
      <c r="D279" s="19" t="s">
        <v>18</v>
      </c>
      <c r="E279" t="s">
        <v>1138</v>
      </c>
      <c r="F279" s="20" t="s">
        <v>43</v>
      </c>
      <c r="G279">
        <v>95.42</v>
      </c>
      <c r="H279">
        <v>4</v>
      </c>
      <c r="I279" t="s">
        <v>95</v>
      </c>
      <c r="J279" s="1">
        <v>0.55763888888888891</v>
      </c>
      <c r="K279" s="20" t="s">
        <v>16</v>
      </c>
      <c r="L279">
        <v>381.68</v>
      </c>
      <c r="M279">
        <v>19.084</v>
      </c>
      <c r="N279" s="20">
        <f t="shared" si="16"/>
        <v>400.76400000000001</v>
      </c>
      <c r="O279" s="19">
        <v>5.2</v>
      </c>
      <c r="V279" s="20" t="b">
        <f t="shared" si="18"/>
        <v>0</v>
      </c>
      <c r="W279" s="20" t="b">
        <f t="shared" si="19"/>
        <v>0</v>
      </c>
      <c r="X279" t="str">
        <f t="shared" si="17"/>
        <v>Satisfied </v>
      </c>
    </row>
    <row r="280" spans="1:24" x14ac:dyDescent="0.3">
      <c r="A280" s="20" t="s">
        <v>772</v>
      </c>
      <c r="C280" s="20" t="s">
        <v>1142</v>
      </c>
      <c r="D280" s="19" t="s">
        <v>13</v>
      </c>
      <c r="E280" t="s">
        <v>1139</v>
      </c>
      <c r="F280" s="20" t="s">
        <v>43</v>
      </c>
      <c r="G280">
        <v>70.989999999999995</v>
      </c>
      <c r="H280">
        <v>10</v>
      </c>
      <c r="I280" t="s">
        <v>316</v>
      </c>
      <c r="J280" s="1">
        <v>0.68611111111111101</v>
      </c>
      <c r="K280" s="20" t="s">
        <v>21</v>
      </c>
      <c r="L280">
        <v>709.9</v>
      </c>
      <c r="M280">
        <v>35.494999999999997</v>
      </c>
      <c r="N280" s="20">
        <f t="shared" si="16"/>
        <v>745.39499999999998</v>
      </c>
      <c r="O280" s="19">
        <v>9.3000000000000007</v>
      </c>
      <c r="V280" s="20" t="b">
        <f t="shared" si="18"/>
        <v>0</v>
      </c>
      <c r="W280" s="20" t="b">
        <f t="shared" si="19"/>
        <v>0</v>
      </c>
      <c r="X280" t="str">
        <f t="shared" si="17"/>
        <v xml:space="preserve">Excellent </v>
      </c>
    </row>
    <row r="281" spans="1:24" x14ac:dyDescent="0.3">
      <c r="A281" s="20" t="s">
        <v>913</v>
      </c>
      <c r="C281" s="20" t="s">
        <v>1141</v>
      </c>
      <c r="D281" s="19" t="s">
        <v>13</v>
      </c>
      <c r="E281" t="s">
        <v>1139</v>
      </c>
      <c r="F281" s="20" t="s">
        <v>29</v>
      </c>
      <c r="G281">
        <v>44.02</v>
      </c>
      <c r="H281">
        <v>10</v>
      </c>
      <c r="I281" t="s">
        <v>316</v>
      </c>
      <c r="J281" s="1">
        <v>0.83124999999999993</v>
      </c>
      <c r="K281" s="20" t="s">
        <v>25</v>
      </c>
      <c r="L281">
        <v>440.2</v>
      </c>
      <c r="M281">
        <v>22.01</v>
      </c>
      <c r="N281" s="20">
        <f t="shared" si="16"/>
        <v>462.21</v>
      </c>
      <c r="O281" s="19">
        <v>5.0999999999999996</v>
      </c>
      <c r="V281" s="20" t="b">
        <f t="shared" si="18"/>
        <v>0</v>
      </c>
      <c r="W281" s="20" t="b">
        <f t="shared" si="19"/>
        <v>0</v>
      </c>
      <c r="X281" t="str">
        <f t="shared" si="17"/>
        <v>Satisfied </v>
      </c>
    </row>
    <row r="282" spans="1:24" x14ac:dyDescent="0.3">
      <c r="A282" s="20" t="s">
        <v>1073</v>
      </c>
      <c r="C282" s="20" t="s">
        <v>1140</v>
      </c>
      <c r="D282" s="19" t="s">
        <v>18</v>
      </c>
      <c r="E282" t="s">
        <v>1138</v>
      </c>
      <c r="F282" s="20" t="s">
        <v>23</v>
      </c>
      <c r="G282">
        <v>69.959999999999994</v>
      </c>
      <c r="H282">
        <v>8</v>
      </c>
      <c r="I282" t="s">
        <v>126</v>
      </c>
      <c r="J282" s="1">
        <v>0.7090277777777777</v>
      </c>
      <c r="K282" s="20" t="s">
        <v>25</v>
      </c>
      <c r="L282">
        <v>559.67999999999995</v>
      </c>
      <c r="M282">
        <v>27.984000000000002</v>
      </c>
      <c r="N282" s="20">
        <f t="shared" si="16"/>
        <v>587.66399999999999</v>
      </c>
      <c r="O282" s="19">
        <v>9.8000000000000007</v>
      </c>
      <c r="V282" s="20" t="b">
        <f t="shared" si="18"/>
        <v>0</v>
      </c>
      <c r="W282" s="20" t="b">
        <f t="shared" si="19"/>
        <v>0</v>
      </c>
      <c r="X282" t="str">
        <f t="shared" si="17"/>
        <v xml:space="preserve">Excellent </v>
      </c>
    </row>
    <row r="283" spans="1:24" x14ac:dyDescent="0.3">
      <c r="A283" s="20" t="s">
        <v>541</v>
      </c>
      <c r="C283" s="20" t="s">
        <v>1140</v>
      </c>
      <c r="D283" s="19" t="s">
        <v>18</v>
      </c>
      <c r="E283" t="s">
        <v>1139</v>
      </c>
      <c r="F283" s="20" t="s">
        <v>23</v>
      </c>
      <c r="G283">
        <v>37</v>
      </c>
      <c r="H283">
        <v>1</v>
      </c>
      <c r="I283" t="s">
        <v>130</v>
      </c>
      <c r="J283" s="1">
        <v>0.56180555555555556</v>
      </c>
      <c r="K283" s="20" t="s">
        <v>25</v>
      </c>
      <c r="L283">
        <v>37</v>
      </c>
      <c r="M283">
        <v>1.85</v>
      </c>
      <c r="N283" s="20">
        <f t="shared" si="16"/>
        <v>38.85</v>
      </c>
      <c r="O283" s="19">
        <v>7.3</v>
      </c>
      <c r="V283" s="20" t="b">
        <f t="shared" si="18"/>
        <v>0</v>
      </c>
      <c r="W283" s="20" t="b">
        <f t="shared" si="19"/>
        <v>0</v>
      </c>
      <c r="X283" t="str">
        <f t="shared" si="17"/>
        <v>Very Good </v>
      </c>
    </row>
    <row r="284" spans="1:24" x14ac:dyDescent="0.3">
      <c r="A284" s="20" t="s">
        <v>998</v>
      </c>
      <c r="C284" s="20" t="s">
        <v>1140</v>
      </c>
      <c r="D284" s="19" t="s">
        <v>18</v>
      </c>
      <c r="E284" t="s">
        <v>1138</v>
      </c>
      <c r="F284" s="20" t="s">
        <v>29</v>
      </c>
      <c r="G284">
        <v>15.34</v>
      </c>
      <c r="H284">
        <v>1</v>
      </c>
      <c r="I284" t="s">
        <v>141</v>
      </c>
      <c r="J284" s="1">
        <v>0.46458333333333335</v>
      </c>
      <c r="K284" s="20" t="s">
        <v>21</v>
      </c>
      <c r="L284">
        <v>15.34</v>
      </c>
      <c r="M284">
        <v>0.76700000000000002</v>
      </c>
      <c r="N284" s="20">
        <f t="shared" si="16"/>
        <v>16.106999999999999</v>
      </c>
      <c r="O284" s="19">
        <v>6.7</v>
      </c>
      <c r="V284" s="20" t="b">
        <f t="shared" si="18"/>
        <v>0</v>
      </c>
      <c r="W284" s="20" t="b">
        <f t="shared" si="19"/>
        <v>0</v>
      </c>
      <c r="X284" t="str">
        <f t="shared" si="17"/>
        <v>Good </v>
      </c>
    </row>
    <row r="285" spans="1:24" x14ac:dyDescent="0.3">
      <c r="A285" s="20" t="s">
        <v>570</v>
      </c>
      <c r="C285" s="20" t="s">
        <v>1141</v>
      </c>
      <c r="D285" s="19" t="s">
        <v>13</v>
      </c>
      <c r="E285" t="s">
        <v>1139</v>
      </c>
      <c r="F285" s="20" t="s">
        <v>14</v>
      </c>
      <c r="G285">
        <v>99.83</v>
      </c>
      <c r="H285">
        <v>6</v>
      </c>
      <c r="I285" t="s">
        <v>98</v>
      </c>
      <c r="J285" s="1">
        <v>0.62638888888888888</v>
      </c>
      <c r="K285" s="20" t="s">
        <v>16</v>
      </c>
      <c r="L285">
        <v>598.98</v>
      </c>
      <c r="M285">
        <v>29.949000000000002</v>
      </c>
      <c r="N285" s="20">
        <f t="shared" si="16"/>
        <v>628.92899999999997</v>
      </c>
      <c r="O285" s="19">
        <v>7.6</v>
      </c>
      <c r="V285" s="20" t="b">
        <f t="shared" si="18"/>
        <v>0</v>
      </c>
      <c r="W285" s="20" t="b">
        <f t="shared" si="19"/>
        <v>0</v>
      </c>
      <c r="X285" t="str">
        <f t="shared" si="17"/>
        <v>Very Good </v>
      </c>
    </row>
    <row r="286" spans="1:24" x14ac:dyDescent="0.3">
      <c r="A286" s="20" t="s">
        <v>574</v>
      </c>
      <c r="C286" s="20" t="s">
        <v>1141</v>
      </c>
      <c r="D286" s="19" t="s">
        <v>13</v>
      </c>
      <c r="E286" t="s">
        <v>1138</v>
      </c>
      <c r="F286" s="20" t="s">
        <v>14</v>
      </c>
      <c r="G286">
        <v>47.67</v>
      </c>
      <c r="H286">
        <v>4</v>
      </c>
      <c r="I286" t="s">
        <v>124</v>
      </c>
      <c r="J286" s="1">
        <v>0.59791666666666665</v>
      </c>
      <c r="K286" s="20" t="s">
        <v>21</v>
      </c>
      <c r="L286">
        <v>190.68</v>
      </c>
      <c r="M286">
        <v>9.5340000000000007</v>
      </c>
      <c r="N286" s="20">
        <f t="shared" si="16"/>
        <v>200.214</v>
      </c>
      <c r="O286" s="19">
        <v>6.1</v>
      </c>
      <c r="V286" s="20" t="b">
        <f t="shared" si="18"/>
        <v>0</v>
      </c>
      <c r="W286" s="20" t="b">
        <f t="shared" si="19"/>
        <v>0</v>
      </c>
      <c r="X286" t="str">
        <f t="shared" si="17"/>
        <v>Good </v>
      </c>
    </row>
    <row r="287" spans="1:24" x14ac:dyDescent="0.3">
      <c r="A287" s="20" t="s">
        <v>109</v>
      </c>
      <c r="C287" s="20" t="s">
        <v>1141</v>
      </c>
      <c r="D287" s="19" t="s">
        <v>18</v>
      </c>
      <c r="E287" t="s">
        <v>1139</v>
      </c>
      <c r="F287" s="20" t="s">
        <v>14</v>
      </c>
      <c r="G287">
        <v>66.680000000000007</v>
      </c>
      <c r="H287">
        <v>5</v>
      </c>
      <c r="I287" t="s">
        <v>41</v>
      </c>
      <c r="J287" s="1">
        <v>0.75069444444444444</v>
      </c>
      <c r="K287" s="20" t="s">
        <v>21</v>
      </c>
      <c r="L287">
        <v>333.4</v>
      </c>
      <c r="M287">
        <v>16.670000000000002</v>
      </c>
      <c r="N287" s="20">
        <f t="shared" si="16"/>
        <v>350.07</v>
      </c>
      <c r="O287" s="19">
        <v>9.5</v>
      </c>
      <c r="V287" s="20" t="b">
        <f t="shared" si="18"/>
        <v>0</v>
      </c>
      <c r="W287" s="20" t="b">
        <f t="shared" si="19"/>
        <v>0</v>
      </c>
      <c r="X287" t="str">
        <f t="shared" si="17"/>
        <v xml:space="preserve">Excellent </v>
      </c>
    </row>
    <row r="288" spans="1:24" x14ac:dyDescent="0.3">
      <c r="A288" s="20" t="s">
        <v>728</v>
      </c>
      <c r="C288" s="20" t="s">
        <v>1142</v>
      </c>
      <c r="D288" s="19" t="s">
        <v>13</v>
      </c>
      <c r="E288" t="s">
        <v>1139</v>
      </c>
      <c r="F288" s="20" t="s">
        <v>23</v>
      </c>
      <c r="G288">
        <v>74.86</v>
      </c>
      <c r="H288">
        <v>1</v>
      </c>
      <c r="I288" t="s">
        <v>194</v>
      </c>
      <c r="J288" s="1">
        <v>0.61736111111111114</v>
      </c>
      <c r="K288" s="20" t="s">
        <v>21</v>
      </c>
      <c r="L288">
        <v>74.86</v>
      </c>
      <c r="M288">
        <v>3.7429999999999999</v>
      </c>
      <c r="N288" s="20">
        <f t="shared" si="16"/>
        <v>78.602999999999994</v>
      </c>
      <c r="O288" s="19">
        <v>6.9</v>
      </c>
      <c r="V288" s="20" t="b">
        <f t="shared" si="18"/>
        <v>0</v>
      </c>
      <c r="W288" s="20" t="b">
        <f t="shared" si="19"/>
        <v>0</v>
      </c>
      <c r="X288" t="str">
        <f t="shared" si="17"/>
        <v>Good </v>
      </c>
    </row>
    <row r="289" spans="1:24" x14ac:dyDescent="0.3">
      <c r="A289" s="20" t="s">
        <v>59</v>
      </c>
      <c r="C289" s="20" t="s">
        <v>1140</v>
      </c>
      <c r="D289" s="19" t="s">
        <v>18</v>
      </c>
      <c r="E289" t="s">
        <v>1138</v>
      </c>
      <c r="F289" s="20" t="s">
        <v>29</v>
      </c>
      <c r="G289">
        <v>23.75</v>
      </c>
      <c r="H289">
        <v>9</v>
      </c>
      <c r="I289" t="s">
        <v>326</v>
      </c>
      <c r="J289" s="1">
        <v>0.50138888888888888</v>
      </c>
      <c r="K289" s="20" t="s">
        <v>21</v>
      </c>
      <c r="L289">
        <v>213.75</v>
      </c>
      <c r="M289">
        <v>10.6875</v>
      </c>
      <c r="N289" s="20">
        <f t="shared" si="16"/>
        <v>224.4375</v>
      </c>
      <c r="O289" s="19">
        <v>8.6</v>
      </c>
      <c r="V289" s="20" t="b">
        <f t="shared" si="18"/>
        <v>0</v>
      </c>
      <c r="W289" s="20" t="b">
        <f t="shared" si="19"/>
        <v>0</v>
      </c>
      <c r="X289" t="str">
        <f t="shared" si="17"/>
        <v>Extremely Good</v>
      </c>
    </row>
    <row r="290" spans="1:24" x14ac:dyDescent="0.3">
      <c r="A290" s="20" t="s">
        <v>1056</v>
      </c>
      <c r="C290" s="20" t="s">
        <v>1140</v>
      </c>
      <c r="D290" s="19" t="s">
        <v>18</v>
      </c>
      <c r="E290" t="s">
        <v>1138</v>
      </c>
      <c r="F290" s="20" t="s">
        <v>40</v>
      </c>
      <c r="G290">
        <v>48.51</v>
      </c>
      <c r="H290">
        <v>7</v>
      </c>
      <c r="I290" t="s">
        <v>77</v>
      </c>
      <c r="J290" s="1">
        <v>0.5625</v>
      </c>
      <c r="K290" s="20" t="s">
        <v>25</v>
      </c>
      <c r="L290">
        <v>339.57</v>
      </c>
      <c r="M290">
        <v>16.9785</v>
      </c>
      <c r="N290" s="20">
        <f t="shared" si="16"/>
        <v>356.54849999999999</v>
      </c>
      <c r="O290" s="19">
        <v>4.2</v>
      </c>
      <c r="V290" s="20" t="b">
        <f t="shared" si="18"/>
        <v>0</v>
      </c>
      <c r="W290" s="20" t="b">
        <f t="shared" si="19"/>
        <v>0</v>
      </c>
      <c r="X290" t="str">
        <f t="shared" si="17"/>
        <v>Not Bad</v>
      </c>
    </row>
    <row r="291" spans="1:24" x14ac:dyDescent="0.3">
      <c r="A291" s="20" t="s">
        <v>89</v>
      </c>
      <c r="C291" s="20" t="s">
        <v>1141</v>
      </c>
      <c r="D291" s="19" t="s">
        <v>13</v>
      </c>
      <c r="E291" t="s">
        <v>1138</v>
      </c>
      <c r="F291" s="20" t="s">
        <v>23</v>
      </c>
      <c r="G291">
        <v>94.88</v>
      </c>
      <c r="H291">
        <v>7</v>
      </c>
      <c r="I291" t="s">
        <v>110</v>
      </c>
      <c r="J291" s="1">
        <v>0.60972222222222217</v>
      </c>
      <c r="K291" s="20" t="s">
        <v>21</v>
      </c>
      <c r="L291">
        <v>664.16</v>
      </c>
      <c r="M291">
        <v>33.207999999999998</v>
      </c>
      <c r="N291" s="20">
        <f t="shared" si="16"/>
        <v>697.36799999999994</v>
      </c>
      <c r="O291" s="19">
        <v>7.6</v>
      </c>
      <c r="V291" s="20" t="b">
        <f t="shared" si="18"/>
        <v>0</v>
      </c>
      <c r="W291" s="20" t="b">
        <f t="shared" si="19"/>
        <v>0</v>
      </c>
      <c r="X291" t="str">
        <f t="shared" si="17"/>
        <v>Very Good </v>
      </c>
    </row>
    <row r="292" spans="1:24" x14ac:dyDescent="0.3">
      <c r="A292" s="20" t="s">
        <v>711</v>
      </c>
      <c r="C292" s="20" t="s">
        <v>1140</v>
      </c>
      <c r="D292" s="19" t="s">
        <v>13</v>
      </c>
      <c r="E292" t="s">
        <v>1139</v>
      </c>
      <c r="F292" s="20" t="s">
        <v>19</v>
      </c>
      <c r="G292">
        <v>40.299999999999997</v>
      </c>
      <c r="H292">
        <v>10</v>
      </c>
      <c r="I292" t="s">
        <v>138</v>
      </c>
      <c r="J292" s="1">
        <v>0.73402777777777783</v>
      </c>
      <c r="K292" s="20" t="s">
        <v>25</v>
      </c>
      <c r="L292">
        <v>403</v>
      </c>
      <c r="M292">
        <v>20.149999999999999</v>
      </c>
      <c r="N292" s="20">
        <f t="shared" si="16"/>
        <v>423.15</v>
      </c>
      <c r="O292" s="19">
        <v>9.6</v>
      </c>
      <c r="V292" s="20" t="b">
        <f t="shared" si="18"/>
        <v>0</v>
      </c>
      <c r="W292" s="20" t="b">
        <f t="shared" si="19"/>
        <v>0</v>
      </c>
      <c r="X292" t="str">
        <f t="shared" si="17"/>
        <v xml:space="preserve">Excellent </v>
      </c>
    </row>
    <row r="293" spans="1:24" x14ac:dyDescent="0.3">
      <c r="A293" s="20" t="s">
        <v>212</v>
      </c>
      <c r="C293" s="20" t="s">
        <v>1141</v>
      </c>
      <c r="D293" s="19" t="s">
        <v>18</v>
      </c>
      <c r="E293" t="s">
        <v>1139</v>
      </c>
      <c r="F293" s="20" t="s">
        <v>19</v>
      </c>
      <c r="G293">
        <v>27.85</v>
      </c>
      <c r="H293">
        <v>7</v>
      </c>
      <c r="I293" t="s">
        <v>376</v>
      </c>
      <c r="J293" s="1">
        <v>0.72222222222222221</v>
      </c>
      <c r="K293" s="20" t="s">
        <v>16</v>
      </c>
      <c r="L293">
        <v>194.95</v>
      </c>
      <c r="M293">
        <v>9.7475000000000005</v>
      </c>
      <c r="N293" s="20">
        <f t="shared" si="16"/>
        <v>204.69749999999999</v>
      </c>
      <c r="O293" s="19">
        <v>4.5999999999999996</v>
      </c>
      <c r="V293" s="20" t="b">
        <f t="shared" si="18"/>
        <v>0</v>
      </c>
      <c r="W293" s="20" t="b">
        <f t="shared" si="19"/>
        <v>0</v>
      </c>
      <c r="X293" t="str">
        <f t="shared" si="17"/>
        <v>Not Bad</v>
      </c>
    </row>
    <row r="294" spans="1:24" x14ac:dyDescent="0.3">
      <c r="A294" s="20" t="s">
        <v>235</v>
      </c>
      <c r="C294" s="20" t="s">
        <v>1141</v>
      </c>
      <c r="D294" s="19" t="s">
        <v>13</v>
      </c>
      <c r="E294" t="s">
        <v>1138</v>
      </c>
      <c r="F294" s="20" t="s">
        <v>19</v>
      </c>
      <c r="G294">
        <v>62.48</v>
      </c>
      <c r="H294">
        <v>1</v>
      </c>
      <c r="I294" t="s">
        <v>226</v>
      </c>
      <c r="J294" s="1">
        <v>0.8534722222222223</v>
      </c>
      <c r="K294" s="20" t="s">
        <v>21</v>
      </c>
      <c r="L294">
        <v>62.48</v>
      </c>
      <c r="M294">
        <v>3.1240000000000001</v>
      </c>
      <c r="N294" s="20">
        <f t="shared" si="16"/>
        <v>65.603999999999999</v>
      </c>
      <c r="O294" s="19">
        <v>9.1</v>
      </c>
      <c r="V294" s="20" t="b">
        <f t="shared" si="18"/>
        <v>0</v>
      </c>
      <c r="W294" s="20" t="b">
        <f t="shared" si="19"/>
        <v>0</v>
      </c>
      <c r="X294" t="str">
        <f t="shared" si="17"/>
        <v xml:space="preserve">Excellent </v>
      </c>
    </row>
    <row r="295" spans="1:24" x14ac:dyDescent="0.3">
      <c r="A295" s="20" t="s">
        <v>648</v>
      </c>
      <c r="C295" s="20" t="s">
        <v>1142</v>
      </c>
      <c r="D295" s="19" t="s">
        <v>13</v>
      </c>
      <c r="E295" t="s">
        <v>1138</v>
      </c>
      <c r="F295" s="20" t="s">
        <v>40</v>
      </c>
      <c r="G295">
        <v>36.36</v>
      </c>
      <c r="H295">
        <v>2</v>
      </c>
      <c r="I295" t="s">
        <v>60</v>
      </c>
      <c r="J295" s="1">
        <v>0.41666666666666669</v>
      </c>
      <c r="K295" s="20" t="s">
        <v>21</v>
      </c>
      <c r="L295">
        <v>72.72</v>
      </c>
      <c r="M295">
        <v>3.6360000000000001</v>
      </c>
      <c r="N295" s="20">
        <f t="shared" si="16"/>
        <v>76.355999999999995</v>
      </c>
      <c r="O295" s="19">
        <v>5</v>
      </c>
      <c r="V295" s="20" t="b">
        <f t="shared" si="18"/>
        <v>0</v>
      </c>
      <c r="W295" s="20" t="b">
        <f t="shared" si="19"/>
        <v>0</v>
      </c>
      <c r="X295" t="str">
        <f t="shared" si="17"/>
        <v>Satisfied </v>
      </c>
    </row>
    <row r="296" spans="1:24" x14ac:dyDescent="0.3">
      <c r="A296" s="20" t="s">
        <v>694</v>
      </c>
      <c r="C296" s="20" t="s">
        <v>1141</v>
      </c>
      <c r="D296" s="19" t="s">
        <v>18</v>
      </c>
      <c r="E296" t="s">
        <v>1139</v>
      </c>
      <c r="F296" s="20" t="s">
        <v>14</v>
      </c>
      <c r="G296">
        <v>18.11</v>
      </c>
      <c r="H296">
        <v>10</v>
      </c>
      <c r="I296" t="s">
        <v>134</v>
      </c>
      <c r="J296" s="1">
        <v>0.49027777777777781</v>
      </c>
      <c r="K296" s="20" t="s">
        <v>16</v>
      </c>
      <c r="L296">
        <v>181.1</v>
      </c>
      <c r="M296">
        <v>9.0549999999999997</v>
      </c>
      <c r="N296" s="20">
        <f t="shared" si="16"/>
        <v>190.155</v>
      </c>
      <c r="O296" s="19">
        <v>8</v>
      </c>
      <c r="V296" s="20" t="b">
        <f t="shared" si="18"/>
        <v>0</v>
      </c>
      <c r="W296" s="20" t="b">
        <f t="shared" si="19"/>
        <v>0</v>
      </c>
      <c r="X296" t="str">
        <f t="shared" si="17"/>
        <v>Extremely Good</v>
      </c>
    </row>
    <row r="297" spans="1:24" x14ac:dyDescent="0.3">
      <c r="A297" s="20" t="s">
        <v>639</v>
      </c>
      <c r="C297" s="20" t="s">
        <v>1142</v>
      </c>
      <c r="D297" s="19" t="s">
        <v>13</v>
      </c>
      <c r="E297" t="s">
        <v>1138</v>
      </c>
      <c r="F297" s="20" t="s">
        <v>19</v>
      </c>
      <c r="G297">
        <v>51.92</v>
      </c>
      <c r="H297">
        <v>5</v>
      </c>
      <c r="I297" t="s">
        <v>24</v>
      </c>
      <c r="J297" s="1">
        <v>0.5708333333333333</v>
      </c>
      <c r="K297" s="20" t="s">
        <v>21</v>
      </c>
      <c r="L297">
        <v>259.60000000000002</v>
      </c>
      <c r="M297">
        <v>12.98</v>
      </c>
      <c r="N297" s="20">
        <f t="shared" si="16"/>
        <v>272.58000000000004</v>
      </c>
      <c r="O297" s="19">
        <v>6.7</v>
      </c>
      <c r="V297" s="20" t="b">
        <f t="shared" si="18"/>
        <v>0</v>
      </c>
      <c r="W297" s="20" t="b">
        <f t="shared" si="19"/>
        <v>0</v>
      </c>
      <c r="X297" t="str">
        <f t="shared" si="17"/>
        <v>Good </v>
      </c>
    </row>
    <row r="298" spans="1:24" x14ac:dyDescent="0.3">
      <c r="A298" s="20" t="s">
        <v>687</v>
      </c>
      <c r="C298" s="20" t="s">
        <v>1142</v>
      </c>
      <c r="D298" s="19" t="s">
        <v>18</v>
      </c>
      <c r="E298" t="s">
        <v>1139</v>
      </c>
      <c r="F298" s="20" t="s">
        <v>19</v>
      </c>
      <c r="G298">
        <v>28.84</v>
      </c>
      <c r="H298">
        <v>4</v>
      </c>
      <c r="I298" t="s">
        <v>52</v>
      </c>
      <c r="J298" s="1">
        <v>0.61388888888888882</v>
      </c>
      <c r="K298" s="20" t="s">
        <v>21</v>
      </c>
      <c r="L298">
        <v>115.36</v>
      </c>
      <c r="M298">
        <v>5.7679999999999998</v>
      </c>
      <c r="N298" s="20">
        <f t="shared" si="16"/>
        <v>121.128</v>
      </c>
      <c r="O298" s="19">
        <v>6.3</v>
      </c>
      <c r="V298" s="20" t="b">
        <f t="shared" si="18"/>
        <v>0</v>
      </c>
      <c r="W298" s="20" t="b">
        <f t="shared" si="19"/>
        <v>0</v>
      </c>
      <c r="X298" t="str">
        <f t="shared" si="17"/>
        <v>Good </v>
      </c>
    </row>
    <row r="299" spans="1:24" x14ac:dyDescent="0.3">
      <c r="A299" s="20" t="s">
        <v>583</v>
      </c>
      <c r="C299" s="20" t="s">
        <v>1140</v>
      </c>
      <c r="D299" s="19" t="s">
        <v>13</v>
      </c>
      <c r="E299" t="s">
        <v>1139</v>
      </c>
      <c r="F299" s="20" t="s">
        <v>23</v>
      </c>
      <c r="G299">
        <v>78.38</v>
      </c>
      <c r="H299">
        <v>6</v>
      </c>
      <c r="I299" t="s">
        <v>38</v>
      </c>
      <c r="J299" s="1">
        <v>0.59444444444444444</v>
      </c>
      <c r="K299" s="20" t="s">
        <v>16</v>
      </c>
      <c r="L299">
        <v>470.28</v>
      </c>
      <c r="M299">
        <v>23.513999999999999</v>
      </c>
      <c r="N299" s="20">
        <f t="shared" si="16"/>
        <v>493.79399999999998</v>
      </c>
      <c r="O299" s="19">
        <v>9.6999999999999993</v>
      </c>
      <c r="V299" s="20" t="b">
        <f t="shared" si="18"/>
        <v>0</v>
      </c>
      <c r="W299" s="20" t="b">
        <f t="shared" si="19"/>
        <v>0</v>
      </c>
      <c r="X299" t="str">
        <f t="shared" si="17"/>
        <v xml:space="preserve">Excellent </v>
      </c>
    </row>
    <row r="300" spans="1:24" x14ac:dyDescent="0.3">
      <c r="A300" s="20" t="s">
        <v>439</v>
      </c>
      <c r="C300" s="20" t="s">
        <v>1140</v>
      </c>
      <c r="D300" s="19" t="s">
        <v>13</v>
      </c>
      <c r="E300" t="s">
        <v>1139</v>
      </c>
      <c r="F300" s="20" t="s">
        <v>23</v>
      </c>
      <c r="G300">
        <v>60.01</v>
      </c>
      <c r="H300">
        <v>4</v>
      </c>
      <c r="I300" t="s">
        <v>77</v>
      </c>
      <c r="J300" s="1">
        <v>0.66249999999999998</v>
      </c>
      <c r="K300" s="20" t="s">
        <v>21</v>
      </c>
      <c r="L300">
        <v>240.04</v>
      </c>
      <c r="M300">
        <v>12.002000000000001</v>
      </c>
      <c r="N300" s="20">
        <f t="shared" si="16"/>
        <v>252.042</v>
      </c>
      <c r="O300" s="19">
        <v>7.6</v>
      </c>
      <c r="V300" s="20" t="b">
        <f t="shared" si="18"/>
        <v>0</v>
      </c>
      <c r="W300" s="20" t="b">
        <f t="shared" si="19"/>
        <v>0</v>
      </c>
      <c r="X300" t="str">
        <f t="shared" si="17"/>
        <v>Very Good </v>
      </c>
    </row>
    <row r="301" spans="1:24" x14ac:dyDescent="0.3">
      <c r="A301" s="20" t="s">
        <v>280</v>
      </c>
      <c r="C301" s="20" t="s">
        <v>1141</v>
      </c>
      <c r="D301" s="19" t="s">
        <v>13</v>
      </c>
      <c r="E301" t="s">
        <v>1138</v>
      </c>
      <c r="F301" s="20" t="s">
        <v>23</v>
      </c>
      <c r="G301">
        <v>88.61</v>
      </c>
      <c r="H301">
        <v>1</v>
      </c>
      <c r="I301" t="s">
        <v>201</v>
      </c>
      <c r="J301" s="1">
        <v>0.43124999999999997</v>
      </c>
      <c r="K301" s="20" t="s">
        <v>21</v>
      </c>
      <c r="L301">
        <v>88.61</v>
      </c>
      <c r="M301">
        <v>4.4305000000000003</v>
      </c>
      <c r="N301" s="20">
        <f t="shared" si="16"/>
        <v>93.040499999999994</v>
      </c>
      <c r="O301" s="19">
        <v>9.9</v>
      </c>
      <c r="V301" s="20" t="b">
        <f t="shared" si="18"/>
        <v>0</v>
      </c>
      <c r="W301" s="20" t="b">
        <f t="shared" si="19"/>
        <v>0</v>
      </c>
      <c r="X301" t="str">
        <f t="shared" si="17"/>
        <v xml:space="preserve">Excellent </v>
      </c>
    </row>
    <row r="302" spans="1:24" x14ac:dyDescent="0.3">
      <c r="A302" s="20" t="s">
        <v>683</v>
      </c>
      <c r="C302" s="20" t="s">
        <v>1142</v>
      </c>
      <c r="D302" s="19" t="s">
        <v>18</v>
      </c>
      <c r="E302" t="s">
        <v>1139</v>
      </c>
      <c r="F302" s="20" t="s">
        <v>43</v>
      </c>
      <c r="G302">
        <v>99.82</v>
      </c>
      <c r="H302">
        <v>2</v>
      </c>
      <c r="I302" t="s">
        <v>168</v>
      </c>
      <c r="J302" s="1">
        <v>0.75624999999999998</v>
      </c>
      <c r="K302" s="20" t="s">
        <v>25</v>
      </c>
      <c r="L302">
        <v>199.64</v>
      </c>
      <c r="M302">
        <v>9.9819999999999993</v>
      </c>
      <c r="N302" s="20">
        <f t="shared" si="16"/>
        <v>209.62199999999999</v>
      </c>
      <c r="O302" s="19">
        <v>8.6</v>
      </c>
      <c r="V302" s="20" t="b">
        <f t="shared" si="18"/>
        <v>0</v>
      </c>
      <c r="W302" s="20" t="b">
        <f t="shared" si="19"/>
        <v>0</v>
      </c>
      <c r="X302" t="str">
        <f t="shared" si="17"/>
        <v>Extremely Good</v>
      </c>
    </row>
    <row r="303" spans="1:24" x14ac:dyDescent="0.3">
      <c r="A303" s="20" t="s">
        <v>944</v>
      </c>
      <c r="C303" s="20" t="s">
        <v>1142</v>
      </c>
      <c r="D303" s="19" t="s">
        <v>13</v>
      </c>
      <c r="E303" t="s">
        <v>1139</v>
      </c>
      <c r="F303" s="20" t="s">
        <v>14</v>
      </c>
      <c r="G303">
        <v>39.01</v>
      </c>
      <c r="H303">
        <v>1</v>
      </c>
      <c r="I303" t="s">
        <v>124</v>
      </c>
      <c r="J303" s="1">
        <v>0.69861111111111107</v>
      </c>
      <c r="K303" s="20" t="s">
        <v>25</v>
      </c>
      <c r="L303">
        <v>39.01</v>
      </c>
      <c r="M303">
        <v>1.9504999999999999</v>
      </c>
      <c r="N303" s="20">
        <f t="shared" si="16"/>
        <v>40.960499999999996</v>
      </c>
      <c r="O303" s="19">
        <v>4.0999999999999996</v>
      </c>
      <c r="V303" s="20" t="b">
        <f t="shared" si="18"/>
        <v>0</v>
      </c>
      <c r="W303" s="20" t="b">
        <f t="shared" si="19"/>
        <v>0</v>
      </c>
      <c r="X303" t="str">
        <f t="shared" si="17"/>
        <v>Not Bad</v>
      </c>
    </row>
    <row r="304" spans="1:24" x14ac:dyDescent="0.3">
      <c r="A304" s="20" t="s">
        <v>653</v>
      </c>
      <c r="C304" s="20" t="s">
        <v>1141</v>
      </c>
      <c r="D304" s="19" t="s">
        <v>18</v>
      </c>
      <c r="E304" t="s">
        <v>1139</v>
      </c>
      <c r="F304" s="20" t="s">
        <v>40</v>
      </c>
      <c r="G304">
        <v>48.61</v>
      </c>
      <c r="H304">
        <v>1</v>
      </c>
      <c r="I304" t="s">
        <v>34</v>
      </c>
      <c r="J304" s="1">
        <v>0.64652777777777781</v>
      </c>
      <c r="K304" s="20" t="s">
        <v>21</v>
      </c>
      <c r="L304">
        <v>48.61</v>
      </c>
      <c r="M304">
        <v>2.4304999999999999</v>
      </c>
      <c r="N304" s="20">
        <f t="shared" si="16"/>
        <v>51.040500000000002</v>
      </c>
      <c r="O304" s="19">
        <v>7.1</v>
      </c>
      <c r="V304" s="20" t="b">
        <f t="shared" si="18"/>
        <v>0</v>
      </c>
      <c r="W304" s="20" t="b">
        <f t="shared" si="19"/>
        <v>0</v>
      </c>
      <c r="X304" t="str">
        <f t="shared" si="17"/>
        <v>Very Good </v>
      </c>
    </row>
    <row r="305" spans="1:24" x14ac:dyDescent="0.3">
      <c r="A305" s="20" t="s">
        <v>549</v>
      </c>
      <c r="C305" s="20" t="s">
        <v>1140</v>
      </c>
      <c r="D305" s="19" t="s">
        <v>18</v>
      </c>
      <c r="E305" t="s">
        <v>1138</v>
      </c>
      <c r="F305" s="20" t="s">
        <v>19</v>
      </c>
      <c r="G305">
        <v>51.19</v>
      </c>
      <c r="H305">
        <v>4</v>
      </c>
      <c r="I305" t="s">
        <v>310</v>
      </c>
      <c r="J305" s="1">
        <v>0.71875</v>
      </c>
      <c r="K305" s="20" t="s">
        <v>25</v>
      </c>
      <c r="L305">
        <v>204.76</v>
      </c>
      <c r="M305">
        <v>10.238</v>
      </c>
      <c r="N305" s="20">
        <f t="shared" si="16"/>
        <v>214.99799999999999</v>
      </c>
      <c r="O305" s="19">
        <v>7.7</v>
      </c>
      <c r="V305" s="20" t="b">
        <f t="shared" si="18"/>
        <v>0</v>
      </c>
      <c r="W305" s="20" t="b">
        <f t="shared" si="19"/>
        <v>0</v>
      </c>
      <c r="X305" t="str">
        <f t="shared" si="17"/>
        <v>Very Good </v>
      </c>
    </row>
    <row r="306" spans="1:24" x14ac:dyDescent="0.3">
      <c r="A306" s="20" t="s">
        <v>856</v>
      </c>
      <c r="C306" s="20" t="s">
        <v>1141</v>
      </c>
      <c r="D306" s="19" t="s">
        <v>18</v>
      </c>
      <c r="E306" t="s">
        <v>1138</v>
      </c>
      <c r="F306" s="20" t="s">
        <v>19</v>
      </c>
      <c r="G306">
        <v>14.96</v>
      </c>
      <c r="H306">
        <v>8</v>
      </c>
      <c r="I306" t="s">
        <v>162</v>
      </c>
      <c r="J306" s="1">
        <v>0.52013888888888882</v>
      </c>
      <c r="K306" s="20" t="s">
        <v>21</v>
      </c>
      <c r="L306">
        <v>119.68</v>
      </c>
      <c r="M306">
        <v>5.984</v>
      </c>
      <c r="N306" s="20">
        <f t="shared" si="16"/>
        <v>125.664</v>
      </c>
      <c r="O306" s="19">
        <v>5.6</v>
      </c>
      <c r="V306" s="20" t="b">
        <f t="shared" si="18"/>
        <v>0</v>
      </c>
      <c r="W306" s="20" t="b">
        <f t="shared" si="19"/>
        <v>0</v>
      </c>
      <c r="X306" t="str">
        <f t="shared" si="17"/>
        <v>Satisfied </v>
      </c>
    </row>
    <row r="307" spans="1:24" x14ac:dyDescent="0.3">
      <c r="A307" s="20" t="s">
        <v>511</v>
      </c>
      <c r="C307" s="20" t="s">
        <v>1142</v>
      </c>
      <c r="D307" s="19" t="s">
        <v>13</v>
      </c>
      <c r="E307" t="s">
        <v>1139</v>
      </c>
      <c r="F307" s="20" t="s">
        <v>19</v>
      </c>
      <c r="G307">
        <v>72.2</v>
      </c>
      <c r="H307">
        <v>7</v>
      </c>
      <c r="I307" t="s">
        <v>182</v>
      </c>
      <c r="J307" s="1">
        <v>0.84305555555555556</v>
      </c>
      <c r="K307" s="20" t="s">
        <v>16</v>
      </c>
      <c r="L307">
        <v>505.4</v>
      </c>
      <c r="M307">
        <v>25.27</v>
      </c>
      <c r="N307" s="20">
        <f t="shared" si="16"/>
        <v>530.66999999999996</v>
      </c>
      <c r="O307" s="19">
        <v>8</v>
      </c>
      <c r="V307" s="20" t="b">
        <f t="shared" si="18"/>
        <v>0</v>
      </c>
      <c r="W307" s="20" t="b">
        <f t="shared" si="19"/>
        <v>0</v>
      </c>
      <c r="X307" t="str">
        <f t="shared" si="17"/>
        <v>Extremely Good</v>
      </c>
    </row>
    <row r="308" spans="1:24" x14ac:dyDescent="0.3">
      <c r="A308" s="20" t="s">
        <v>346</v>
      </c>
      <c r="C308" s="20" t="s">
        <v>1142</v>
      </c>
      <c r="D308" s="19" t="s">
        <v>18</v>
      </c>
      <c r="E308" t="s">
        <v>1138</v>
      </c>
      <c r="F308" s="20" t="s">
        <v>29</v>
      </c>
      <c r="G308">
        <v>40.229999999999997</v>
      </c>
      <c r="H308">
        <v>7</v>
      </c>
      <c r="I308" t="s">
        <v>255</v>
      </c>
      <c r="J308" s="1">
        <v>0.55694444444444446</v>
      </c>
      <c r="K308" s="20" t="s">
        <v>21</v>
      </c>
      <c r="L308">
        <v>281.61</v>
      </c>
      <c r="M308">
        <v>14.080500000000001</v>
      </c>
      <c r="N308" s="20">
        <f t="shared" si="16"/>
        <v>295.69050000000004</v>
      </c>
      <c r="O308" s="19">
        <v>4.3</v>
      </c>
      <c r="V308" s="20" t="b">
        <f t="shared" si="18"/>
        <v>0</v>
      </c>
      <c r="W308" s="20" t="b">
        <f t="shared" si="19"/>
        <v>0</v>
      </c>
      <c r="X308" t="str">
        <f t="shared" si="17"/>
        <v>Not Bad</v>
      </c>
    </row>
    <row r="309" spans="1:24" x14ac:dyDescent="0.3">
      <c r="A309" s="20" t="s">
        <v>128</v>
      </c>
      <c r="C309" s="20" t="s">
        <v>1142</v>
      </c>
      <c r="D309" s="19" t="s">
        <v>13</v>
      </c>
      <c r="E309" t="s">
        <v>1138</v>
      </c>
      <c r="F309" s="20" t="s">
        <v>23</v>
      </c>
      <c r="G309">
        <v>88.79</v>
      </c>
      <c r="H309">
        <v>8</v>
      </c>
      <c r="I309" t="s">
        <v>68</v>
      </c>
      <c r="J309" s="1">
        <v>0.71458333333333324</v>
      </c>
      <c r="K309" s="20" t="s">
        <v>21</v>
      </c>
      <c r="L309">
        <v>710.32</v>
      </c>
      <c r="M309">
        <v>35.515999999999998</v>
      </c>
      <c r="N309" s="20">
        <f t="shared" si="16"/>
        <v>745.83600000000001</v>
      </c>
      <c r="O309" s="19">
        <v>10</v>
      </c>
      <c r="V309" s="20" t="b">
        <f t="shared" si="18"/>
        <v>0</v>
      </c>
      <c r="W309" s="20" t="b">
        <f t="shared" si="19"/>
        <v>0</v>
      </c>
      <c r="X309" t="str">
        <f t="shared" si="17"/>
        <v>Extremely Satisfied</v>
      </c>
    </row>
    <row r="310" spans="1:24" x14ac:dyDescent="0.3">
      <c r="A310" s="20" t="s">
        <v>1110</v>
      </c>
      <c r="C310" s="20" t="s">
        <v>1140</v>
      </c>
      <c r="D310" s="19" t="s">
        <v>13</v>
      </c>
      <c r="E310" t="s">
        <v>1138</v>
      </c>
      <c r="F310" s="20" t="s">
        <v>19</v>
      </c>
      <c r="G310">
        <v>26.48</v>
      </c>
      <c r="H310">
        <v>3</v>
      </c>
      <c r="I310" t="s">
        <v>275</v>
      </c>
      <c r="J310" s="1">
        <v>0.44444444444444442</v>
      </c>
      <c r="K310" s="20" t="s">
        <v>16</v>
      </c>
      <c r="L310">
        <v>79.44</v>
      </c>
      <c r="M310">
        <v>3.972</v>
      </c>
      <c r="N310" s="20">
        <f t="shared" si="16"/>
        <v>83.411999999999992</v>
      </c>
      <c r="O310" s="19">
        <v>4.0999999999999996</v>
      </c>
      <c r="V310" s="20" t="b">
        <f t="shared" si="18"/>
        <v>0</v>
      </c>
      <c r="W310" s="20" t="b">
        <f t="shared" si="19"/>
        <v>0</v>
      </c>
      <c r="X310" t="str">
        <f t="shared" si="17"/>
        <v>Not Bad</v>
      </c>
    </row>
    <row r="311" spans="1:24" x14ac:dyDescent="0.3">
      <c r="A311" s="20" t="s">
        <v>622</v>
      </c>
      <c r="C311" s="20" t="s">
        <v>1142</v>
      </c>
      <c r="D311" s="19" t="s">
        <v>18</v>
      </c>
      <c r="E311" t="s">
        <v>1138</v>
      </c>
      <c r="F311" s="20" t="s">
        <v>43</v>
      </c>
      <c r="G311">
        <v>81.91</v>
      </c>
      <c r="H311">
        <v>2</v>
      </c>
      <c r="I311" t="s">
        <v>64</v>
      </c>
      <c r="J311" s="1">
        <v>0.73819444444444438</v>
      </c>
      <c r="K311" s="20" t="s">
        <v>21</v>
      </c>
      <c r="L311">
        <v>163.82</v>
      </c>
      <c r="M311">
        <v>8.1910000000000007</v>
      </c>
      <c r="N311" s="20">
        <f t="shared" si="16"/>
        <v>172.011</v>
      </c>
      <c r="O311" s="19">
        <v>6.2</v>
      </c>
      <c r="V311" s="20" t="b">
        <f t="shared" si="18"/>
        <v>0</v>
      </c>
      <c r="W311" s="20" t="b">
        <f t="shared" si="19"/>
        <v>0</v>
      </c>
      <c r="X311" t="str">
        <f t="shared" si="17"/>
        <v>Good </v>
      </c>
    </row>
    <row r="312" spans="1:24" x14ac:dyDescent="0.3">
      <c r="A312" s="20" t="s">
        <v>721</v>
      </c>
      <c r="C312" s="20" t="s">
        <v>1142</v>
      </c>
      <c r="D312" s="19" t="s">
        <v>13</v>
      </c>
      <c r="E312" t="s">
        <v>1139</v>
      </c>
      <c r="F312" s="20" t="s">
        <v>29</v>
      </c>
      <c r="G312">
        <v>79.930000000000007</v>
      </c>
      <c r="H312">
        <v>6</v>
      </c>
      <c r="I312" t="s">
        <v>326</v>
      </c>
      <c r="J312" s="1">
        <v>0.58611111111111114</v>
      </c>
      <c r="K312" s="20" t="s">
        <v>21</v>
      </c>
      <c r="L312">
        <v>479.58</v>
      </c>
      <c r="M312">
        <v>23.978999999999999</v>
      </c>
      <c r="N312" s="20">
        <f t="shared" si="16"/>
        <v>503.55899999999997</v>
      </c>
      <c r="O312" s="19">
        <v>8.9</v>
      </c>
      <c r="V312" s="20" t="b">
        <f t="shared" si="18"/>
        <v>0</v>
      </c>
      <c r="W312" s="20" t="b">
        <f t="shared" si="19"/>
        <v>0</v>
      </c>
      <c r="X312" t="str">
        <f t="shared" si="17"/>
        <v>Extremely Good</v>
      </c>
    </row>
    <row r="313" spans="1:24" x14ac:dyDescent="0.3">
      <c r="A313" s="20" t="s">
        <v>42</v>
      </c>
      <c r="C313" s="20" t="s">
        <v>1142</v>
      </c>
      <c r="D313" s="19" t="s">
        <v>13</v>
      </c>
      <c r="E313" t="s">
        <v>1139</v>
      </c>
      <c r="F313" s="20" t="s">
        <v>43</v>
      </c>
      <c r="G313">
        <v>69.33</v>
      </c>
      <c r="H313">
        <v>2</v>
      </c>
      <c r="I313" t="s">
        <v>197</v>
      </c>
      <c r="J313" s="1">
        <v>0.79513888888888884</v>
      </c>
      <c r="K313" s="20" t="s">
        <v>16</v>
      </c>
      <c r="L313">
        <v>138.66</v>
      </c>
      <c r="M313">
        <v>6.9329999999999998</v>
      </c>
      <c r="N313" s="20">
        <f t="shared" si="16"/>
        <v>145.59299999999999</v>
      </c>
      <c r="O313" s="19">
        <v>4.5</v>
      </c>
      <c r="V313" s="20" t="b">
        <f t="shared" si="18"/>
        <v>0</v>
      </c>
      <c r="W313" s="20" t="b">
        <f t="shared" si="19"/>
        <v>0</v>
      </c>
      <c r="X313" t="str">
        <f t="shared" si="17"/>
        <v>Not Bad</v>
      </c>
    </row>
    <row r="314" spans="1:24" x14ac:dyDescent="0.3">
      <c r="A314" s="20" t="s">
        <v>96</v>
      </c>
      <c r="C314" s="20" t="s">
        <v>1142</v>
      </c>
      <c r="D314" s="19" t="s">
        <v>13</v>
      </c>
      <c r="E314" t="s">
        <v>1138</v>
      </c>
      <c r="F314" s="20" t="s">
        <v>40</v>
      </c>
      <c r="G314">
        <v>14.23</v>
      </c>
      <c r="H314">
        <v>5</v>
      </c>
      <c r="I314" t="s">
        <v>186</v>
      </c>
      <c r="J314" s="1">
        <v>0.42222222222222222</v>
      </c>
      <c r="K314" s="20" t="s">
        <v>25</v>
      </c>
      <c r="L314">
        <v>71.150000000000006</v>
      </c>
      <c r="M314">
        <v>3.5575000000000001</v>
      </c>
      <c r="N314" s="20">
        <f t="shared" si="16"/>
        <v>74.70750000000001</v>
      </c>
      <c r="O314" s="19">
        <v>5.6</v>
      </c>
      <c r="V314" s="20" t="b">
        <f t="shared" si="18"/>
        <v>0</v>
      </c>
      <c r="W314" s="20" t="b">
        <f t="shared" si="19"/>
        <v>0</v>
      </c>
      <c r="X314" t="str">
        <f t="shared" si="17"/>
        <v>Satisfied </v>
      </c>
    </row>
    <row r="315" spans="1:24" x14ac:dyDescent="0.3">
      <c r="A315" s="20" t="s">
        <v>229</v>
      </c>
      <c r="C315" s="20" t="s">
        <v>1140</v>
      </c>
      <c r="D315" s="19" t="s">
        <v>13</v>
      </c>
      <c r="E315" t="s">
        <v>1138</v>
      </c>
      <c r="F315" s="20" t="s">
        <v>14</v>
      </c>
      <c r="G315">
        <v>15.55</v>
      </c>
      <c r="H315">
        <v>9</v>
      </c>
      <c r="I315" t="s">
        <v>115</v>
      </c>
      <c r="J315" s="1">
        <v>0.54999999999999993</v>
      </c>
      <c r="K315" s="20" t="s">
        <v>21</v>
      </c>
      <c r="L315">
        <v>139.94999999999999</v>
      </c>
      <c r="M315">
        <v>6.9974999999999996</v>
      </c>
      <c r="N315" s="20">
        <f t="shared" si="16"/>
        <v>146.94749999999999</v>
      </c>
      <c r="O315" s="19">
        <v>9.8000000000000007</v>
      </c>
      <c r="V315" s="20" t="b">
        <f t="shared" si="18"/>
        <v>0</v>
      </c>
      <c r="W315" s="20" t="b">
        <f t="shared" si="19"/>
        <v>0</v>
      </c>
      <c r="X315" t="str">
        <f t="shared" si="17"/>
        <v xml:space="preserve">Excellent </v>
      </c>
    </row>
    <row r="316" spans="1:24" x14ac:dyDescent="0.3">
      <c r="A316" s="20" t="s">
        <v>685</v>
      </c>
      <c r="C316" s="20" t="s">
        <v>1142</v>
      </c>
      <c r="D316" s="19" t="s">
        <v>13</v>
      </c>
      <c r="E316" t="s">
        <v>1138</v>
      </c>
      <c r="F316" s="20" t="s">
        <v>19</v>
      </c>
      <c r="G316">
        <v>78.13</v>
      </c>
      <c r="H316">
        <v>10</v>
      </c>
      <c r="I316" t="s">
        <v>106</v>
      </c>
      <c r="J316" s="1">
        <v>0.86875000000000002</v>
      </c>
      <c r="K316" s="20" t="s">
        <v>21</v>
      </c>
      <c r="L316">
        <v>781.3</v>
      </c>
      <c r="M316">
        <v>39.064999999999998</v>
      </c>
      <c r="N316" s="20">
        <f t="shared" si="16"/>
        <v>820.36500000000001</v>
      </c>
      <c r="O316" s="19">
        <v>8.1</v>
      </c>
      <c r="V316" s="20" t="b">
        <f t="shared" si="18"/>
        <v>0</v>
      </c>
      <c r="W316" s="20" t="b">
        <f t="shared" si="19"/>
        <v>0</v>
      </c>
      <c r="X316" t="str">
        <f t="shared" si="17"/>
        <v>Extremely Good</v>
      </c>
    </row>
    <row r="317" spans="1:24" x14ac:dyDescent="0.3">
      <c r="A317" s="20" t="s">
        <v>33</v>
      </c>
      <c r="C317" s="20" t="s">
        <v>1140</v>
      </c>
      <c r="D317" s="19" t="s">
        <v>13</v>
      </c>
      <c r="E317" t="s">
        <v>1139</v>
      </c>
      <c r="F317" s="20" t="s">
        <v>40</v>
      </c>
      <c r="G317">
        <v>99.37</v>
      </c>
      <c r="H317">
        <v>2</v>
      </c>
      <c r="I317" t="s">
        <v>132</v>
      </c>
      <c r="J317" s="1">
        <v>0.7284722222222223</v>
      </c>
      <c r="K317" s="20" t="s">
        <v>21</v>
      </c>
      <c r="L317">
        <v>198.74</v>
      </c>
      <c r="M317">
        <v>9.9369999999999994</v>
      </c>
      <c r="N317" s="20">
        <f t="shared" si="16"/>
        <v>208.67700000000002</v>
      </c>
      <c r="O317" s="19">
        <v>5.8</v>
      </c>
      <c r="V317" s="20" t="b">
        <f t="shared" si="18"/>
        <v>0</v>
      </c>
      <c r="W317" s="20" t="b">
        <f t="shared" si="19"/>
        <v>0</v>
      </c>
      <c r="X317" t="str">
        <f t="shared" si="17"/>
        <v>Satisfied </v>
      </c>
    </row>
    <row r="318" spans="1:24" x14ac:dyDescent="0.3">
      <c r="A318" s="20" t="s">
        <v>667</v>
      </c>
      <c r="C318" s="20" t="s">
        <v>1141</v>
      </c>
      <c r="D318" s="19" t="s">
        <v>13</v>
      </c>
      <c r="E318" t="s">
        <v>1138</v>
      </c>
      <c r="F318" s="20" t="s">
        <v>40</v>
      </c>
      <c r="G318">
        <v>21.08</v>
      </c>
      <c r="H318">
        <v>3</v>
      </c>
      <c r="I318" t="s">
        <v>178</v>
      </c>
      <c r="J318" s="1">
        <v>0.43402777777777773</v>
      </c>
      <c r="K318" s="20" t="s">
        <v>21</v>
      </c>
      <c r="L318">
        <v>63.24</v>
      </c>
      <c r="M318">
        <v>3.1619999999999999</v>
      </c>
      <c r="N318" s="20">
        <f t="shared" si="16"/>
        <v>66.402000000000001</v>
      </c>
      <c r="O318" s="19">
        <v>7.7</v>
      </c>
      <c r="V318" s="20" t="b">
        <f t="shared" si="18"/>
        <v>0</v>
      </c>
      <c r="W318" s="20" t="b">
        <f t="shared" si="19"/>
        <v>0</v>
      </c>
      <c r="X318" t="str">
        <f t="shared" si="17"/>
        <v>Very Good </v>
      </c>
    </row>
    <row r="319" spans="1:24" x14ac:dyDescent="0.3">
      <c r="A319" s="20" t="s">
        <v>651</v>
      </c>
      <c r="C319" s="20" t="s">
        <v>1142</v>
      </c>
      <c r="D319" s="19" t="s">
        <v>13</v>
      </c>
      <c r="E319" t="s">
        <v>1139</v>
      </c>
      <c r="F319" s="20" t="s">
        <v>19</v>
      </c>
      <c r="G319">
        <v>74.790000000000006</v>
      </c>
      <c r="H319">
        <v>5</v>
      </c>
      <c r="I319" t="s">
        <v>38</v>
      </c>
      <c r="J319" s="1">
        <v>0.48194444444444445</v>
      </c>
      <c r="K319" s="20" t="s">
        <v>21</v>
      </c>
      <c r="L319">
        <v>373.95</v>
      </c>
      <c r="M319">
        <v>18.697500000000002</v>
      </c>
      <c r="N319" s="20">
        <f t="shared" si="16"/>
        <v>392.64749999999998</v>
      </c>
      <c r="O319" s="19">
        <v>5.0999999999999996</v>
      </c>
      <c r="V319" s="20" t="b">
        <f t="shared" si="18"/>
        <v>0</v>
      </c>
      <c r="W319" s="20" t="b">
        <f t="shared" si="19"/>
        <v>0</v>
      </c>
      <c r="X319" t="str">
        <f t="shared" si="17"/>
        <v>Satisfied </v>
      </c>
    </row>
    <row r="320" spans="1:24" x14ac:dyDescent="0.3">
      <c r="A320" s="20" t="s">
        <v>695</v>
      </c>
      <c r="C320" s="20" t="s">
        <v>1140</v>
      </c>
      <c r="D320" s="19" t="s">
        <v>13</v>
      </c>
      <c r="E320" t="s">
        <v>1138</v>
      </c>
      <c r="F320" s="20" t="s">
        <v>14</v>
      </c>
      <c r="G320">
        <v>29.67</v>
      </c>
      <c r="H320">
        <v>7</v>
      </c>
      <c r="I320" t="s">
        <v>56</v>
      </c>
      <c r="J320" s="1">
        <v>0.79027777777777775</v>
      </c>
      <c r="K320" s="20" t="s">
        <v>25</v>
      </c>
      <c r="L320">
        <v>207.69</v>
      </c>
      <c r="M320">
        <v>10.384499999999999</v>
      </c>
      <c r="N320" s="20">
        <f t="shared" si="16"/>
        <v>218.0745</v>
      </c>
      <c r="O320" s="19">
        <v>9.5</v>
      </c>
      <c r="V320" s="20" t="b">
        <f t="shared" si="18"/>
        <v>0</v>
      </c>
      <c r="W320" s="20" t="b">
        <f t="shared" si="19"/>
        <v>0</v>
      </c>
      <c r="X320" t="str">
        <f t="shared" si="17"/>
        <v xml:space="preserve">Excellent </v>
      </c>
    </row>
    <row r="321" spans="1:24" x14ac:dyDescent="0.3">
      <c r="A321" s="20" t="s">
        <v>910</v>
      </c>
      <c r="C321" s="20" t="s">
        <v>1142</v>
      </c>
      <c r="D321" s="19" t="s">
        <v>13</v>
      </c>
      <c r="E321" t="s">
        <v>1139</v>
      </c>
      <c r="F321" s="20" t="s">
        <v>14</v>
      </c>
      <c r="G321">
        <v>44.07</v>
      </c>
      <c r="H321">
        <v>4</v>
      </c>
      <c r="I321" t="s">
        <v>226</v>
      </c>
      <c r="J321" s="1">
        <v>0.68611111111111101</v>
      </c>
      <c r="K321" s="20" t="s">
        <v>16</v>
      </c>
      <c r="L321">
        <v>176.28</v>
      </c>
      <c r="M321">
        <v>8.8140000000000001</v>
      </c>
      <c r="N321" s="20">
        <f t="shared" si="16"/>
        <v>185.09399999999999</v>
      </c>
      <c r="O321" s="19">
        <v>9.8000000000000007</v>
      </c>
      <c r="V321" s="20" t="b">
        <f t="shared" si="18"/>
        <v>0</v>
      </c>
      <c r="W321" s="20" t="b">
        <f t="shared" si="19"/>
        <v>0</v>
      </c>
      <c r="X321" t="str">
        <f t="shared" si="17"/>
        <v xml:space="preserve">Excellent </v>
      </c>
    </row>
    <row r="322" spans="1:24" x14ac:dyDescent="0.3">
      <c r="A322" s="20" t="s">
        <v>163</v>
      </c>
      <c r="C322" s="20" t="s">
        <v>1141</v>
      </c>
      <c r="D322" s="19" t="s">
        <v>18</v>
      </c>
      <c r="E322" t="s">
        <v>1138</v>
      </c>
      <c r="F322" s="20" t="s">
        <v>40</v>
      </c>
      <c r="G322">
        <v>22.93</v>
      </c>
      <c r="H322">
        <v>9</v>
      </c>
      <c r="I322" t="s">
        <v>336</v>
      </c>
      <c r="J322" s="1">
        <v>0.85138888888888886</v>
      </c>
      <c r="K322" s="20" t="s">
        <v>21</v>
      </c>
      <c r="L322">
        <v>206.37</v>
      </c>
      <c r="M322">
        <v>10.3185</v>
      </c>
      <c r="N322" s="20">
        <f t="shared" ref="N322:N385" si="20">L322+M322</f>
        <v>216.6885</v>
      </c>
      <c r="O322" s="19">
        <v>6.6</v>
      </c>
      <c r="V322" s="20" t="b">
        <f t="shared" si="18"/>
        <v>0</v>
      </c>
      <c r="W322" s="20" t="b">
        <f t="shared" si="19"/>
        <v>0</v>
      </c>
      <c r="X322" t="str">
        <f t="shared" ref="X322:X385" si="21">VLOOKUP(O322,$Z$2:$AA$12,2)</f>
        <v>Good </v>
      </c>
    </row>
    <row r="323" spans="1:24" x14ac:dyDescent="0.3">
      <c r="A323" s="20" t="s">
        <v>978</v>
      </c>
      <c r="C323" s="20" t="s">
        <v>1140</v>
      </c>
      <c r="D323" s="19" t="s">
        <v>18</v>
      </c>
      <c r="E323" t="s">
        <v>1138</v>
      </c>
      <c r="F323" s="20" t="s">
        <v>14</v>
      </c>
      <c r="G323">
        <v>39.42</v>
      </c>
      <c r="H323">
        <v>1</v>
      </c>
      <c r="I323" t="s">
        <v>228</v>
      </c>
      <c r="J323" s="1">
        <v>0.63055555555555554</v>
      </c>
      <c r="K323" s="20" t="s">
        <v>21</v>
      </c>
      <c r="L323">
        <v>39.42</v>
      </c>
      <c r="M323">
        <v>1.9710000000000001</v>
      </c>
      <c r="N323" s="20">
        <f t="shared" si="20"/>
        <v>41.391000000000005</v>
      </c>
      <c r="O323" s="19">
        <v>6.5</v>
      </c>
      <c r="V323" s="20" t="b">
        <f t="shared" ref="V323:V386" si="22">OR(L323&gt;$S$2,L323&lt;$T$2)</f>
        <v>0</v>
      </c>
      <c r="W323" s="20" t="b">
        <f t="shared" ref="W323:W386" si="23">OR(O323&gt;$S$5,O323&lt;$T$5)</f>
        <v>0</v>
      </c>
      <c r="X323" t="str">
        <f t="shared" si="21"/>
        <v>Good </v>
      </c>
    </row>
    <row r="324" spans="1:24" x14ac:dyDescent="0.3">
      <c r="A324" s="20" t="s">
        <v>1049</v>
      </c>
      <c r="C324" s="20" t="s">
        <v>1142</v>
      </c>
      <c r="D324" s="19" t="s">
        <v>18</v>
      </c>
      <c r="E324" t="s">
        <v>1139</v>
      </c>
      <c r="F324" s="20" t="s">
        <v>14</v>
      </c>
      <c r="G324">
        <v>15.26</v>
      </c>
      <c r="H324">
        <v>6</v>
      </c>
      <c r="I324" t="s">
        <v>126</v>
      </c>
      <c r="J324" s="1">
        <v>0.75208333333333333</v>
      </c>
      <c r="K324" s="20" t="s">
        <v>16</v>
      </c>
      <c r="L324">
        <v>91.56</v>
      </c>
      <c r="M324">
        <v>4.5780000000000003</v>
      </c>
      <c r="N324" s="20">
        <f t="shared" si="20"/>
        <v>96.138000000000005</v>
      </c>
      <c r="O324" s="19">
        <v>7.4</v>
      </c>
      <c r="V324" s="20" t="b">
        <f t="shared" si="22"/>
        <v>0</v>
      </c>
      <c r="W324" s="20" t="b">
        <f t="shared" si="23"/>
        <v>0</v>
      </c>
      <c r="X324" t="str">
        <f t="shared" si="21"/>
        <v>Very Good </v>
      </c>
    </row>
    <row r="325" spans="1:24" x14ac:dyDescent="0.3">
      <c r="A325" s="20" t="s">
        <v>165</v>
      </c>
      <c r="C325" s="20" t="s">
        <v>1142</v>
      </c>
      <c r="D325" s="19" t="s">
        <v>18</v>
      </c>
      <c r="E325" t="s">
        <v>1138</v>
      </c>
      <c r="F325" s="20" t="s">
        <v>43</v>
      </c>
      <c r="G325">
        <v>61.77</v>
      </c>
      <c r="H325">
        <v>5</v>
      </c>
      <c r="I325" t="s">
        <v>20</v>
      </c>
      <c r="J325" s="1">
        <v>0.55625000000000002</v>
      </c>
      <c r="K325" s="20" t="s">
        <v>21</v>
      </c>
      <c r="L325">
        <v>308.85000000000002</v>
      </c>
      <c r="M325">
        <v>15.442500000000001</v>
      </c>
      <c r="N325" s="20">
        <f t="shared" si="20"/>
        <v>324.29250000000002</v>
      </c>
      <c r="O325" s="19">
        <v>9.9</v>
      </c>
      <c r="V325" s="20" t="b">
        <f t="shared" si="22"/>
        <v>0</v>
      </c>
      <c r="W325" s="20" t="b">
        <f t="shared" si="23"/>
        <v>0</v>
      </c>
      <c r="X325" t="str">
        <f t="shared" si="21"/>
        <v xml:space="preserve">Excellent </v>
      </c>
    </row>
    <row r="326" spans="1:24" x14ac:dyDescent="0.3">
      <c r="A326" s="20" t="s">
        <v>750</v>
      </c>
      <c r="C326" s="20" t="s">
        <v>1141</v>
      </c>
      <c r="D326" s="19" t="s">
        <v>18</v>
      </c>
      <c r="E326" t="s">
        <v>1139</v>
      </c>
      <c r="F326" s="20" t="s">
        <v>23</v>
      </c>
      <c r="G326">
        <v>21.52</v>
      </c>
      <c r="H326">
        <v>6</v>
      </c>
      <c r="I326" t="s">
        <v>93</v>
      </c>
      <c r="J326" s="1">
        <v>0.53333333333333333</v>
      </c>
      <c r="K326" s="20" t="s">
        <v>25</v>
      </c>
      <c r="L326">
        <v>129.12</v>
      </c>
      <c r="M326">
        <v>6.4560000000000004</v>
      </c>
      <c r="N326" s="20">
        <f t="shared" si="20"/>
        <v>135.57599999999999</v>
      </c>
      <c r="O326" s="19">
        <v>8.5</v>
      </c>
      <c r="V326" s="20" t="b">
        <f t="shared" si="22"/>
        <v>0</v>
      </c>
      <c r="W326" s="20" t="b">
        <f t="shared" si="23"/>
        <v>0</v>
      </c>
      <c r="X326" t="str">
        <f t="shared" si="21"/>
        <v>Extremely Good</v>
      </c>
    </row>
    <row r="327" spans="1:24" x14ac:dyDescent="0.3">
      <c r="A327" s="20" t="s">
        <v>1075</v>
      </c>
      <c r="C327" s="20" t="s">
        <v>1140</v>
      </c>
      <c r="D327" s="19" t="s">
        <v>18</v>
      </c>
      <c r="E327" t="s">
        <v>1139</v>
      </c>
      <c r="F327" s="20" t="s">
        <v>29</v>
      </c>
      <c r="G327">
        <v>97.74</v>
      </c>
      <c r="H327">
        <v>4</v>
      </c>
      <c r="I327" t="s">
        <v>124</v>
      </c>
      <c r="J327" s="1">
        <v>0.82847222222222217</v>
      </c>
      <c r="K327" s="20" t="s">
        <v>16</v>
      </c>
      <c r="L327">
        <v>390.96</v>
      </c>
      <c r="M327">
        <v>19.547999999999998</v>
      </c>
      <c r="N327" s="20">
        <f t="shared" si="20"/>
        <v>410.50799999999998</v>
      </c>
      <c r="O327" s="19">
        <v>6.7</v>
      </c>
      <c r="V327" s="20" t="b">
        <f t="shared" si="22"/>
        <v>0</v>
      </c>
      <c r="W327" s="20" t="b">
        <f t="shared" si="23"/>
        <v>0</v>
      </c>
      <c r="X327" t="str">
        <f t="shared" si="21"/>
        <v>Good </v>
      </c>
    </row>
    <row r="328" spans="1:24" x14ac:dyDescent="0.3">
      <c r="A328" s="20" t="s">
        <v>1061</v>
      </c>
      <c r="C328" s="20" t="s">
        <v>1140</v>
      </c>
      <c r="D328" s="19" t="s">
        <v>13</v>
      </c>
      <c r="E328" t="s">
        <v>1139</v>
      </c>
      <c r="F328" s="20" t="s">
        <v>40</v>
      </c>
      <c r="G328">
        <v>99.78</v>
      </c>
      <c r="H328">
        <v>5</v>
      </c>
      <c r="I328" t="s">
        <v>46</v>
      </c>
      <c r="J328" s="1">
        <v>0.79791666666666661</v>
      </c>
      <c r="K328" s="20" t="s">
        <v>21</v>
      </c>
      <c r="L328">
        <v>498.9</v>
      </c>
      <c r="M328">
        <v>24.945</v>
      </c>
      <c r="N328" s="20">
        <f t="shared" si="20"/>
        <v>523.84500000000003</v>
      </c>
      <c r="O328" s="19">
        <v>8.9</v>
      </c>
      <c r="V328" s="20" t="b">
        <f t="shared" si="22"/>
        <v>0</v>
      </c>
      <c r="W328" s="20" t="b">
        <f t="shared" si="23"/>
        <v>0</v>
      </c>
      <c r="X328" t="str">
        <f t="shared" si="21"/>
        <v>Extremely Good</v>
      </c>
    </row>
    <row r="329" spans="1:24" x14ac:dyDescent="0.3">
      <c r="A329" s="20" t="s">
        <v>47</v>
      </c>
      <c r="C329" s="20" t="s">
        <v>1142</v>
      </c>
      <c r="D329" s="19" t="s">
        <v>13</v>
      </c>
      <c r="E329" t="s">
        <v>1139</v>
      </c>
      <c r="F329" s="20" t="s">
        <v>40</v>
      </c>
      <c r="G329">
        <v>94.26</v>
      </c>
      <c r="H329">
        <v>4</v>
      </c>
      <c r="I329" t="s">
        <v>124</v>
      </c>
      <c r="J329" s="1">
        <v>0.6875</v>
      </c>
      <c r="K329" s="20" t="s">
        <v>21</v>
      </c>
      <c r="L329">
        <v>377.04</v>
      </c>
      <c r="M329">
        <v>18.852</v>
      </c>
      <c r="N329" s="20">
        <f t="shared" si="20"/>
        <v>395.892</v>
      </c>
      <c r="O329" s="19">
        <v>7.1</v>
      </c>
      <c r="V329" s="20" t="b">
        <f t="shared" si="22"/>
        <v>0</v>
      </c>
      <c r="W329" s="20" t="b">
        <f t="shared" si="23"/>
        <v>0</v>
      </c>
      <c r="X329" t="str">
        <f t="shared" si="21"/>
        <v>Very Good </v>
      </c>
    </row>
    <row r="330" spans="1:24" x14ac:dyDescent="0.3">
      <c r="A330" s="20" t="s">
        <v>932</v>
      </c>
      <c r="C330" s="20" t="s">
        <v>1141</v>
      </c>
      <c r="D330" s="19" t="s">
        <v>13</v>
      </c>
      <c r="E330" t="s">
        <v>1139</v>
      </c>
      <c r="F330" s="20" t="s">
        <v>14</v>
      </c>
      <c r="G330">
        <v>51.13</v>
      </c>
      <c r="H330">
        <v>4</v>
      </c>
      <c r="I330" t="s">
        <v>77</v>
      </c>
      <c r="J330" s="1">
        <v>0.42430555555555555</v>
      </c>
      <c r="K330" s="20" t="s">
        <v>25</v>
      </c>
      <c r="L330">
        <v>204.52</v>
      </c>
      <c r="M330">
        <v>10.226000000000001</v>
      </c>
      <c r="N330" s="20">
        <f t="shared" si="20"/>
        <v>214.74600000000001</v>
      </c>
      <c r="O330" s="19">
        <v>6.7</v>
      </c>
      <c r="V330" s="20" t="b">
        <f t="shared" si="22"/>
        <v>0</v>
      </c>
      <c r="W330" s="20" t="b">
        <f t="shared" si="23"/>
        <v>0</v>
      </c>
      <c r="X330" t="str">
        <f t="shared" si="21"/>
        <v>Good </v>
      </c>
    </row>
    <row r="331" spans="1:24" x14ac:dyDescent="0.3">
      <c r="A331" s="20" t="s">
        <v>365</v>
      </c>
      <c r="C331" s="20" t="s">
        <v>1140</v>
      </c>
      <c r="D331" s="19" t="s">
        <v>13</v>
      </c>
      <c r="E331" t="s">
        <v>1139</v>
      </c>
      <c r="F331" s="20" t="s">
        <v>19</v>
      </c>
      <c r="G331">
        <v>36.36</v>
      </c>
      <c r="H331">
        <v>4</v>
      </c>
      <c r="I331" t="s">
        <v>32</v>
      </c>
      <c r="J331" s="1">
        <v>0.54652777777777783</v>
      </c>
      <c r="K331" s="20" t="s">
        <v>21</v>
      </c>
      <c r="L331">
        <v>145.44</v>
      </c>
      <c r="M331">
        <v>7.2720000000000002</v>
      </c>
      <c r="N331" s="20">
        <f t="shared" si="20"/>
        <v>152.71199999999999</v>
      </c>
      <c r="O331" s="19">
        <v>9.6999999999999993</v>
      </c>
      <c r="V331" s="20" t="b">
        <f t="shared" si="22"/>
        <v>0</v>
      </c>
      <c r="W331" s="20" t="b">
        <f t="shared" si="23"/>
        <v>0</v>
      </c>
      <c r="X331" t="str">
        <f t="shared" si="21"/>
        <v xml:space="preserve">Excellent </v>
      </c>
    </row>
    <row r="332" spans="1:24" x14ac:dyDescent="0.3">
      <c r="A332" s="20" t="s">
        <v>762</v>
      </c>
      <c r="C332" s="20" t="s">
        <v>1141</v>
      </c>
      <c r="D332" s="19" t="s">
        <v>18</v>
      </c>
      <c r="E332" t="s">
        <v>1139</v>
      </c>
      <c r="F332" s="20" t="s">
        <v>23</v>
      </c>
      <c r="G332">
        <v>22.02</v>
      </c>
      <c r="H332">
        <v>9</v>
      </c>
      <c r="I332" t="s">
        <v>50</v>
      </c>
      <c r="J332" s="1">
        <v>0.78333333333333333</v>
      </c>
      <c r="K332" s="20" t="s">
        <v>21</v>
      </c>
      <c r="L332">
        <v>198.18</v>
      </c>
      <c r="M332">
        <v>9.9090000000000007</v>
      </c>
      <c r="N332" s="20">
        <f t="shared" si="20"/>
        <v>208.089</v>
      </c>
      <c r="O332" s="19">
        <v>7.8</v>
      </c>
      <c r="V332" s="20" t="b">
        <f t="shared" si="22"/>
        <v>0</v>
      </c>
      <c r="W332" s="20" t="b">
        <f t="shared" si="23"/>
        <v>0</v>
      </c>
      <c r="X332" t="str">
        <f t="shared" si="21"/>
        <v>Very Good </v>
      </c>
    </row>
    <row r="333" spans="1:24" x14ac:dyDescent="0.3">
      <c r="A333" s="20" t="s">
        <v>102</v>
      </c>
      <c r="C333" s="20" t="s">
        <v>1140</v>
      </c>
      <c r="D333" s="19" t="s">
        <v>18</v>
      </c>
      <c r="E333" t="s">
        <v>1139</v>
      </c>
      <c r="F333" s="20" t="s">
        <v>40</v>
      </c>
      <c r="G333">
        <v>32.9</v>
      </c>
      <c r="H333">
        <v>3</v>
      </c>
      <c r="I333" t="s">
        <v>68</v>
      </c>
      <c r="J333" s="1">
        <v>0.7270833333333333</v>
      </c>
      <c r="K333" s="20" t="s">
        <v>25</v>
      </c>
      <c r="L333">
        <v>98.7</v>
      </c>
      <c r="M333">
        <v>4.9349999999999996</v>
      </c>
      <c r="N333" s="20">
        <f t="shared" si="20"/>
        <v>103.63500000000001</v>
      </c>
      <c r="O333" s="19">
        <v>8.4</v>
      </c>
      <c r="V333" s="20" t="b">
        <f t="shared" si="22"/>
        <v>0</v>
      </c>
      <c r="W333" s="20" t="b">
        <f t="shared" si="23"/>
        <v>0</v>
      </c>
      <c r="X333" t="str">
        <f t="shared" si="21"/>
        <v>Extremely Good</v>
      </c>
    </row>
    <row r="334" spans="1:24" x14ac:dyDescent="0.3">
      <c r="A334" s="20" t="s">
        <v>794</v>
      </c>
      <c r="C334" s="20" t="s">
        <v>1142</v>
      </c>
      <c r="D334" s="19" t="s">
        <v>18</v>
      </c>
      <c r="E334" t="s">
        <v>1139</v>
      </c>
      <c r="F334" s="20" t="s">
        <v>43</v>
      </c>
      <c r="G334">
        <v>77.02</v>
      </c>
      <c r="H334">
        <v>5</v>
      </c>
      <c r="I334" t="s">
        <v>110</v>
      </c>
      <c r="J334" s="1">
        <v>0.66597222222222219</v>
      </c>
      <c r="K334" s="20" t="s">
        <v>21</v>
      </c>
      <c r="L334">
        <v>385.1</v>
      </c>
      <c r="M334">
        <v>19.254999999999999</v>
      </c>
      <c r="N334" s="20">
        <f t="shared" si="20"/>
        <v>404.35500000000002</v>
      </c>
      <c r="O334" s="19">
        <v>7.1</v>
      </c>
      <c r="V334" s="20" t="b">
        <f t="shared" si="22"/>
        <v>0</v>
      </c>
      <c r="W334" s="20" t="b">
        <f t="shared" si="23"/>
        <v>0</v>
      </c>
      <c r="X334" t="str">
        <f t="shared" si="21"/>
        <v>Very Good </v>
      </c>
    </row>
    <row r="335" spans="1:24" x14ac:dyDescent="0.3">
      <c r="A335" s="20" t="s">
        <v>63</v>
      </c>
      <c r="C335" s="20" t="s">
        <v>1140</v>
      </c>
      <c r="D335" s="19" t="s">
        <v>13</v>
      </c>
      <c r="E335" t="s">
        <v>1139</v>
      </c>
      <c r="F335" s="20" t="s">
        <v>40</v>
      </c>
      <c r="G335">
        <v>23.48</v>
      </c>
      <c r="H335">
        <v>2</v>
      </c>
      <c r="I335" t="s">
        <v>376</v>
      </c>
      <c r="J335" s="1">
        <v>0.47291666666666665</v>
      </c>
      <c r="K335" s="20" t="s">
        <v>25</v>
      </c>
      <c r="L335">
        <v>46.96</v>
      </c>
      <c r="M335">
        <v>2.3479999999999999</v>
      </c>
      <c r="N335" s="20">
        <f t="shared" si="20"/>
        <v>49.308</v>
      </c>
      <c r="O335" s="19">
        <v>5.0999999999999996</v>
      </c>
      <c r="V335" s="20" t="b">
        <f t="shared" si="22"/>
        <v>0</v>
      </c>
      <c r="W335" s="20" t="b">
        <f t="shared" si="23"/>
        <v>0</v>
      </c>
      <c r="X335" t="str">
        <f t="shared" si="21"/>
        <v>Satisfied </v>
      </c>
    </row>
    <row r="336" spans="1:24" x14ac:dyDescent="0.3">
      <c r="A336" s="20" t="s">
        <v>521</v>
      </c>
      <c r="C336" s="20" t="s">
        <v>1140</v>
      </c>
      <c r="D336" s="19" t="s">
        <v>13</v>
      </c>
      <c r="E336" t="s">
        <v>1139</v>
      </c>
      <c r="F336" s="20" t="s">
        <v>29</v>
      </c>
      <c r="G336">
        <v>14.7</v>
      </c>
      <c r="H336">
        <v>5</v>
      </c>
      <c r="I336" t="s">
        <v>194</v>
      </c>
      <c r="J336" s="1">
        <v>0.57500000000000007</v>
      </c>
      <c r="K336" s="20" t="s">
        <v>16</v>
      </c>
      <c r="L336">
        <v>73.5</v>
      </c>
      <c r="M336">
        <v>3.6749999999999998</v>
      </c>
      <c r="N336" s="20">
        <f t="shared" si="20"/>
        <v>77.174999999999997</v>
      </c>
      <c r="O336" s="19">
        <v>5.4</v>
      </c>
      <c r="V336" s="20" t="b">
        <f t="shared" si="22"/>
        <v>0</v>
      </c>
      <c r="W336" s="20" t="b">
        <f t="shared" si="23"/>
        <v>0</v>
      </c>
      <c r="X336" t="str">
        <f t="shared" si="21"/>
        <v>Satisfied </v>
      </c>
    </row>
    <row r="337" spans="1:24" x14ac:dyDescent="0.3">
      <c r="A337" s="20" t="s">
        <v>806</v>
      </c>
      <c r="C337" s="20" t="s">
        <v>1140</v>
      </c>
      <c r="D337" s="19" t="s">
        <v>13</v>
      </c>
      <c r="E337" t="s">
        <v>1138</v>
      </c>
      <c r="F337" s="20" t="s">
        <v>19</v>
      </c>
      <c r="G337">
        <v>28.45</v>
      </c>
      <c r="H337">
        <v>5</v>
      </c>
      <c r="I337" t="s">
        <v>275</v>
      </c>
      <c r="J337" s="1">
        <v>0.4284722222222222</v>
      </c>
      <c r="K337" s="20" t="s">
        <v>25</v>
      </c>
      <c r="L337">
        <v>142.25</v>
      </c>
      <c r="M337">
        <v>7.1124999999999998</v>
      </c>
      <c r="N337" s="20">
        <f t="shared" si="20"/>
        <v>149.36250000000001</v>
      </c>
      <c r="O337" s="19">
        <v>7.6</v>
      </c>
      <c r="V337" s="20" t="b">
        <f t="shared" si="22"/>
        <v>0</v>
      </c>
      <c r="W337" s="20" t="b">
        <f t="shared" si="23"/>
        <v>0</v>
      </c>
      <c r="X337" t="str">
        <f t="shared" si="21"/>
        <v>Very Good </v>
      </c>
    </row>
    <row r="338" spans="1:24" x14ac:dyDescent="0.3">
      <c r="A338" s="20" t="s">
        <v>432</v>
      </c>
      <c r="C338" s="20" t="s">
        <v>1141</v>
      </c>
      <c r="D338" s="19" t="s">
        <v>18</v>
      </c>
      <c r="E338" t="s">
        <v>1139</v>
      </c>
      <c r="F338" s="20" t="s">
        <v>43</v>
      </c>
      <c r="G338">
        <v>76.400000000000006</v>
      </c>
      <c r="H338">
        <v>9</v>
      </c>
      <c r="I338" t="s">
        <v>108</v>
      </c>
      <c r="J338" s="1">
        <v>0.65902777777777777</v>
      </c>
      <c r="K338" s="20" t="s">
        <v>16</v>
      </c>
      <c r="L338">
        <v>687.6</v>
      </c>
      <c r="M338">
        <v>34.380000000000003</v>
      </c>
      <c r="N338" s="20">
        <f t="shared" si="20"/>
        <v>721.98</v>
      </c>
      <c r="O338" s="19">
        <v>9.8000000000000007</v>
      </c>
      <c r="V338" s="20" t="b">
        <f t="shared" si="22"/>
        <v>0</v>
      </c>
      <c r="W338" s="20" t="b">
        <f t="shared" si="23"/>
        <v>0</v>
      </c>
      <c r="X338" t="str">
        <f t="shared" si="21"/>
        <v xml:space="preserve">Excellent </v>
      </c>
    </row>
    <row r="339" spans="1:24" x14ac:dyDescent="0.3">
      <c r="A339" s="20" t="s">
        <v>714</v>
      </c>
      <c r="C339" s="20" t="s">
        <v>1140</v>
      </c>
      <c r="D339" s="19" t="s">
        <v>18</v>
      </c>
      <c r="E339" t="s">
        <v>1138</v>
      </c>
      <c r="F339" s="20" t="s">
        <v>29</v>
      </c>
      <c r="G339">
        <v>57.95</v>
      </c>
      <c r="H339">
        <v>6</v>
      </c>
      <c r="I339" t="s">
        <v>36</v>
      </c>
      <c r="J339" s="1">
        <v>0.54305555555555551</v>
      </c>
      <c r="K339" s="20" t="s">
        <v>21</v>
      </c>
      <c r="L339">
        <v>347.7</v>
      </c>
      <c r="M339">
        <v>17.385000000000002</v>
      </c>
      <c r="N339" s="20">
        <f t="shared" si="20"/>
        <v>365.08499999999998</v>
      </c>
      <c r="O339" s="19">
        <v>6.9</v>
      </c>
      <c r="V339" s="20" t="b">
        <f t="shared" si="22"/>
        <v>0</v>
      </c>
      <c r="W339" s="20" t="b">
        <f t="shared" si="23"/>
        <v>0</v>
      </c>
      <c r="X339" t="str">
        <f t="shared" si="21"/>
        <v>Good </v>
      </c>
    </row>
    <row r="340" spans="1:24" x14ac:dyDescent="0.3">
      <c r="A340" s="20" t="s">
        <v>854</v>
      </c>
      <c r="C340" s="20" t="s">
        <v>1142</v>
      </c>
      <c r="D340" s="19" t="s">
        <v>18</v>
      </c>
      <c r="E340" t="s">
        <v>1138</v>
      </c>
      <c r="F340" s="20" t="s">
        <v>43</v>
      </c>
      <c r="G340">
        <v>47.65</v>
      </c>
      <c r="H340">
        <v>3</v>
      </c>
      <c r="I340" t="s">
        <v>188</v>
      </c>
      <c r="J340" s="1">
        <v>0.54027777777777775</v>
      </c>
      <c r="K340" s="20" t="s">
        <v>25</v>
      </c>
      <c r="L340">
        <v>142.94999999999999</v>
      </c>
      <c r="M340">
        <v>7.1475</v>
      </c>
      <c r="N340" s="20">
        <f t="shared" si="20"/>
        <v>150.0975</v>
      </c>
      <c r="O340" s="19">
        <v>8.8000000000000007</v>
      </c>
      <c r="V340" s="20" t="b">
        <f t="shared" si="22"/>
        <v>0</v>
      </c>
      <c r="W340" s="20" t="b">
        <f t="shared" si="23"/>
        <v>0</v>
      </c>
      <c r="X340" t="str">
        <f t="shared" si="21"/>
        <v>Extremely Good</v>
      </c>
    </row>
    <row r="341" spans="1:24" x14ac:dyDescent="0.3">
      <c r="A341" s="20" t="s">
        <v>28</v>
      </c>
      <c r="C341" s="20" t="s">
        <v>1141</v>
      </c>
      <c r="D341" s="19" t="s">
        <v>13</v>
      </c>
      <c r="E341" t="s">
        <v>1138</v>
      </c>
      <c r="F341" s="20" t="s">
        <v>43</v>
      </c>
      <c r="G341">
        <v>42.82</v>
      </c>
      <c r="H341">
        <v>9</v>
      </c>
      <c r="I341" t="s">
        <v>197</v>
      </c>
      <c r="J341" s="1">
        <v>0.6430555555555556</v>
      </c>
      <c r="K341" s="20" t="s">
        <v>25</v>
      </c>
      <c r="L341">
        <v>385.38</v>
      </c>
      <c r="M341">
        <v>19.268999999999998</v>
      </c>
      <c r="N341" s="20">
        <f t="shared" si="20"/>
        <v>404.649</v>
      </c>
      <c r="O341" s="19">
        <v>5.3</v>
      </c>
      <c r="V341" s="20" t="b">
        <f t="shared" si="22"/>
        <v>0</v>
      </c>
      <c r="W341" s="20" t="b">
        <f t="shared" si="23"/>
        <v>0</v>
      </c>
      <c r="X341" t="str">
        <f t="shared" si="21"/>
        <v>Satisfied </v>
      </c>
    </row>
    <row r="342" spans="1:24" x14ac:dyDescent="0.3">
      <c r="A342" s="20" t="s">
        <v>1060</v>
      </c>
      <c r="C342" s="20" t="s">
        <v>1141</v>
      </c>
      <c r="D342" s="19" t="s">
        <v>13</v>
      </c>
      <c r="E342" t="s">
        <v>1139</v>
      </c>
      <c r="F342" s="20" t="s">
        <v>29</v>
      </c>
      <c r="G342">
        <v>48.09</v>
      </c>
      <c r="H342">
        <v>3</v>
      </c>
      <c r="I342" t="s">
        <v>106</v>
      </c>
      <c r="J342" s="1">
        <v>0.76597222222222217</v>
      </c>
      <c r="K342" s="20" t="s">
        <v>25</v>
      </c>
      <c r="L342">
        <v>144.27000000000001</v>
      </c>
      <c r="M342">
        <v>7.2134999999999998</v>
      </c>
      <c r="N342" s="20">
        <f t="shared" si="20"/>
        <v>151.48350000000002</v>
      </c>
      <c r="O342" s="19">
        <v>7.9</v>
      </c>
      <c r="V342" s="20" t="b">
        <f t="shared" si="22"/>
        <v>0</v>
      </c>
      <c r="W342" s="20" t="b">
        <f t="shared" si="23"/>
        <v>0</v>
      </c>
      <c r="X342" t="str">
        <f t="shared" si="21"/>
        <v>Very Good </v>
      </c>
    </row>
    <row r="343" spans="1:24" x14ac:dyDescent="0.3">
      <c r="A343" s="20" t="s">
        <v>449</v>
      </c>
      <c r="C343" s="20" t="s">
        <v>1142</v>
      </c>
      <c r="D343" s="19" t="s">
        <v>13</v>
      </c>
      <c r="E343" t="s">
        <v>1138</v>
      </c>
      <c r="F343" s="20" t="s">
        <v>23</v>
      </c>
      <c r="G343">
        <v>55.97</v>
      </c>
      <c r="H343">
        <v>7</v>
      </c>
      <c r="I343" t="s">
        <v>64</v>
      </c>
      <c r="J343" s="1">
        <v>0.79583333333333339</v>
      </c>
      <c r="K343" s="20" t="s">
        <v>16</v>
      </c>
      <c r="L343">
        <v>391.79</v>
      </c>
      <c r="M343">
        <v>19.589500000000001</v>
      </c>
      <c r="N343" s="20">
        <f t="shared" si="20"/>
        <v>411.37950000000001</v>
      </c>
      <c r="O343" s="19">
        <v>8.9</v>
      </c>
      <c r="V343" s="20" t="b">
        <f t="shared" si="22"/>
        <v>0</v>
      </c>
      <c r="W343" s="20" t="b">
        <f t="shared" si="23"/>
        <v>0</v>
      </c>
      <c r="X343" t="str">
        <f t="shared" si="21"/>
        <v>Extremely Good</v>
      </c>
    </row>
    <row r="344" spans="1:24" x14ac:dyDescent="0.3">
      <c r="A344" s="20" t="s">
        <v>1097</v>
      </c>
      <c r="C344" s="20" t="s">
        <v>1141</v>
      </c>
      <c r="D344" s="19" t="s">
        <v>13</v>
      </c>
      <c r="E344" t="s">
        <v>1138</v>
      </c>
      <c r="F344" s="20" t="s">
        <v>29</v>
      </c>
      <c r="G344">
        <v>76.900000000000006</v>
      </c>
      <c r="H344">
        <v>7</v>
      </c>
      <c r="I344" t="s">
        <v>126</v>
      </c>
      <c r="J344" s="1">
        <v>0.84791666666666676</v>
      </c>
      <c r="K344" s="20" t="s">
        <v>21</v>
      </c>
      <c r="L344">
        <v>538.29999999999995</v>
      </c>
      <c r="M344">
        <v>26.914999999999999</v>
      </c>
      <c r="N344" s="20">
        <f t="shared" si="20"/>
        <v>565.21499999999992</v>
      </c>
      <c r="O344" s="19">
        <v>8.5</v>
      </c>
      <c r="V344" s="20" t="b">
        <f t="shared" si="22"/>
        <v>0</v>
      </c>
      <c r="W344" s="20" t="b">
        <f t="shared" si="23"/>
        <v>0</v>
      </c>
      <c r="X344" t="str">
        <f t="shared" si="21"/>
        <v>Extremely Good</v>
      </c>
    </row>
    <row r="345" spans="1:24" x14ac:dyDescent="0.3">
      <c r="A345" s="20" t="s">
        <v>696</v>
      </c>
      <c r="C345" s="20" t="s">
        <v>1141</v>
      </c>
      <c r="D345" s="19" t="s">
        <v>18</v>
      </c>
      <c r="E345" t="s">
        <v>1138</v>
      </c>
      <c r="F345" s="20" t="s">
        <v>23</v>
      </c>
      <c r="G345">
        <v>97.03</v>
      </c>
      <c r="H345">
        <v>5</v>
      </c>
      <c r="I345" t="s">
        <v>261</v>
      </c>
      <c r="J345" s="1">
        <v>0.68333333333333324</v>
      </c>
      <c r="K345" s="20" t="s">
        <v>16</v>
      </c>
      <c r="L345">
        <v>485.15</v>
      </c>
      <c r="M345">
        <v>24.2575</v>
      </c>
      <c r="N345" s="20">
        <f t="shared" si="20"/>
        <v>509.40749999999997</v>
      </c>
      <c r="O345" s="19">
        <v>7</v>
      </c>
      <c r="V345" s="20" t="b">
        <f t="shared" si="22"/>
        <v>0</v>
      </c>
      <c r="W345" s="20" t="b">
        <f t="shared" si="23"/>
        <v>0</v>
      </c>
      <c r="X345" t="str">
        <f t="shared" si="21"/>
        <v>Very Good </v>
      </c>
    </row>
    <row r="346" spans="1:24" x14ac:dyDescent="0.3">
      <c r="A346" s="20" t="s">
        <v>352</v>
      </c>
      <c r="C346" s="20" t="s">
        <v>1140</v>
      </c>
      <c r="D346" s="19" t="s">
        <v>18</v>
      </c>
      <c r="E346" t="s">
        <v>1139</v>
      </c>
      <c r="F346" s="20" t="s">
        <v>29</v>
      </c>
      <c r="G346">
        <v>44.65</v>
      </c>
      <c r="H346">
        <v>3</v>
      </c>
      <c r="I346" t="s">
        <v>132</v>
      </c>
      <c r="J346" s="1">
        <v>0.62777777777777777</v>
      </c>
      <c r="K346" s="20" t="s">
        <v>21</v>
      </c>
      <c r="L346">
        <v>133.94999999999999</v>
      </c>
      <c r="M346">
        <v>6.6974999999999998</v>
      </c>
      <c r="N346" s="20">
        <f t="shared" si="20"/>
        <v>140.64749999999998</v>
      </c>
      <c r="O346" s="19">
        <v>8.3000000000000007</v>
      </c>
      <c r="V346" s="20" t="b">
        <f t="shared" si="22"/>
        <v>0</v>
      </c>
      <c r="W346" s="20" t="b">
        <f t="shared" si="23"/>
        <v>0</v>
      </c>
      <c r="X346" t="str">
        <f t="shared" si="21"/>
        <v>Extremely Good</v>
      </c>
    </row>
    <row r="347" spans="1:24" x14ac:dyDescent="0.3">
      <c r="A347" s="20" t="s">
        <v>387</v>
      </c>
      <c r="C347" s="20" t="s">
        <v>1141</v>
      </c>
      <c r="D347" s="19" t="s">
        <v>18</v>
      </c>
      <c r="E347" t="s">
        <v>1138</v>
      </c>
      <c r="F347" s="20" t="s">
        <v>40</v>
      </c>
      <c r="G347">
        <v>77.930000000000007</v>
      </c>
      <c r="H347">
        <v>9</v>
      </c>
      <c r="I347" t="s">
        <v>103</v>
      </c>
      <c r="J347" s="1">
        <v>0.67361111111111116</v>
      </c>
      <c r="K347" s="20" t="s">
        <v>16</v>
      </c>
      <c r="L347">
        <v>701.37</v>
      </c>
      <c r="M347">
        <v>35.0685</v>
      </c>
      <c r="N347" s="20">
        <f t="shared" si="20"/>
        <v>736.43849999999998</v>
      </c>
      <c r="O347" s="19">
        <v>6.4</v>
      </c>
      <c r="V347" s="20" t="b">
        <f t="shared" si="22"/>
        <v>0</v>
      </c>
      <c r="W347" s="20" t="b">
        <f t="shared" si="23"/>
        <v>0</v>
      </c>
      <c r="X347" t="str">
        <f t="shared" si="21"/>
        <v>Good </v>
      </c>
    </row>
    <row r="348" spans="1:24" x14ac:dyDescent="0.3">
      <c r="A348" s="20" t="s">
        <v>1012</v>
      </c>
      <c r="C348" s="20" t="s">
        <v>1140</v>
      </c>
      <c r="D348" s="19" t="s">
        <v>13</v>
      </c>
      <c r="E348" t="s">
        <v>1139</v>
      </c>
      <c r="F348" s="20" t="s">
        <v>29</v>
      </c>
      <c r="G348">
        <v>71.95</v>
      </c>
      <c r="H348">
        <v>1</v>
      </c>
      <c r="I348" t="s">
        <v>457</v>
      </c>
      <c r="J348" s="1">
        <v>0.50972222222222219</v>
      </c>
      <c r="K348" s="20" t="s">
        <v>21</v>
      </c>
      <c r="L348">
        <v>71.95</v>
      </c>
      <c r="M348">
        <v>3.5975000000000001</v>
      </c>
      <c r="N348" s="20">
        <f t="shared" si="20"/>
        <v>75.547499999999999</v>
      </c>
      <c r="O348" s="19">
        <v>7.5</v>
      </c>
      <c r="V348" s="20" t="b">
        <f t="shared" si="22"/>
        <v>0</v>
      </c>
      <c r="W348" s="20" t="b">
        <f t="shared" si="23"/>
        <v>0</v>
      </c>
      <c r="X348" t="str">
        <f t="shared" si="21"/>
        <v>Very Good </v>
      </c>
    </row>
    <row r="349" spans="1:24" x14ac:dyDescent="0.3">
      <c r="A349" s="20" t="s">
        <v>450</v>
      </c>
      <c r="C349" s="20" t="s">
        <v>1141</v>
      </c>
      <c r="D349" s="19" t="s">
        <v>13</v>
      </c>
      <c r="E349" t="s">
        <v>1138</v>
      </c>
      <c r="F349" s="20" t="s">
        <v>40</v>
      </c>
      <c r="G349">
        <v>89.25</v>
      </c>
      <c r="H349">
        <v>8</v>
      </c>
      <c r="I349" t="s">
        <v>122</v>
      </c>
      <c r="J349" s="1">
        <v>0.42569444444444443</v>
      </c>
      <c r="K349" s="20" t="s">
        <v>21</v>
      </c>
      <c r="L349">
        <v>714</v>
      </c>
      <c r="M349">
        <v>35.700000000000003</v>
      </c>
      <c r="N349" s="20">
        <f t="shared" si="20"/>
        <v>749.7</v>
      </c>
      <c r="O349" s="19">
        <v>7.8</v>
      </c>
      <c r="V349" s="20" t="b">
        <f t="shared" si="22"/>
        <v>0</v>
      </c>
      <c r="W349" s="20" t="b">
        <f t="shared" si="23"/>
        <v>0</v>
      </c>
      <c r="X349" t="str">
        <f t="shared" si="21"/>
        <v>Very Good </v>
      </c>
    </row>
    <row r="350" spans="1:24" x14ac:dyDescent="0.3">
      <c r="A350" s="20" t="s">
        <v>208</v>
      </c>
      <c r="C350" s="20" t="s">
        <v>1141</v>
      </c>
      <c r="D350" s="19" t="s">
        <v>18</v>
      </c>
      <c r="E350" t="s">
        <v>1139</v>
      </c>
      <c r="F350" s="20" t="s">
        <v>14</v>
      </c>
      <c r="G350">
        <v>26.02</v>
      </c>
      <c r="H350">
        <v>7</v>
      </c>
      <c r="I350" t="s">
        <v>188</v>
      </c>
      <c r="J350" s="1">
        <v>0.73472222222222217</v>
      </c>
      <c r="K350" s="20" t="s">
        <v>21</v>
      </c>
      <c r="L350">
        <v>182.14</v>
      </c>
      <c r="M350">
        <v>9.1069999999999993</v>
      </c>
      <c r="N350" s="20">
        <f t="shared" si="20"/>
        <v>191.24699999999999</v>
      </c>
      <c r="O350" s="19">
        <v>4.0999999999999996</v>
      </c>
      <c r="V350" s="20" t="b">
        <f t="shared" si="22"/>
        <v>0</v>
      </c>
      <c r="W350" s="20" t="b">
        <f t="shared" si="23"/>
        <v>0</v>
      </c>
      <c r="X350" t="str">
        <f t="shared" si="21"/>
        <v>Not Bad</v>
      </c>
    </row>
    <row r="351" spans="1:24" x14ac:dyDescent="0.3">
      <c r="A351" s="20" t="s">
        <v>700</v>
      </c>
      <c r="C351" s="20" t="s">
        <v>1140</v>
      </c>
      <c r="D351" s="19" t="s">
        <v>18</v>
      </c>
      <c r="E351" t="s">
        <v>1138</v>
      </c>
      <c r="F351" s="20" t="s">
        <v>43</v>
      </c>
      <c r="G351">
        <v>13.5</v>
      </c>
      <c r="H351">
        <v>10</v>
      </c>
      <c r="I351" t="s">
        <v>103</v>
      </c>
      <c r="J351" s="1">
        <v>0.46249999999999997</v>
      </c>
      <c r="K351" s="20" t="s">
        <v>25</v>
      </c>
      <c r="L351">
        <v>135</v>
      </c>
      <c r="M351">
        <v>6.75</v>
      </c>
      <c r="N351" s="20">
        <f t="shared" si="20"/>
        <v>141.75</v>
      </c>
      <c r="O351" s="19">
        <v>5.3</v>
      </c>
      <c r="V351" s="20" t="b">
        <f t="shared" si="22"/>
        <v>0</v>
      </c>
      <c r="W351" s="20" t="b">
        <f t="shared" si="23"/>
        <v>0</v>
      </c>
      <c r="X351" t="str">
        <f t="shared" si="21"/>
        <v>Satisfied </v>
      </c>
    </row>
    <row r="352" spans="1:24" x14ac:dyDescent="0.3">
      <c r="A352" s="20" t="s">
        <v>923</v>
      </c>
      <c r="C352" s="20" t="s">
        <v>1142</v>
      </c>
      <c r="D352" s="19" t="s">
        <v>13</v>
      </c>
      <c r="E352" t="s">
        <v>1138</v>
      </c>
      <c r="F352" s="20" t="s">
        <v>40</v>
      </c>
      <c r="G352">
        <v>99.3</v>
      </c>
      <c r="H352">
        <v>10</v>
      </c>
      <c r="I352" t="s">
        <v>126</v>
      </c>
      <c r="J352" s="1">
        <v>0.62013888888888891</v>
      </c>
      <c r="K352" s="20" t="s">
        <v>25</v>
      </c>
      <c r="L352">
        <v>993</v>
      </c>
      <c r="M352">
        <v>49.65</v>
      </c>
      <c r="N352" s="20">
        <f t="shared" si="20"/>
        <v>1042.6500000000001</v>
      </c>
      <c r="O352" s="19">
        <v>5</v>
      </c>
      <c r="V352" s="20" t="b">
        <f t="shared" si="22"/>
        <v>1</v>
      </c>
      <c r="W352" s="20" t="b">
        <f t="shared" si="23"/>
        <v>0</v>
      </c>
      <c r="X352" t="str">
        <f t="shared" si="21"/>
        <v>Satisfied </v>
      </c>
    </row>
    <row r="353" spans="1:24" x14ac:dyDescent="0.3">
      <c r="A353" s="20" t="s">
        <v>368</v>
      </c>
      <c r="C353" s="20" t="s">
        <v>1140</v>
      </c>
      <c r="D353" s="19" t="s">
        <v>18</v>
      </c>
      <c r="E353" t="s">
        <v>1139</v>
      </c>
      <c r="F353" s="20" t="s">
        <v>23</v>
      </c>
      <c r="G353">
        <v>51.69</v>
      </c>
      <c r="H353">
        <v>7</v>
      </c>
      <c r="I353" t="s">
        <v>158</v>
      </c>
      <c r="J353" s="1">
        <v>0.76527777777777783</v>
      </c>
      <c r="K353" s="20" t="s">
        <v>21</v>
      </c>
      <c r="L353">
        <v>361.83</v>
      </c>
      <c r="M353">
        <v>18.0915</v>
      </c>
      <c r="N353" s="20">
        <f t="shared" si="20"/>
        <v>379.92149999999998</v>
      </c>
      <c r="O353" s="19">
        <v>6.9</v>
      </c>
      <c r="V353" s="20" t="b">
        <f t="shared" si="22"/>
        <v>0</v>
      </c>
      <c r="W353" s="20" t="b">
        <f t="shared" si="23"/>
        <v>0</v>
      </c>
      <c r="X353" t="str">
        <f t="shared" si="21"/>
        <v>Good </v>
      </c>
    </row>
    <row r="354" spans="1:24" x14ac:dyDescent="0.3">
      <c r="A354" s="20" t="s">
        <v>152</v>
      </c>
      <c r="C354" s="20" t="s">
        <v>1142</v>
      </c>
      <c r="D354" s="19" t="s">
        <v>13</v>
      </c>
      <c r="E354" t="s">
        <v>1138</v>
      </c>
      <c r="F354" s="20" t="s">
        <v>29</v>
      </c>
      <c r="G354">
        <v>54.73</v>
      </c>
      <c r="H354">
        <v>7</v>
      </c>
      <c r="I354" t="s">
        <v>376</v>
      </c>
      <c r="J354" s="1">
        <v>0.79305555555555562</v>
      </c>
      <c r="K354" s="20" t="s">
        <v>25</v>
      </c>
      <c r="L354">
        <v>383.11</v>
      </c>
      <c r="M354">
        <v>19.1555</v>
      </c>
      <c r="N354" s="20">
        <f t="shared" si="20"/>
        <v>402.26550000000003</v>
      </c>
      <c r="O354" s="19">
        <v>5.7</v>
      </c>
      <c r="V354" s="20" t="b">
        <f t="shared" si="22"/>
        <v>0</v>
      </c>
      <c r="W354" s="20" t="b">
        <f t="shared" si="23"/>
        <v>0</v>
      </c>
      <c r="X354" t="str">
        <f t="shared" si="21"/>
        <v>Satisfied </v>
      </c>
    </row>
    <row r="355" spans="1:24" x14ac:dyDescent="0.3">
      <c r="A355" s="20" t="s">
        <v>139</v>
      </c>
      <c r="C355" s="20" t="s">
        <v>1142</v>
      </c>
      <c r="D355" s="19" t="s">
        <v>13</v>
      </c>
      <c r="E355" t="s">
        <v>1139</v>
      </c>
      <c r="F355" s="20" t="s">
        <v>23</v>
      </c>
      <c r="G355">
        <v>27</v>
      </c>
      <c r="H355">
        <v>9</v>
      </c>
      <c r="I355" t="s">
        <v>70</v>
      </c>
      <c r="J355" s="1">
        <v>0.59444444444444444</v>
      </c>
      <c r="K355" s="20" t="s">
        <v>21</v>
      </c>
      <c r="L355">
        <v>243</v>
      </c>
      <c r="M355">
        <v>12.15</v>
      </c>
      <c r="N355" s="20">
        <f t="shared" si="20"/>
        <v>255.15</v>
      </c>
      <c r="O355" s="19">
        <v>4.3</v>
      </c>
      <c r="V355" s="20" t="b">
        <f t="shared" si="22"/>
        <v>0</v>
      </c>
      <c r="W355" s="20" t="b">
        <f t="shared" si="23"/>
        <v>0</v>
      </c>
      <c r="X355" t="str">
        <f t="shared" si="21"/>
        <v>Not Bad</v>
      </c>
    </row>
    <row r="356" spans="1:24" x14ac:dyDescent="0.3">
      <c r="A356" s="20" t="s">
        <v>485</v>
      </c>
      <c r="C356" s="20" t="s">
        <v>1140</v>
      </c>
      <c r="D356" s="19" t="s">
        <v>18</v>
      </c>
      <c r="E356" t="s">
        <v>1138</v>
      </c>
      <c r="F356" s="20" t="s">
        <v>19</v>
      </c>
      <c r="G356">
        <v>30.24</v>
      </c>
      <c r="H356">
        <v>1</v>
      </c>
      <c r="I356" t="s">
        <v>98</v>
      </c>
      <c r="J356" s="1">
        <v>0.65555555555555556</v>
      </c>
      <c r="K356" s="20" t="s">
        <v>21</v>
      </c>
      <c r="L356">
        <v>30.24</v>
      </c>
      <c r="M356">
        <v>1.512</v>
      </c>
      <c r="N356" s="20">
        <f t="shared" si="20"/>
        <v>31.751999999999999</v>
      </c>
      <c r="O356" s="19">
        <v>8.9</v>
      </c>
      <c r="V356" s="20" t="b">
        <f t="shared" si="22"/>
        <v>0</v>
      </c>
      <c r="W356" s="20" t="b">
        <f t="shared" si="23"/>
        <v>0</v>
      </c>
      <c r="X356" t="str">
        <f t="shared" si="21"/>
        <v>Extremely Good</v>
      </c>
    </row>
    <row r="357" spans="1:24" x14ac:dyDescent="0.3">
      <c r="A357" s="20" t="s">
        <v>1071</v>
      </c>
      <c r="C357" s="20" t="s">
        <v>1142</v>
      </c>
      <c r="D357" s="19" t="s">
        <v>13</v>
      </c>
      <c r="E357" t="s">
        <v>1138</v>
      </c>
      <c r="F357" s="20" t="s">
        <v>23</v>
      </c>
      <c r="G357">
        <v>89.14</v>
      </c>
      <c r="H357">
        <v>4</v>
      </c>
      <c r="I357" t="s">
        <v>86</v>
      </c>
      <c r="J357" s="1">
        <v>0.51388888888888895</v>
      </c>
      <c r="K357" s="20" t="s">
        <v>25</v>
      </c>
      <c r="L357">
        <v>356.56</v>
      </c>
      <c r="M357">
        <v>17.827999999999999</v>
      </c>
      <c r="N357" s="20">
        <f t="shared" si="20"/>
        <v>374.38799999999998</v>
      </c>
      <c r="O357" s="19">
        <v>8.4</v>
      </c>
      <c r="V357" s="20" t="b">
        <f t="shared" si="22"/>
        <v>0</v>
      </c>
      <c r="W357" s="20" t="b">
        <f t="shared" si="23"/>
        <v>0</v>
      </c>
      <c r="X357" t="str">
        <f t="shared" si="21"/>
        <v>Extremely Good</v>
      </c>
    </row>
    <row r="358" spans="1:24" x14ac:dyDescent="0.3">
      <c r="A358" s="20" t="s">
        <v>848</v>
      </c>
      <c r="C358" s="20" t="s">
        <v>1141</v>
      </c>
      <c r="D358" s="19" t="s">
        <v>18</v>
      </c>
      <c r="E358" t="s">
        <v>1138</v>
      </c>
      <c r="F358" s="20" t="s">
        <v>43</v>
      </c>
      <c r="G358">
        <v>37.549999999999997</v>
      </c>
      <c r="H358">
        <v>10</v>
      </c>
      <c r="I358" t="s">
        <v>20</v>
      </c>
      <c r="J358" s="1">
        <v>0.8340277777777777</v>
      </c>
      <c r="K358" s="20" t="s">
        <v>25</v>
      </c>
      <c r="L358">
        <v>375.5</v>
      </c>
      <c r="M358">
        <v>18.774999999999999</v>
      </c>
      <c r="N358" s="20">
        <f t="shared" si="20"/>
        <v>394.27499999999998</v>
      </c>
      <c r="O358" s="19">
        <v>8.1</v>
      </c>
      <c r="V358" s="20" t="b">
        <f t="shared" si="22"/>
        <v>0</v>
      </c>
      <c r="W358" s="20" t="b">
        <f t="shared" si="23"/>
        <v>0</v>
      </c>
      <c r="X358" t="str">
        <f t="shared" si="21"/>
        <v>Extremely Good</v>
      </c>
    </row>
    <row r="359" spans="1:24" x14ac:dyDescent="0.3">
      <c r="A359" s="20" t="s">
        <v>618</v>
      </c>
      <c r="C359" s="20" t="s">
        <v>1142</v>
      </c>
      <c r="D359" s="19" t="s">
        <v>18</v>
      </c>
      <c r="E359" t="s">
        <v>1138</v>
      </c>
      <c r="F359" s="20" t="s">
        <v>40</v>
      </c>
      <c r="G359">
        <v>95.44</v>
      </c>
      <c r="H359">
        <v>10</v>
      </c>
      <c r="I359" t="s">
        <v>151</v>
      </c>
      <c r="J359" s="1">
        <v>0.57291666666666663</v>
      </c>
      <c r="K359" s="20" t="s">
        <v>21</v>
      </c>
      <c r="L359">
        <v>954.4</v>
      </c>
      <c r="M359">
        <v>47.72</v>
      </c>
      <c r="N359" s="20">
        <f t="shared" si="20"/>
        <v>1002.12</v>
      </c>
      <c r="O359" s="19">
        <v>6.7</v>
      </c>
      <c r="V359" s="20" t="b">
        <f t="shared" si="22"/>
        <v>1</v>
      </c>
      <c r="W359" s="20" t="b">
        <f t="shared" si="23"/>
        <v>0</v>
      </c>
      <c r="X359" t="str">
        <f t="shared" si="21"/>
        <v>Good </v>
      </c>
    </row>
    <row r="360" spans="1:24" x14ac:dyDescent="0.3">
      <c r="A360" s="20" t="s">
        <v>879</v>
      </c>
      <c r="C360" s="20" t="s">
        <v>1142</v>
      </c>
      <c r="D360" s="19" t="s">
        <v>18</v>
      </c>
      <c r="E360" t="s">
        <v>1139</v>
      </c>
      <c r="F360" s="20" t="s">
        <v>43</v>
      </c>
      <c r="G360">
        <v>27.5</v>
      </c>
      <c r="H360">
        <v>3</v>
      </c>
      <c r="I360" t="s">
        <v>184</v>
      </c>
      <c r="J360" s="1">
        <v>0.65277777777777779</v>
      </c>
      <c r="K360" s="20" t="s">
        <v>16</v>
      </c>
      <c r="L360">
        <v>82.5</v>
      </c>
      <c r="M360">
        <v>4.125</v>
      </c>
      <c r="N360" s="20">
        <f t="shared" si="20"/>
        <v>86.625</v>
      </c>
      <c r="O360" s="19">
        <v>6.3</v>
      </c>
      <c r="V360" s="20" t="b">
        <f t="shared" si="22"/>
        <v>0</v>
      </c>
      <c r="W360" s="20" t="b">
        <f t="shared" si="23"/>
        <v>0</v>
      </c>
      <c r="X360" t="str">
        <f t="shared" si="21"/>
        <v>Good </v>
      </c>
    </row>
    <row r="361" spans="1:24" x14ac:dyDescent="0.3">
      <c r="A361" s="20" t="s">
        <v>328</v>
      </c>
      <c r="C361" s="20" t="s">
        <v>1142</v>
      </c>
      <c r="D361" s="19" t="s">
        <v>18</v>
      </c>
      <c r="E361" t="s">
        <v>1139</v>
      </c>
      <c r="F361" s="20" t="s">
        <v>14</v>
      </c>
      <c r="G361">
        <v>74.97</v>
      </c>
      <c r="H361">
        <v>1</v>
      </c>
      <c r="I361" t="s">
        <v>100</v>
      </c>
      <c r="J361" s="1">
        <v>0.70694444444444438</v>
      </c>
      <c r="K361" s="20" t="s">
        <v>21</v>
      </c>
      <c r="L361">
        <v>74.97</v>
      </c>
      <c r="M361">
        <v>3.7484999999999999</v>
      </c>
      <c r="N361" s="20">
        <f t="shared" si="20"/>
        <v>78.718500000000006</v>
      </c>
      <c r="O361" s="19">
        <v>9.4</v>
      </c>
      <c r="V361" s="20" t="b">
        <f t="shared" si="22"/>
        <v>0</v>
      </c>
      <c r="W361" s="20" t="b">
        <f t="shared" si="23"/>
        <v>0</v>
      </c>
      <c r="X361" t="str">
        <f t="shared" si="21"/>
        <v xml:space="preserve">Excellent </v>
      </c>
    </row>
    <row r="362" spans="1:24" x14ac:dyDescent="0.3">
      <c r="A362" s="20" t="s">
        <v>1002</v>
      </c>
      <c r="C362" s="20" t="s">
        <v>1142</v>
      </c>
      <c r="D362" s="19" t="s">
        <v>13</v>
      </c>
      <c r="E362" t="s">
        <v>1139</v>
      </c>
      <c r="F362" s="20" t="s">
        <v>23</v>
      </c>
      <c r="G362">
        <v>80.959999999999994</v>
      </c>
      <c r="H362">
        <v>8</v>
      </c>
      <c r="I362" t="s">
        <v>68</v>
      </c>
      <c r="J362" s="1">
        <v>0.46666666666666662</v>
      </c>
      <c r="K362" s="20" t="s">
        <v>25</v>
      </c>
      <c r="L362">
        <v>647.67999999999995</v>
      </c>
      <c r="M362">
        <v>32.384</v>
      </c>
      <c r="N362" s="20">
        <f t="shared" si="20"/>
        <v>680.06399999999996</v>
      </c>
      <c r="O362" s="19">
        <v>7.2</v>
      </c>
      <c r="V362" s="20" t="b">
        <f t="shared" si="22"/>
        <v>0</v>
      </c>
      <c r="W362" s="20" t="b">
        <f t="shared" si="23"/>
        <v>0</v>
      </c>
      <c r="X362" t="str">
        <f t="shared" si="21"/>
        <v>Very Good </v>
      </c>
    </row>
    <row r="363" spans="1:24" x14ac:dyDescent="0.3">
      <c r="A363" s="20" t="s">
        <v>857</v>
      </c>
      <c r="C363" s="20" t="s">
        <v>1142</v>
      </c>
      <c r="D363" s="19" t="s">
        <v>18</v>
      </c>
      <c r="E363" t="s">
        <v>1138</v>
      </c>
      <c r="F363" s="20" t="s">
        <v>14</v>
      </c>
      <c r="G363">
        <v>94.47</v>
      </c>
      <c r="H363">
        <v>8</v>
      </c>
      <c r="I363" t="s">
        <v>103</v>
      </c>
      <c r="J363" s="1">
        <v>0.6333333333333333</v>
      </c>
      <c r="K363" s="20" t="s">
        <v>21</v>
      </c>
      <c r="L363">
        <v>755.76</v>
      </c>
      <c r="M363">
        <v>37.787999999999997</v>
      </c>
      <c r="N363" s="20">
        <f t="shared" si="20"/>
        <v>793.548</v>
      </c>
      <c r="O363" s="19">
        <v>8.6</v>
      </c>
      <c r="V363" s="20" t="b">
        <f t="shared" si="22"/>
        <v>0</v>
      </c>
      <c r="W363" s="20" t="b">
        <f t="shared" si="23"/>
        <v>0</v>
      </c>
      <c r="X363" t="str">
        <f t="shared" si="21"/>
        <v>Extremely Good</v>
      </c>
    </row>
    <row r="364" spans="1:24" x14ac:dyDescent="0.3">
      <c r="A364" s="20" t="s">
        <v>692</v>
      </c>
      <c r="C364" s="20" t="s">
        <v>1142</v>
      </c>
      <c r="D364" s="19" t="s">
        <v>18</v>
      </c>
      <c r="E364" t="s">
        <v>1139</v>
      </c>
      <c r="F364" s="20" t="s">
        <v>19</v>
      </c>
      <c r="G364">
        <v>99.79</v>
      </c>
      <c r="H364">
        <v>2</v>
      </c>
      <c r="I364" t="s">
        <v>115</v>
      </c>
      <c r="J364" s="1">
        <v>0.85902777777777783</v>
      </c>
      <c r="K364" s="20" t="s">
        <v>16</v>
      </c>
      <c r="L364">
        <v>199.58</v>
      </c>
      <c r="M364">
        <v>9.9789999999999992</v>
      </c>
      <c r="N364" s="20">
        <f t="shared" si="20"/>
        <v>209.55900000000003</v>
      </c>
      <c r="O364" s="19">
        <v>7.3</v>
      </c>
      <c r="V364" s="20" t="b">
        <f t="shared" si="22"/>
        <v>0</v>
      </c>
      <c r="W364" s="20" t="b">
        <f t="shared" si="23"/>
        <v>0</v>
      </c>
      <c r="X364" t="str">
        <f t="shared" si="21"/>
        <v>Very Good </v>
      </c>
    </row>
    <row r="365" spans="1:24" x14ac:dyDescent="0.3">
      <c r="A365" s="20" t="s">
        <v>557</v>
      </c>
      <c r="C365" s="20" t="s">
        <v>1142</v>
      </c>
      <c r="D365" s="19" t="s">
        <v>18</v>
      </c>
      <c r="E365" t="s">
        <v>1139</v>
      </c>
      <c r="F365" s="20" t="s">
        <v>40</v>
      </c>
      <c r="G365">
        <v>73.22</v>
      </c>
      <c r="H365">
        <v>6</v>
      </c>
      <c r="I365" t="s">
        <v>60</v>
      </c>
      <c r="J365" s="1">
        <v>0.73888888888888893</v>
      </c>
      <c r="K365" s="20" t="s">
        <v>21</v>
      </c>
      <c r="L365">
        <v>439.32</v>
      </c>
      <c r="M365">
        <v>21.966000000000001</v>
      </c>
      <c r="N365" s="20">
        <f t="shared" si="20"/>
        <v>461.286</v>
      </c>
      <c r="O365" s="19">
        <v>9.5</v>
      </c>
      <c r="V365" s="20" t="b">
        <f t="shared" si="22"/>
        <v>0</v>
      </c>
      <c r="W365" s="20" t="b">
        <f t="shared" si="23"/>
        <v>0</v>
      </c>
      <c r="X365" t="str">
        <f t="shared" si="21"/>
        <v xml:space="preserve">Excellent </v>
      </c>
    </row>
    <row r="366" spans="1:24" x14ac:dyDescent="0.3">
      <c r="A366" s="20" t="s">
        <v>140</v>
      </c>
      <c r="C366" s="20" t="s">
        <v>1140</v>
      </c>
      <c r="D366" s="19" t="s">
        <v>18</v>
      </c>
      <c r="E366" t="s">
        <v>1138</v>
      </c>
      <c r="F366" s="20" t="s">
        <v>43</v>
      </c>
      <c r="G366">
        <v>41.24</v>
      </c>
      <c r="H366">
        <v>4</v>
      </c>
      <c r="I366" t="s">
        <v>476</v>
      </c>
      <c r="J366" s="1">
        <v>0.68263888888888891</v>
      </c>
      <c r="K366" s="20" t="s">
        <v>21</v>
      </c>
      <c r="L366">
        <v>164.96</v>
      </c>
      <c r="M366">
        <v>8.2479999999999993</v>
      </c>
      <c r="N366" s="20">
        <f t="shared" si="20"/>
        <v>173.208</v>
      </c>
      <c r="O366" s="19">
        <v>9.6</v>
      </c>
      <c r="V366" s="20" t="b">
        <f t="shared" si="22"/>
        <v>0</v>
      </c>
      <c r="W366" s="20" t="b">
        <f t="shared" si="23"/>
        <v>0</v>
      </c>
      <c r="X366" t="str">
        <f t="shared" si="21"/>
        <v xml:space="preserve">Excellent </v>
      </c>
    </row>
    <row r="367" spans="1:24" x14ac:dyDescent="0.3">
      <c r="A367" s="20" t="s">
        <v>553</v>
      </c>
      <c r="C367" s="20" t="s">
        <v>1141</v>
      </c>
      <c r="D367" s="19" t="s">
        <v>18</v>
      </c>
      <c r="E367" t="s">
        <v>1138</v>
      </c>
      <c r="F367" s="20" t="s">
        <v>29</v>
      </c>
      <c r="G367">
        <v>81.680000000000007</v>
      </c>
      <c r="H367">
        <v>4</v>
      </c>
      <c r="I367" t="s">
        <v>141</v>
      </c>
      <c r="J367" s="1">
        <v>0.5083333333333333</v>
      </c>
      <c r="K367" s="20" t="s">
        <v>21</v>
      </c>
      <c r="L367">
        <v>326.72000000000003</v>
      </c>
      <c r="M367">
        <v>16.335999999999999</v>
      </c>
      <c r="N367" s="20">
        <f t="shared" si="20"/>
        <v>343.05600000000004</v>
      </c>
      <c r="O367" s="19">
        <v>4.3</v>
      </c>
      <c r="V367" s="20" t="b">
        <f t="shared" si="22"/>
        <v>0</v>
      </c>
      <c r="W367" s="20" t="b">
        <f t="shared" si="23"/>
        <v>0</v>
      </c>
      <c r="X367" t="str">
        <f t="shared" si="21"/>
        <v>Not Bad</v>
      </c>
    </row>
    <row r="368" spans="1:24" x14ac:dyDescent="0.3">
      <c r="A368" s="20" t="s">
        <v>500</v>
      </c>
      <c r="C368" s="20" t="s">
        <v>1141</v>
      </c>
      <c r="D368" s="19" t="s">
        <v>18</v>
      </c>
      <c r="E368" t="s">
        <v>1138</v>
      </c>
      <c r="F368" s="20" t="s">
        <v>40</v>
      </c>
      <c r="G368">
        <v>51.32</v>
      </c>
      <c r="H368">
        <v>9</v>
      </c>
      <c r="I368" t="s">
        <v>376</v>
      </c>
      <c r="J368" s="1">
        <v>0.81458333333333333</v>
      </c>
      <c r="K368" s="20" t="s">
        <v>21</v>
      </c>
      <c r="L368">
        <v>461.88</v>
      </c>
      <c r="M368">
        <v>23.094000000000001</v>
      </c>
      <c r="N368" s="20">
        <f t="shared" si="20"/>
        <v>484.97399999999999</v>
      </c>
      <c r="O368" s="19">
        <v>9.5</v>
      </c>
      <c r="V368" s="20" t="b">
        <f t="shared" si="22"/>
        <v>0</v>
      </c>
      <c r="W368" s="20" t="b">
        <f t="shared" si="23"/>
        <v>0</v>
      </c>
      <c r="X368" t="str">
        <f t="shared" si="21"/>
        <v xml:space="preserve">Excellent </v>
      </c>
    </row>
    <row r="369" spans="1:24" x14ac:dyDescent="0.3">
      <c r="A369" s="20" t="s">
        <v>306</v>
      </c>
      <c r="C369" s="20" t="s">
        <v>1141</v>
      </c>
      <c r="D369" s="19" t="s">
        <v>13</v>
      </c>
      <c r="E369" t="s">
        <v>1139</v>
      </c>
      <c r="F369" s="20" t="s">
        <v>23</v>
      </c>
      <c r="G369">
        <v>65.94</v>
      </c>
      <c r="H369">
        <v>4</v>
      </c>
      <c r="I369" t="s">
        <v>194</v>
      </c>
      <c r="J369" s="1">
        <v>0.4368055555555555</v>
      </c>
      <c r="K369" s="20" t="s">
        <v>21</v>
      </c>
      <c r="L369">
        <v>263.76</v>
      </c>
      <c r="M369">
        <v>13.188000000000001</v>
      </c>
      <c r="N369" s="20">
        <f t="shared" si="20"/>
        <v>276.94799999999998</v>
      </c>
      <c r="O369" s="19">
        <v>5.4</v>
      </c>
      <c r="V369" s="20" t="b">
        <f t="shared" si="22"/>
        <v>0</v>
      </c>
      <c r="W369" s="20" t="b">
        <f t="shared" si="23"/>
        <v>0</v>
      </c>
      <c r="X369" t="str">
        <f t="shared" si="21"/>
        <v>Satisfied </v>
      </c>
    </row>
    <row r="370" spans="1:24" x14ac:dyDescent="0.3">
      <c r="A370" s="20" t="s">
        <v>802</v>
      </c>
      <c r="C370" s="20" t="s">
        <v>1142</v>
      </c>
      <c r="D370" s="19" t="s">
        <v>18</v>
      </c>
      <c r="E370" t="s">
        <v>1138</v>
      </c>
      <c r="F370" s="20" t="s">
        <v>19</v>
      </c>
      <c r="G370">
        <v>14.36</v>
      </c>
      <c r="H370">
        <v>10</v>
      </c>
      <c r="I370" t="s">
        <v>27</v>
      </c>
      <c r="J370" s="1">
        <v>0.60277777777777775</v>
      </c>
      <c r="K370" s="20" t="s">
        <v>21</v>
      </c>
      <c r="L370">
        <v>143.6</v>
      </c>
      <c r="M370">
        <v>7.18</v>
      </c>
      <c r="N370" s="20">
        <f t="shared" si="20"/>
        <v>150.78</v>
      </c>
      <c r="O370" s="19">
        <v>6.7</v>
      </c>
      <c r="V370" s="20" t="b">
        <f t="shared" si="22"/>
        <v>0</v>
      </c>
      <c r="W370" s="20" t="b">
        <f t="shared" si="23"/>
        <v>0</v>
      </c>
      <c r="X370" t="str">
        <f t="shared" si="21"/>
        <v>Good </v>
      </c>
    </row>
    <row r="371" spans="1:24" x14ac:dyDescent="0.3">
      <c r="A371" s="20" t="s">
        <v>414</v>
      </c>
      <c r="C371" s="20" t="s">
        <v>1141</v>
      </c>
      <c r="D371" s="19" t="s">
        <v>13</v>
      </c>
      <c r="E371" t="s">
        <v>1139</v>
      </c>
      <c r="F371" s="20" t="s">
        <v>14</v>
      </c>
      <c r="G371">
        <v>21.5</v>
      </c>
      <c r="H371">
        <v>9</v>
      </c>
      <c r="I371" t="s">
        <v>130</v>
      </c>
      <c r="J371" s="1">
        <v>0.53194444444444444</v>
      </c>
      <c r="K371" s="20" t="s">
        <v>25</v>
      </c>
      <c r="L371">
        <v>193.5</v>
      </c>
      <c r="M371">
        <v>9.6750000000000007</v>
      </c>
      <c r="N371" s="20">
        <f t="shared" si="20"/>
        <v>203.17500000000001</v>
      </c>
      <c r="O371" s="19">
        <v>8.6</v>
      </c>
      <c r="V371" s="20" t="b">
        <f t="shared" si="22"/>
        <v>0</v>
      </c>
      <c r="W371" s="20" t="b">
        <f t="shared" si="23"/>
        <v>0</v>
      </c>
      <c r="X371" t="str">
        <f t="shared" si="21"/>
        <v>Extremely Good</v>
      </c>
    </row>
    <row r="372" spans="1:24" x14ac:dyDescent="0.3">
      <c r="A372" s="20" t="s">
        <v>1039</v>
      </c>
      <c r="C372" s="20" t="s">
        <v>1140</v>
      </c>
      <c r="D372" s="19" t="s">
        <v>13</v>
      </c>
      <c r="E372" t="s">
        <v>1138</v>
      </c>
      <c r="F372" s="20" t="s">
        <v>43</v>
      </c>
      <c r="G372">
        <v>26.26</v>
      </c>
      <c r="H372">
        <v>7</v>
      </c>
      <c r="I372" t="s">
        <v>95</v>
      </c>
      <c r="J372" s="1">
        <v>0.81944444444444453</v>
      </c>
      <c r="K372" s="20" t="s">
        <v>21</v>
      </c>
      <c r="L372">
        <v>183.82</v>
      </c>
      <c r="M372">
        <v>9.1910000000000007</v>
      </c>
      <c r="N372" s="20">
        <f t="shared" si="20"/>
        <v>193.011</v>
      </c>
      <c r="O372" s="19">
        <v>6.8</v>
      </c>
      <c r="V372" s="20" t="b">
        <f t="shared" si="22"/>
        <v>0</v>
      </c>
      <c r="W372" s="20" t="b">
        <f t="shared" si="23"/>
        <v>0</v>
      </c>
      <c r="X372" t="str">
        <f t="shared" si="21"/>
        <v>Good </v>
      </c>
    </row>
    <row r="373" spans="1:24" x14ac:dyDescent="0.3">
      <c r="A373" s="20" t="s">
        <v>116</v>
      </c>
      <c r="C373" s="20" t="s">
        <v>1142</v>
      </c>
      <c r="D373" s="19" t="s">
        <v>18</v>
      </c>
      <c r="E373" t="s">
        <v>1138</v>
      </c>
      <c r="F373" s="20" t="s">
        <v>14</v>
      </c>
      <c r="G373">
        <v>60.96</v>
      </c>
      <c r="H373">
        <v>2</v>
      </c>
      <c r="I373" t="s">
        <v>77</v>
      </c>
      <c r="J373" s="1">
        <v>0.81874999999999998</v>
      </c>
      <c r="K373" s="20" t="s">
        <v>25</v>
      </c>
      <c r="L373">
        <v>121.92</v>
      </c>
      <c r="M373">
        <v>6.0960000000000001</v>
      </c>
      <c r="N373" s="20">
        <f t="shared" si="20"/>
        <v>128.01599999999999</v>
      </c>
      <c r="O373" s="19">
        <v>8.1999999999999993</v>
      </c>
      <c r="V373" s="20" t="b">
        <f t="shared" si="22"/>
        <v>0</v>
      </c>
      <c r="W373" s="20" t="b">
        <f t="shared" si="23"/>
        <v>0</v>
      </c>
      <c r="X373" t="str">
        <f t="shared" si="21"/>
        <v>Extremely Good</v>
      </c>
    </row>
    <row r="374" spans="1:24" x14ac:dyDescent="0.3">
      <c r="A374" s="20" t="s">
        <v>665</v>
      </c>
      <c r="C374" s="20" t="s">
        <v>1141</v>
      </c>
      <c r="D374" s="19" t="s">
        <v>18</v>
      </c>
      <c r="E374" t="s">
        <v>1138</v>
      </c>
      <c r="F374" s="20" t="s">
        <v>43</v>
      </c>
      <c r="G374">
        <v>70.11</v>
      </c>
      <c r="H374">
        <v>6</v>
      </c>
      <c r="I374" t="s">
        <v>376</v>
      </c>
      <c r="J374" s="1">
        <v>0.74583333333333324</v>
      </c>
      <c r="K374" s="20" t="s">
        <v>16</v>
      </c>
      <c r="L374">
        <v>420.66</v>
      </c>
      <c r="M374">
        <v>21.033000000000001</v>
      </c>
      <c r="N374" s="20">
        <f t="shared" si="20"/>
        <v>441.69300000000004</v>
      </c>
      <c r="O374" s="19">
        <v>8.6</v>
      </c>
      <c r="V374" s="20" t="b">
        <f t="shared" si="22"/>
        <v>0</v>
      </c>
      <c r="W374" s="20" t="b">
        <f t="shared" si="23"/>
        <v>0</v>
      </c>
      <c r="X374" t="str">
        <f t="shared" si="21"/>
        <v>Extremely Good</v>
      </c>
    </row>
    <row r="375" spans="1:24" x14ac:dyDescent="0.3">
      <c r="A375" s="20" t="s">
        <v>460</v>
      </c>
      <c r="C375" s="20" t="s">
        <v>1141</v>
      </c>
      <c r="D375" s="19" t="s">
        <v>18</v>
      </c>
      <c r="E375" t="s">
        <v>1139</v>
      </c>
      <c r="F375" s="20" t="s">
        <v>19</v>
      </c>
      <c r="G375">
        <v>42.08</v>
      </c>
      <c r="H375">
        <v>6</v>
      </c>
      <c r="I375" t="s">
        <v>247</v>
      </c>
      <c r="J375" s="1">
        <v>0.51736111111111105</v>
      </c>
      <c r="K375" s="20" t="s">
        <v>21</v>
      </c>
      <c r="L375">
        <v>252.48</v>
      </c>
      <c r="M375">
        <v>12.624000000000001</v>
      </c>
      <c r="N375" s="20">
        <f t="shared" si="20"/>
        <v>265.10399999999998</v>
      </c>
      <c r="O375" s="19">
        <v>4.8</v>
      </c>
      <c r="V375" s="20" t="b">
        <f t="shared" si="22"/>
        <v>0</v>
      </c>
      <c r="W375" s="20" t="b">
        <f t="shared" si="23"/>
        <v>0</v>
      </c>
      <c r="X375" t="str">
        <f t="shared" si="21"/>
        <v>Not Bad</v>
      </c>
    </row>
    <row r="376" spans="1:24" x14ac:dyDescent="0.3">
      <c r="A376" s="20" t="s">
        <v>289</v>
      </c>
      <c r="C376" s="20" t="s">
        <v>1142</v>
      </c>
      <c r="D376" s="19" t="s">
        <v>18</v>
      </c>
      <c r="E376" t="s">
        <v>1138</v>
      </c>
      <c r="F376" s="20" t="s">
        <v>43</v>
      </c>
      <c r="G376">
        <v>67.09</v>
      </c>
      <c r="H376">
        <v>5</v>
      </c>
      <c r="I376" t="s">
        <v>269</v>
      </c>
      <c r="J376" s="1">
        <v>0.69930555555555562</v>
      </c>
      <c r="K376" s="20" t="s">
        <v>25</v>
      </c>
      <c r="L376">
        <v>335.45</v>
      </c>
      <c r="M376">
        <v>16.772500000000001</v>
      </c>
      <c r="N376" s="20">
        <f t="shared" si="20"/>
        <v>352.22249999999997</v>
      </c>
      <c r="O376" s="19">
        <v>9.9</v>
      </c>
      <c r="V376" s="20" t="b">
        <f t="shared" si="22"/>
        <v>0</v>
      </c>
      <c r="W376" s="20" t="b">
        <f t="shared" si="23"/>
        <v>0</v>
      </c>
      <c r="X376" t="str">
        <f t="shared" si="21"/>
        <v xml:space="preserve">Excellent </v>
      </c>
    </row>
    <row r="377" spans="1:24" x14ac:dyDescent="0.3">
      <c r="A377" s="20" t="s">
        <v>903</v>
      </c>
      <c r="C377" s="20" t="s">
        <v>1142</v>
      </c>
      <c r="D377" s="19" t="s">
        <v>13</v>
      </c>
      <c r="E377" t="s">
        <v>1138</v>
      </c>
      <c r="F377" s="20" t="s">
        <v>43</v>
      </c>
      <c r="G377">
        <v>96.7</v>
      </c>
      <c r="H377">
        <v>5</v>
      </c>
      <c r="I377" t="s">
        <v>304</v>
      </c>
      <c r="J377" s="1">
        <v>0.53611111111111109</v>
      </c>
      <c r="K377" s="20" t="s">
        <v>16</v>
      </c>
      <c r="L377">
        <v>483.5</v>
      </c>
      <c r="M377">
        <v>24.175000000000001</v>
      </c>
      <c r="N377" s="20">
        <f t="shared" si="20"/>
        <v>507.67500000000001</v>
      </c>
      <c r="O377" s="19">
        <v>9.1999999999999993</v>
      </c>
      <c r="V377" s="20" t="b">
        <f t="shared" si="22"/>
        <v>0</v>
      </c>
      <c r="W377" s="20" t="b">
        <f t="shared" si="23"/>
        <v>0</v>
      </c>
      <c r="X377" t="str">
        <f t="shared" si="21"/>
        <v xml:space="preserve">Excellent </v>
      </c>
    </row>
    <row r="378" spans="1:24" x14ac:dyDescent="0.3">
      <c r="A378" s="20" t="s">
        <v>249</v>
      </c>
      <c r="C378" s="20" t="s">
        <v>1140</v>
      </c>
      <c r="D378" s="19" t="s">
        <v>13</v>
      </c>
      <c r="E378" t="s">
        <v>1138</v>
      </c>
      <c r="F378" s="20" t="s">
        <v>43</v>
      </c>
      <c r="G378">
        <v>35.380000000000003</v>
      </c>
      <c r="H378">
        <v>9</v>
      </c>
      <c r="I378" t="s">
        <v>15</v>
      </c>
      <c r="J378" s="1">
        <v>0.82638888888888884</v>
      </c>
      <c r="K378" s="20" t="s">
        <v>25</v>
      </c>
      <c r="L378">
        <v>318.42</v>
      </c>
      <c r="M378">
        <v>15.920999999999999</v>
      </c>
      <c r="N378" s="20">
        <f t="shared" si="20"/>
        <v>334.34100000000001</v>
      </c>
      <c r="O378" s="19">
        <v>9.3000000000000007</v>
      </c>
      <c r="V378" s="20" t="b">
        <f t="shared" si="22"/>
        <v>0</v>
      </c>
      <c r="W378" s="20" t="b">
        <f t="shared" si="23"/>
        <v>0</v>
      </c>
      <c r="X378" t="str">
        <f t="shared" si="21"/>
        <v xml:space="preserve">Excellent </v>
      </c>
    </row>
    <row r="379" spans="1:24" x14ac:dyDescent="0.3">
      <c r="A379" s="20" t="s">
        <v>911</v>
      </c>
      <c r="C379" s="20" t="s">
        <v>1141</v>
      </c>
      <c r="D379" s="19" t="s">
        <v>18</v>
      </c>
      <c r="E379" t="s">
        <v>1139</v>
      </c>
      <c r="F379" s="20" t="s">
        <v>29</v>
      </c>
      <c r="G379">
        <v>95.49</v>
      </c>
      <c r="H379">
        <v>7</v>
      </c>
      <c r="I379" t="s">
        <v>237</v>
      </c>
      <c r="J379" s="1">
        <v>0.76180555555555562</v>
      </c>
      <c r="K379" s="20" t="s">
        <v>16</v>
      </c>
      <c r="L379">
        <v>668.43</v>
      </c>
      <c r="M379">
        <v>33.421500000000002</v>
      </c>
      <c r="N379" s="20">
        <f t="shared" si="20"/>
        <v>701.85149999999999</v>
      </c>
      <c r="O379" s="19">
        <v>9.4</v>
      </c>
      <c r="V379" s="20" t="b">
        <f t="shared" si="22"/>
        <v>0</v>
      </c>
      <c r="W379" s="20" t="b">
        <f t="shared" si="23"/>
        <v>0</v>
      </c>
      <c r="X379" t="str">
        <f t="shared" si="21"/>
        <v xml:space="preserve">Excellent </v>
      </c>
    </row>
    <row r="380" spans="1:24" x14ac:dyDescent="0.3">
      <c r="A380" s="20" t="s">
        <v>610</v>
      </c>
      <c r="C380" s="20" t="s">
        <v>1141</v>
      </c>
      <c r="D380" s="19" t="s">
        <v>13</v>
      </c>
      <c r="E380" t="s">
        <v>1139</v>
      </c>
      <c r="F380" s="20" t="s">
        <v>43</v>
      </c>
      <c r="G380">
        <v>96.98</v>
      </c>
      <c r="H380">
        <v>4</v>
      </c>
      <c r="I380" t="s">
        <v>44</v>
      </c>
      <c r="J380" s="1">
        <v>0.72222222222222221</v>
      </c>
      <c r="K380" s="20" t="s">
        <v>16</v>
      </c>
      <c r="L380">
        <v>387.92</v>
      </c>
      <c r="M380">
        <v>19.396000000000001</v>
      </c>
      <c r="N380" s="20">
        <f t="shared" si="20"/>
        <v>407.31600000000003</v>
      </c>
      <c r="O380" s="19">
        <v>8.9</v>
      </c>
      <c r="V380" s="20" t="b">
        <f t="shared" si="22"/>
        <v>0</v>
      </c>
      <c r="W380" s="20" t="b">
        <f t="shared" si="23"/>
        <v>0</v>
      </c>
      <c r="X380" t="str">
        <f t="shared" si="21"/>
        <v>Extremely Good</v>
      </c>
    </row>
    <row r="381" spans="1:24" x14ac:dyDescent="0.3">
      <c r="A381" s="20" t="s">
        <v>897</v>
      </c>
      <c r="C381" s="20" t="s">
        <v>1140</v>
      </c>
      <c r="D381" s="19" t="s">
        <v>18</v>
      </c>
      <c r="E381" t="s">
        <v>1138</v>
      </c>
      <c r="F381" s="20" t="s">
        <v>19</v>
      </c>
      <c r="G381">
        <v>23.65</v>
      </c>
      <c r="H381">
        <v>4</v>
      </c>
      <c r="I381" t="s">
        <v>261</v>
      </c>
      <c r="J381" s="1">
        <v>0.56388888888888888</v>
      </c>
      <c r="K381" s="20" t="s">
        <v>25</v>
      </c>
      <c r="L381">
        <v>94.6</v>
      </c>
      <c r="M381">
        <v>4.7300000000000004</v>
      </c>
      <c r="N381" s="20">
        <f t="shared" si="20"/>
        <v>99.33</v>
      </c>
      <c r="O381" s="19">
        <v>9</v>
      </c>
      <c r="V381" s="20" t="b">
        <f t="shared" si="22"/>
        <v>0</v>
      </c>
      <c r="W381" s="20" t="b">
        <f t="shared" si="23"/>
        <v>0</v>
      </c>
      <c r="X381" t="str">
        <f t="shared" si="21"/>
        <v xml:space="preserve">Excellent </v>
      </c>
    </row>
    <row r="382" spans="1:24" x14ac:dyDescent="0.3">
      <c r="A382" s="20" t="s">
        <v>584</v>
      </c>
      <c r="C382" s="20" t="s">
        <v>1141</v>
      </c>
      <c r="D382" s="19" t="s">
        <v>13</v>
      </c>
      <c r="E382" t="s">
        <v>1139</v>
      </c>
      <c r="F382" s="20" t="s">
        <v>29</v>
      </c>
      <c r="G382">
        <v>82.33</v>
      </c>
      <c r="H382">
        <v>4</v>
      </c>
      <c r="I382" t="s">
        <v>332</v>
      </c>
      <c r="J382" s="1">
        <v>0.44236111111111115</v>
      </c>
      <c r="K382" s="20" t="s">
        <v>25</v>
      </c>
      <c r="L382">
        <v>329.32</v>
      </c>
      <c r="M382">
        <v>16.466000000000001</v>
      </c>
      <c r="N382" s="20">
        <f t="shared" si="20"/>
        <v>345.786</v>
      </c>
      <c r="O382" s="19">
        <v>5.5</v>
      </c>
      <c r="V382" s="20" t="b">
        <f t="shared" si="22"/>
        <v>0</v>
      </c>
      <c r="W382" s="20" t="b">
        <f t="shared" si="23"/>
        <v>0</v>
      </c>
      <c r="X382" t="str">
        <f t="shared" si="21"/>
        <v>Satisfied </v>
      </c>
    </row>
    <row r="383" spans="1:24" x14ac:dyDescent="0.3">
      <c r="A383" s="20" t="s">
        <v>869</v>
      </c>
      <c r="C383" s="20" t="s">
        <v>1140</v>
      </c>
      <c r="D383" s="19" t="s">
        <v>18</v>
      </c>
      <c r="E383" t="s">
        <v>1138</v>
      </c>
      <c r="F383" s="20" t="s">
        <v>19</v>
      </c>
      <c r="G383">
        <v>26.61</v>
      </c>
      <c r="H383">
        <v>2</v>
      </c>
      <c r="I383" t="s">
        <v>108</v>
      </c>
      <c r="J383" s="1">
        <v>0.60763888888888895</v>
      </c>
      <c r="K383" s="20" t="s">
        <v>21</v>
      </c>
      <c r="L383">
        <v>53.22</v>
      </c>
      <c r="M383">
        <v>2.661</v>
      </c>
      <c r="N383" s="20">
        <f t="shared" si="20"/>
        <v>55.881</v>
      </c>
      <c r="O383" s="19">
        <v>4.5</v>
      </c>
      <c r="V383" s="20" t="b">
        <f t="shared" si="22"/>
        <v>0</v>
      </c>
      <c r="W383" s="20" t="b">
        <f t="shared" si="23"/>
        <v>0</v>
      </c>
      <c r="X383" t="str">
        <f t="shared" si="21"/>
        <v>Not Bad</v>
      </c>
    </row>
    <row r="384" spans="1:24" x14ac:dyDescent="0.3">
      <c r="A384" s="20" t="s">
        <v>279</v>
      </c>
      <c r="C384" s="20" t="s">
        <v>1142</v>
      </c>
      <c r="D384" s="19" t="s">
        <v>18</v>
      </c>
      <c r="E384" t="s">
        <v>1138</v>
      </c>
      <c r="F384" s="20" t="s">
        <v>40</v>
      </c>
      <c r="G384">
        <v>99.69</v>
      </c>
      <c r="H384">
        <v>5</v>
      </c>
      <c r="I384" t="s">
        <v>304</v>
      </c>
      <c r="J384" s="1">
        <v>0.50624999999999998</v>
      </c>
      <c r="K384" s="20" t="s">
        <v>21</v>
      </c>
      <c r="L384">
        <v>498.45</v>
      </c>
      <c r="M384">
        <v>24.922499999999999</v>
      </c>
      <c r="N384" s="20">
        <f t="shared" si="20"/>
        <v>523.37249999999995</v>
      </c>
      <c r="O384" s="19">
        <v>4.4000000000000004</v>
      </c>
      <c r="V384" s="20" t="b">
        <f t="shared" si="22"/>
        <v>0</v>
      </c>
      <c r="W384" s="20" t="b">
        <f t="shared" si="23"/>
        <v>0</v>
      </c>
      <c r="X384" t="str">
        <f t="shared" si="21"/>
        <v>Not Bad</v>
      </c>
    </row>
    <row r="385" spans="1:24" x14ac:dyDescent="0.3">
      <c r="A385" s="20" t="s">
        <v>681</v>
      </c>
      <c r="C385" s="20" t="s">
        <v>1142</v>
      </c>
      <c r="D385" s="19" t="s">
        <v>13</v>
      </c>
      <c r="E385" t="s">
        <v>1138</v>
      </c>
      <c r="F385" s="20" t="s">
        <v>40</v>
      </c>
      <c r="G385">
        <v>74.89</v>
      </c>
      <c r="H385">
        <v>4</v>
      </c>
      <c r="I385" t="s">
        <v>184</v>
      </c>
      <c r="J385" s="1">
        <v>0.64722222222222225</v>
      </c>
      <c r="K385" s="20" t="s">
        <v>16</v>
      </c>
      <c r="L385">
        <v>299.56</v>
      </c>
      <c r="M385">
        <v>14.978</v>
      </c>
      <c r="N385" s="20">
        <f t="shared" si="20"/>
        <v>314.53800000000001</v>
      </c>
      <c r="O385" s="19">
        <v>4.0999999999999996</v>
      </c>
      <c r="V385" s="20" t="b">
        <f t="shared" si="22"/>
        <v>0</v>
      </c>
      <c r="W385" s="20" t="b">
        <f t="shared" si="23"/>
        <v>0</v>
      </c>
      <c r="X385" t="str">
        <f t="shared" si="21"/>
        <v>Not Bad</v>
      </c>
    </row>
    <row r="386" spans="1:24" x14ac:dyDescent="0.3">
      <c r="A386" s="20" t="s">
        <v>780</v>
      </c>
      <c r="C386" s="20" t="s">
        <v>1141</v>
      </c>
      <c r="D386" s="19" t="s">
        <v>18</v>
      </c>
      <c r="E386" t="s">
        <v>1138</v>
      </c>
      <c r="F386" s="20" t="s">
        <v>40</v>
      </c>
      <c r="G386">
        <v>40.94</v>
      </c>
      <c r="H386">
        <v>5</v>
      </c>
      <c r="I386" t="s">
        <v>141</v>
      </c>
      <c r="J386" s="1">
        <v>0.58194444444444449</v>
      </c>
      <c r="K386" s="20" t="s">
        <v>16</v>
      </c>
      <c r="L386">
        <v>204.7</v>
      </c>
      <c r="M386">
        <v>10.234999999999999</v>
      </c>
      <c r="N386" s="20">
        <f t="shared" ref="N386:N449" si="24">L386+M386</f>
        <v>214.935</v>
      </c>
      <c r="O386" s="19">
        <v>4.4000000000000004</v>
      </c>
      <c r="V386" s="20" t="b">
        <f t="shared" si="22"/>
        <v>0</v>
      </c>
      <c r="W386" s="20" t="b">
        <f t="shared" si="23"/>
        <v>0</v>
      </c>
      <c r="X386" t="str">
        <f t="shared" ref="X386:X449" si="25">VLOOKUP(O386,$Z$2:$AA$12,2)</f>
        <v>Not Bad</v>
      </c>
    </row>
    <row r="387" spans="1:24" x14ac:dyDescent="0.3">
      <c r="A387" s="20" t="s">
        <v>963</v>
      </c>
      <c r="C387" s="20" t="s">
        <v>1142</v>
      </c>
      <c r="D387" s="19" t="s">
        <v>13</v>
      </c>
      <c r="E387" t="s">
        <v>1139</v>
      </c>
      <c r="F387" s="20" t="s">
        <v>29</v>
      </c>
      <c r="G387">
        <v>75.819999999999993</v>
      </c>
      <c r="H387">
        <v>1</v>
      </c>
      <c r="I387" t="s">
        <v>326</v>
      </c>
      <c r="J387" s="1">
        <v>0.55486111111111114</v>
      </c>
      <c r="K387" s="20" t="s">
        <v>21</v>
      </c>
      <c r="L387">
        <v>75.819999999999993</v>
      </c>
      <c r="M387">
        <v>3.7909999999999999</v>
      </c>
      <c r="N387" s="20">
        <f t="shared" si="24"/>
        <v>79.61099999999999</v>
      </c>
      <c r="O387" s="19">
        <v>9.1999999999999993</v>
      </c>
      <c r="V387" s="20" t="b">
        <f t="shared" ref="V387:V450" si="26">OR(L387&gt;$S$2,L387&lt;$T$2)</f>
        <v>0</v>
      </c>
      <c r="W387" s="20" t="b">
        <f t="shared" ref="W387:W450" si="27">OR(O387&gt;$S$5,O387&lt;$T$5)</f>
        <v>0</v>
      </c>
      <c r="X387" t="str">
        <f t="shared" si="25"/>
        <v xml:space="preserve">Excellent </v>
      </c>
    </row>
    <row r="388" spans="1:24" x14ac:dyDescent="0.3">
      <c r="A388" s="20" t="s">
        <v>1009</v>
      </c>
      <c r="C388" s="20" t="s">
        <v>1142</v>
      </c>
      <c r="D388" s="19" t="s">
        <v>18</v>
      </c>
      <c r="E388" t="s">
        <v>1139</v>
      </c>
      <c r="F388" s="20" t="s">
        <v>40</v>
      </c>
      <c r="G388">
        <v>46.77</v>
      </c>
      <c r="H388">
        <v>6</v>
      </c>
      <c r="I388" t="s">
        <v>56</v>
      </c>
      <c r="J388" s="1">
        <v>0.56736111111111109</v>
      </c>
      <c r="K388" s="20" t="s">
        <v>21</v>
      </c>
      <c r="L388">
        <v>280.62</v>
      </c>
      <c r="M388">
        <v>14.031000000000001</v>
      </c>
      <c r="N388" s="20">
        <f t="shared" si="24"/>
        <v>294.65100000000001</v>
      </c>
      <c r="O388" s="19">
        <v>8.8000000000000007</v>
      </c>
      <c r="V388" s="20" t="b">
        <f t="shared" si="26"/>
        <v>0</v>
      </c>
      <c r="W388" s="20" t="b">
        <f t="shared" si="27"/>
        <v>0</v>
      </c>
      <c r="X388" t="str">
        <f t="shared" si="25"/>
        <v>Extremely Good</v>
      </c>
    </row>
    <row r="389" spans="1:24" x14ac:dyDescent="0.3">
      <c r="A389" s="20" t="s">
        <v>874</v>
      </c>
      <c r="C389" s="20" t="s">
        <v>1142</v>
      </c>
      <c r="D389" s="19" t="s">
        <v>18</v>
      </c>
      <c r="E389" t="s">
        <v>1138</v>
      </c>
      <c r="F389" s="20" t="s">
        <v>14</v>
      </c>
      <c r="G389">
        <v>32.32</v>
      </c>
      <c r="H389">
        <v>10</v>
      </c>
      <c r="I389" t="s">
        <v>41</v>
      </c>
      <c r="J389" s="1">
        <v>0.7006944444444444</v>
      </c>
      <c r="K389" s="20" t="s">
        <v>25</v>
      </c>
      <c r="L389">
        <v>323.2</v>
      </c>
      <c r="M389">
        <v>16.16</v>
      </c>
      <c r="N389" s="20">
        <f t="shared" si="24"/>
        <v>339.36</v>
      </c>
      <c r="O389" s="19">
        <v>9.9</v>
      </c>
      <c r="V389" s="20" t="b">
        <f t="shared" si="26"/>
        <v>0</v>
      </c>
      <c r="W389" s="20" t="b">
        <f t="shared" si="27"/>
        <v>0</v>
      </c>
      <c r="X389" t="str">
        <f t="shared" si="25"/>
        <v xml:space="preserve">Excellent </v>
      </c>
    </row>
    <row r="390" spans="1:24" x14ac:dyDescent="0.3">
      <c r="A390" s="20" t="s">
        <v>415</v>
      </c>
      <c r="C390" s="20" t="s">
        <v>1140</v>
      </c>
      <c r="D390" s="19" t="s">
        <v>13</v>
      </c>
      <c r="E390" t="s">
        <v>1138</v>
      </c>
      <c r="F390" s="20" t="s">
        <v>43</v>
      </c>
      <c r="G390">
        <v>54.07</v>
      </c>
      <c r="H390">
        <v>9</v>
      </c>
      <c r="I390" t="s">
        <v>27</v>
      </c>
      <c r="J390" s="1">
        <v>0.62152777777777779</v>
      </c>
      <c r="K390" s="20" t="s">
        <v>16</v>
      </c>
      <c r="L390">
        <v>486.63</v>
      </c>
      <c r="M390">
        <v>24.331499999999998</v>
      </c>
      <c r="N390" s="20">
        <f t="shared" si="24"/>
        <v>510.9615</v>
      </c>
      <c r="O390" s="19">
        <v>4.3</v>
      </c>
      <c r="V390" s="20" t="b">
        <f t="shared" si="26"/>
        <v>0</v>
      </c>
      <c r="W390" s="20" t="b">
        <f t="shared" si="27"/>
        <v>0</v>
      </c>
      <c r="X390" t="str">
        <f t="shared" si="25"/>
        <v>Not Bad</v>
      </c>
    </row>
    <row r="391" spans="1:24" x14ac:dyDescent="0.3">
      <c r="A391" s="20" t="s">
        <v>627</v>
      </c>
      <c r="C391" s="20" t="s">
        <v>1141</v>
      </c>
      <c r="D391" s="19" t="s">
        <v>18</v>
      </c>
      <c r="E391" t="s">
        <v>1139</v>
      </c>
      <c r="F391" s="20" t="s">
        <v>40</v>
      </c>
      <c r="G391">
        <v>18.22</v>
      </c>
      <c r="H391">
        <v>7</v>
      </c>
      <c r="I391" t="s">
        <v>75</v>
      </c>
      <c r="J391" s="1">
        <v>0.58611111111111114</v>
      </c>
      <c r="K391" s="20" t="s">
        <v>25</v>
      </c>
      <c r="L391">
        <v>127.54</v>
      </c>
      <c r="M391">
        <v>6.3769999999999998</v>
      </c>
      <c r="N391" s="20">
        <f t="shared" si="24"/>
        <v>133.917</v>
      </c>
      <c r="O391" s="19">
        <v>8.5</v>
      </c>
      <c r="V391" s="20" t="b">
        <f t="shared" si="26"/>
        <v>0</v>
      </c>
      <c r="W391" s="20" t="b">
        <f t="shared" si="27"/>
        <v>0</v>
      </c>
      <c r="X391" t="str">
        <f t="shared" si="25"/>
        <v>Extremely Good</v>
      </c>
    </row>
    <row r="392" spans="1:24" x14ac:dyDescent="0.3">
      <c r="A392" s="20" t="s">
        <v>273</v>
      </c>
      <c r="C392" s="20" t="s">
        <v>1140</v>
      </c>
      <c r="D392" s="19" t="s">
        <v>13</v>
      </c>
      <c r="E392" t="s">
        <v>1138</v>
      </c>
      <c r="F392" s="20" t="s">
        <v>43</v>
      </c>
      <c r="G392">
        <v>80.48</v>
      </c>
      <c r="H392">
        <v>3</v>
      </c>
      <c r="I392" t="s">
        <v>126</v>
      </c>
      <c r="J392" s="1">
        <v>0.52152777777777781</v>
      </c>
      <c r="K392" s="20" t="s">
        <v>21</v>
      </c>
      <c r="L392">
        <v>241.44</v>
      </c>
      <c r="M392">
        <v>12.071999999999999</v>
      </c>
      <c r="N392" s="20">
        <f t="shared" si="24"/>
        <v>253.512</v>
      </c>
      <c r="O392" s="19">
        <v>8.6999999999999993</v>
      </c>
      <c r="V392" s="20" t="b">
        <f t="shared" si="26"/>
        <v>0</v>
      </c>
      <c r="W392" s="20" t="b">
        <f t="shared" si="27"/>
        <v>0</v>
      </c>
      <c r="X392" t="str">
        <f t="shared" si="25"/>
        <v>Extremely Good</v>
      </c>
    </row>
    <row r="393" spans="1:24" x14ac:dyDescent="0.3">
      <c r="A393" s="20" t="s">
        <v>453</v>
      </c>
      <c r="C393" s="20" t="s">
        <v>1140</v>
      </c>
      <c r="D393" s="19" t="s">
        <v>18</v>
      </c>
      <c r="E393" t="s">
        <v>1138</v>
      </c>
      <c r="F393" s="20" t="s">
        <v>43</v>
      </c>
      <c r="G393">
        <v>37.950000000000003</v>
      </c>
      <c r="H393">
        <v>10</v>
      </c>
      <c r="I393" t="s">
        <v>158</v>
      </c>
      <c r="J393" s="1">
        <v>0.61875000000000002</v>
      </c>
      <c r="K393" s="20" t="s">
        <v>21</v>
      </c>
      <c r="L393">
        <v>379.5</v>
      </c>
      <c r="M393">
        <v>18.975000000000001</v>
      </c>
      <c r="N393" s="20">
        <f t="shared" si="24"/>
        <v>398.47500000000002</v>
      </c>
      <c r="O393" s="19">
        <v>9.3000000000000007</v>
      </c>
      <c r="V393" s="20" t="b">
        <f t="shared" si="26"/>
        <v>0</v>
      </c>
      <c r="W393" s="20" t="b">
        <f t="shared" si="27"/>
        <v>0</v>
      </c>
      <c r="X393" t="str">
        <f t="shared" si="25"/>
        <v xml:space="preserve">Excellent </v>
      </c>
    </row>
    <row r="394" spans="1:24" x14ac:dyDescent="0.3">
      <c r="A394" s="20" t="s">
        <v>941</v>
      </c>
      <c r="C394" s="20" t="s">
        <v>1140</v>
      </c>
      <c r="D394" s="19" t="s">
        <v>13</v>
      </c>
      <c r="E394" t="s">
        <v>1139</v>
      </c>
      <c r="F394" s="20" t="s">
        <v>19</v>
      </c>
      <c r="G394">
        <v>76.819999999999993</v>
      </c>
      <c r="H394">
        <v>1</v>
      </c>
      <c r="I394" t="s">
        <v>278</v>
      </c>
      <c r="J394" s="1">
        <v>0.76874999999999993</v>
      </c>
      <c r="K394" s="20" t="s">
        <v>16</v>
      </c>
      <c r="L394">
        <v>76.819999999999993</v>
      </c>
      <c r="M394">
        <v>3.8410000000000002</v>
      </c>
      <c r="N394" s="20">
        <f t="shared" si="24"/>
        <v>80.660999999999987</v>
      </c>
      <c r="O394" s="19">
        <v>4.3</v>
      </c>
      <c r="V394" s="20" t="b">
        <f t="shared" si="26"/>
        <v>0</v>
      </c>
      <c r="W394" s="20" t="b">
        <f t="shared" si="27"/>
        <v>0</v>
      </c>
      <c r="X394" t="str">
        <f t="shared" si="25"/>
        <v>Not Bad</v>
      </c>
    </row>
    <row r="395" spans="1:24" x14ac:dyDescent="0.3">
      <c r="A395" s="20" t="s">
        <v>340</v>
      </c>
      <c r="C395" s="20" t="s">
        <v>1140</v>
      </c>
      <c r="D395" s="19" t="s">
        <v>13</v>
      </c>
      <c r="E395" t="s">
        <v>1138</v>
      </c>
      <c r="F395" s="20" t="s">
        <v>29</v>
      </c>
      <c r="G395">
        <v>52.26</v>
      </c>
      <c r="H395">
        <v>10</v>
      </c>
      <c r="I395" t="s">
        <v>46</v>
      </c>
      <c r="J395" s="1">
        <v>0.53125</v>
      </c>
      <c r="K395" s="20" t="s">
        <v>25</v>
      </c>
      <c r="L395">
        <v>522.6</v>
      </c>
      <c r="M395">
        <v>26.13</v>
      </c>
      <c r="N395" s="20">
        <f t="shared" si="24"/>
        <v>548.73</v>
      </c>
      <c r="O395" s="19">
        <v>8</v>
      </c>
      <c r="V395" s="20" t="b">
        <f t="shared" si="26"/>
        <v>0</v>
      </c>
      <c r="W395" s="20" t="b">
        <f t="shared" si="27"/>
        <v>0</v>
      </c>
      <c r="X395" t="str">
        <f t="shared" si="25"/>
        <v>Extremely Good</v>
      </c>
    </row>
    <row r="396" spans="1:24" x14ac:dyDescent="0.3">
      <c r="A396" s="20" t="s">
        <v>832</v>
      </c>
      <c r="C396" s="20" t="s">
        <v>1141</v>
      </c>
      <c r="D396" s="19" t="s">
        <v>18</v>
      </c>
      <c r="E396" t="s">
        <v>1138</v>
      </c>
      <c r="F396" s="20" t="s">
        <v>14</v>
      </c>
      <c r="G396">
        <v>79.739999999999995</v>
      </c>
      <c r="H396">
        <v>1</v>
      </c>
      <c r="I396" t="s">
        <v>130</v>
      </c>
      <c r="J396" s="1">
        <v>0.44166666666666665</v>
      </c>
      <c r="K396" s="20" t="s">
        <v>16</v>
      </c>
      <c r="L396">
        <v>79.739999999999995</v>
      </c>
      <c r="M396">
        <v>3.9870000000000001</v>
      </c>
      <c r="N396" s="20">
        <f t="shared" si="24"/>
        <v>83.72699999999999</v>
      </c>
      <c r="O396" s="19">
        <v>7.1</v>
      </c>
      <c r="V396" s="20" t="b">
        <f t="shared" si="26"/>
        <v>0</v>
      </c>
      <c r="W396" s="20" t="b">
        <f t="shared" si="27"/>
        <v>0</v>
      </c>
      <c r="X396" t="str">
        <f t="shared" si="25"/>
        <v>Very Good </v>
      </c>
    </row>
    <row r="397" spans="1:24" x14ac:dyDescent="0.3">
      <c r="A397" s="20" t="s">
        <v>745</v>
      </c>
      <c r="C397" s="20" t="s">
        <v>1140</v>
      </c>
      <c r="D397" s="19" t="s">
        <v>18</v>
      </c>
      <c r="E397" t="s">
        <v>1138</v>
      </c>
      <c r="F397" s="20" t="s">
        <v>14</v>
      </c>
      <c r="G397">
        <v>77.5</v>
      </c>
      <c r="H397">
        <v>5</v>
      </c>
      <c r="I397" t="s">
        <v>138</v>
      </c>
      <c r="J397" s="1">
        <v>0.85833333333333339</v>
      </c>
      <c r="K397" s="20" t="s">
        <v>16</v>
      </c>
      <c r="L397">
        <v>387.5</v>
      </c>
      <c r="M397">
        <v>19.375</v>
      </c>
      <c r="N397" s="20">
        <f t="shared" si="24"/>
        <v>406.875</v>
      </c>
      <c r="O397" s="19">
        <v>4.7</v>
      </c>
      <c r="V397" s="20" t="b">
        <f t="shared" si="26"/>
        <v>0</v>
      </c>
      <c r="W397" s="20" t="b">
        <f t="shared" si="27"/>
        <v>0</v>
      </c>
      <c r="X397" t="str">
        <f t="shared" si="25"/>
        <v>Not Bad</v>
      </c>
    </row>
    <row r="398" spans="1:24" x14ac:dyDescent="0.3">
      <c r="A398" s="20" t="s">
        <v>300</v>
      </c>
      <c r="C398" s="20" t="s">
        <v>1140</v>
      </c>
      <c r="D398" s="19" t="s">
        <v>18</v>
      </c>
      <c r="E398" t="s">
        <v>1138</v>
      </c>
      <c r="F398" s="20" t="s">
        <v>40</v>
      </c>
      <c r="G398">
        <v>54.27</v>
      </c>
      <c r="H398">
        <v>5</v>
      </c>
      <c r="I398" t="s">
        <v>134</v>
      </c>
      <c r="J398" s="1">
        <v>0.59444444444444444</v>
      </c>
      <c r="K398" s="20" t="s">
        <v>16</v>
      </c>
      <c r="L398">
        <v>271.35000000000002</v>
      </c>
      <c r="M398">
        <v>13.567500000000001</v>
      </c>
      <c r="N398" s="20">
        <f t="shared" si="24"/>
        <v>284.91750000000002</v>
      </c>
      <c r="O398" s="19">
        <v>5.5</v>
      </c>
      <c r="V398" s="20" t="b">
        <f t="shared" si="26"/>
        <v>0</v>
      </c>
      <c r="W398" s="20" t="b">
        <f t="shared" si="27"/>
        <v>0</v>
      </c>
      <c r="X398" t="str">
        <f t="shared" si="25"/>
        <v>Satisfied </v>
      </c>
    </row>
    <row r="399" spans="1:24" x14ac:dyDescent="0.3">
      <c r="A399" s="20" t="s">
        <v>611</v>
      </c>
      <c r="C399" s="20" t="s">
        <v>1140</v>
      </c>
      <c r="D399" s="19" t="s">
        <v>18</v>
      </c>
      <c r="E399" t="s">
        <v>1139</v>
      </c>
      <c r="F399" s="20" t="s">
        <v>23</v>
      </c>
      <c r="G399">
        <v>13.59</v>
      </c>
      <c r="H399">
        <v>9</v>
      </c>
      <c r="I399" t="s">
        <v>66</v>
      </c>
      <c r="J399" s="1">
        <v>0.43472222222222223</v>
      </c>
      <c r="K399" s="20" t="s">
        <v>21</v>
      </c>
      <c r="L399">
        <v>122.31</v>
      </c>
      <c r="M399">
        <v>6.1154999999999999</v>
      </c>
      <c r="N399" s="20">
        <f t="shared" si="24"/>
        <v>128.4255</v>
      </c>
      <c r="O399" s="19">
        <v>9.6</v>
      </c>
      <c r="V399" s="20" t="b">
        <f t="shared" si="26"/>
        <v>0</v>
      </c>
      <c r="W399" s="20" t="b">
        <f t="shared" si="27"/>
        <v>0</v>
      </c>
      <c r="X399" t="str">
        <f t="shared" si="25"/>
        <v xml:space="preserve">Excellent </v>
      </c>
    </row>
    <row r="400" spans="1:24" x14ac:dyDescent="0.3">
      <c r="A400" s="20" t="s">
        <v>732</v>
      </c>
      <c r="C400" s="20" t="s">
        <v>1140</v>
      </c>
      <c r="D400" s="19" t="s">
        <v>13</v>
      </c>
      <c r="E400" t="s">
        <v>1138</v>
      </c>
      <c r="F400" s="20" t="s">
        <v>14</v>
      </c>
      <c r="G400">
        <v>41.06</v>
      </c>
      <c r="H400">
        <v>6</v>
      </c>
      <c r="I400" t="s">
        <v>64</v>
      </c>
      <c r="J400" s="1">
        <v>0.5625</v>
      </c>
      <c r="K400" s="20" t="s">
        <v>25</v>
      </c>
      <c r="L400">
        <v>246.36</v>
      </c>
      <c r="M400">
        <v>12.318</v>
      </c>
      <c r="N400" s="20">
        <f t="shared" si="24"/>
        <v>258.678</v>
      </c>
      <c r="O400" s="19">
        <v>9.1999999999999993</v>
      </c>
      <c r="V400" s="20" t="b">
        <f t="shared" si="26"/>
        <v>0</v>
      </c>
      <c r="W400" s="20" t="b">
        <f t="shared" si="27"/>
        <v>0</v>
      </c>
      <c r="X400" t="str">
        <f t="shared" si="25"/>
        <v xml:space="preserve">Excellent </v>
      </c>
    </row>
    <row r="401" spans="1:24" x14ac:dyDescent="0.3">
      <c r="A401" s="20" t="s">
        <v>722</v>
      </c>
      <c r="C401" s="20" t="s">
        <v>1140</v>
      </c>
      <c r="D401" s="19" t="s">
        <v>13</v>
      </c>
      <c r="E401" t="s">
        <v>1139</v>
      </c>
      <c r="F401" s="20" t="s">
        <v>19</v>
      </c>
      <c r="G401">
        <v>19.239999999999998</v>
      </c>
      <c r="H401">
        <v>9</v>
      </c>
      <c r="I401" t="s">
        <v>98</v>
      </c>
      <c r="J401" s="1">
        <v>0.68611111111111101</v>
      </c>
      <c r="K401" s="20" t="s">
        <v>21</v>
      </c>
      <c r="L401">
        <v>173.16</v>
      </c>
      <c r="M401">
        <v>8.6579999999999995</v>
      </c>
      <c r="N401" s="20">
        <f t="shared" si="24"/>
        <v>181.81799999999998</v>
      </c>
      <c r="O401" s="19">
        <v>6.2</v>
      </c>
      <c r="V401" s="20" t="b">
        <f t="shared" si="26"/>
        <v>0</v>
      </c>
      <c r="W401" s="20" t="b">
        <f t="shared" si="27"/>
        <v>0</v>
      </c>
      <c r="X401" t="str">
        <f t="shared" si="25"/>
        <v>Good </v>
      </c>
    </row>
    <row r="402" spans="1:24" x14ac:dyDescent="0.3">
      <c r="A402" s="20" t="s">
        <v>486</v>
      </c>
      <c r="C402" s="20" t="s">
        <v>1140</v>
      </c>
      <c r="D402" s="19" t="s">
        <v>18</v>
      </c>
      <c r="E402" t="s">
        <v>1138</v>
      </c>
      <c r="F402" s="20" t="s">
        <v>40</v>
      </c>
      <c r="G402">
        <v>39.43</v>
      </c>
      <c r="H402">
        <v>6</v>
      </c>
      <c r="I402" t="s">
        <v>32</v>
      </c>
      <c r="J402" s="1">
        <v>0.84583333333333333</v>
      </c>
      <c r="K402" s="20" t="s">
        <v>25</v>
      </c>
      <c r="L402">
        <v>236.58</v>
      </c>
      <c r="M402">
        <v>11.829000000000001</v>
      </c>
      <c r="N402" s="20">
        <f t="shared" si="24"/>
        <v>248.40900000000002</v>
      </c>
      <c r="O402" s="19">
        <v>9.1</v>
      </c>
      <c r="V402" s="20" t="b">
        <f t="shared" si="26"/>
        <v>0</v>
      </c>
      <c r="W402" s="20" t="b">
        <f t="shared" si="27"/>
        <v>0</v>
      </c>
      <c r="X402" t="str">
        <f t="shared" si="25"/>
        <v xml:space="preserve">Excellent </v>
      </c>
    </row>
    <row r="403" spans="1:24" x14ac:dyDescent="0.3">
      <c r="A403" s="20" t="s">
        <v>256</v>
      </c>
      <c r="C403" s="20" t="s">
        <v>1142</v>
      </c>
      <c r="D403" s="19" t="s">
        <v>18</v>
      </c>
      <c r="E403" t="s">
        <v>1139</v>
      </c>
      <c r="F403" s="20" t="s">
        <v>23</v>
      </c>
      <c r="G403">
        <v>46.22</v>
      </c>
      <c r="H403">
        <v>4</v>
      </c>
      <c r="I403" t="s">
        <v>124</v>
      </c>
      <c r="J403" s="1">
        <v>0.83611111111111114</v>
      </c>
      <c r="K403" s="20" t="s">
        <v>25</v>
      </c>
      <c r="L403">
        <v>184.88</v>
      </c>
      <c r="M403">
        <v>9.2439999999999998</v>
      </c>
      <c r="N403" s="20">
        <f t="shared" si="24"/>
        <v>194.124</v>
      </c>
      <c r="O403" s="19">
        <v>10</v>
      </c>
      <c r="V403" s="20" t="b">
        <f t="shared" si="26"/>
        <v>0</v>
      </c>
      <c r="W403" s="20" t="b">
        <f t="shared" si="27"/>
        <v>0</v>
      </c>
      <c r="X403" t="str">
        <f t="shared" si="25"/>
        <v>Extremely Satisfied</v>
      </c>
    </row>
    <row r="404" spans="1:24" x14ac:dyDescent="0.3">
      <c r="A404" s="20" t="s">
        <v>423</v>
      </c>
      <c r="C404" s="20" t="s">
        <v>1140</v>
      </c>
      <c r="D404" s="19" t="s">
        <v>13</v>
      </c>
      <c r="E404" t="s">
        <v>1139</v>
      </c>
      <c r="F404" s="20" t="s">
        <v>23</v>
      </c>
      <c r="G404">
        <v>13.98</v>
      </c>
      <c r="H404">
        <v>1</v>
      </c>
      <c r="I404" t="s">
        <v>457</v>
      </c>
      <c r="J404" s="1">
        <v>0.56805555555555554</v>
      </c>
      <c r="K404" s="20" t="s">
        <v>16</v>
      </c>
      <c r="L404">
        <v>13.98</v>
      </c>
      <c r="M404">
        <v>0.69899999999999995</v>
      </c>
      <c r="N404" s="20">
        <f t="shared" si="24"/>
        <v>14.679</v>
      </c>
      <c r="O404" s="19">
        <v>5</v>
      </c>
      <c r="V404" s="20" t="b">
        <f t="shared" si="26"/>
        <v>0</v>
      </c>
      <c r="W404" s="20" t="b">
        <f t="shared" si="27"/>
        <v>0</v>
      </c>
      <c r="X404" t="str">
        <f t="shared" si="25"/>
        <v>Satisfied </v>
      </c>
    </row>
    <row r="405" spans="1:24" x14ac:dyDescent="0.3">
      <c r="A405" s="20" t="s">
        <v>260</v>
      </c>
      <c r="C405" s="20" t="s">
        <v>1141</v>
      </c>
      <c r="D405" s="19" t="s">
        <v>18</v>
      </c>
      <c r="E405" t="s">
        <v>1138</v>
      </c>
      <c r="F405" s="20" t="s">
        <v>43</v>
      </c>
      <c r="G405">
        <v>39.75</v>
      </c>
      <c r="H405">
        <v>5</v>
      </c>
      <c r="I405" t="s">
        <v>237</v>
      </c>
      <c r="J405" s="1">
        <v>0.4465277777777778</v>
      </c>
      <c r="K405" s="20" t="s">
        <v>16</v>
      </c>
      <c r="L405">
        <v>198.75</v>
      </c>
      <c r="M405">
        <v>9.9375</v>
      </c>
      <c r="N405" s="20">
        <f t="shared" si="24"/>
        <v>208.6875</v>
      </c>
      <c r="O405" s="19">
        <v>6.5</v>
      </c>
      <c r="V405" s="20" t="b">
        <f t="shared" si="26"/>
        <v>0</v>
      </c>
      <c r="W405" s="20" t="b">
        <f t="shared" si="27"/>
        <v>0</v>
      </c>
      <c r="X405" t="str">
        <f t="shared" si="25"/>
        <v>Good </v>
      </c>
    </row>
    <row r="406" spans="1:24" x14ac:dyDescent="0.3">
      <c r="A406" s="20" t="s">
        <v>628</v>
      </c>
      <c r="C406" s="20" t="s">
        <v>1142</v>
      </c>
      <c r="D406" s="19" t="s">
        <v>13</v>
      </c>
      <c r="E406" t="s">
        <v>1138</v>
      </c>
      <c r="F406" s="20" t="s">
        <v>43</v>
      </c>
      <c r="G406">
        <v>97.79</v>
      </c>
      <c r="H406">
        <v>7</v>
      </c>
      <c r="I406" t="s">
        <v>231</v>
      </c>
      <c r="J406" s="1">
        <v>0.72916666666666663</v>
      </c>
      <c r="K406" s="20" t="s">
        <v>16</v>
      </c>
      <c r="L406">
        <v>684.53</v>
      </c>
      <c r="M406">
        <v>34.226500000000001</v>
      </c>
      <c r="N406" s="20">
        <f t="shared" si="24"/>
        <v>718.75649999999996</v>
      </c>
      <c r="O406" s="19">
        <v>9.8000000000000007</v>
      </c>
      <c r="V406" s="20" t="b">
        <f t="shared" si="26"/>
        <v>0</v>
      </c>
      <c r="W406" s="20" t="b">
        <f t="shared" si="27"/>
        <v>0</v>
      </c>
      <c r="X406" t="str">
        <f t="shared" si="25"/>
        <v xml:space="preserve">Excellent </v>
      </c>
    </row>
    <row r="407" spans="1:24" x14ac:dyDescent="0.3">
      <c r="A407" s="20" t="s">
        <v>303</v>
      </c>
      <c r="C407" s="20" t="s">
        <v>1141</v>
      </c>
      <c r="D407" s="19" t="s">
        <v>13</v>
      </c>
      <c r="E407" t="s">
        <v>1139</v>
      </c>
      <c r="F407" s="20" t="s">
        <v>29</v>
      </c>
      <c r="G407">
        <v>67.260000000000005</v>
      </c>
      <c r="H407">
        <v>4</v>
      </c>
      <c r="I407" t="s">
        <v>201</v>
      </c>
      <c r="J407" s="1">
        <v>0.64444444444444449</v>
      </c>
      <c r="K407" s="20" t="s">
        <v>25</v>
      </c>
      <c r="L407">
        <v>269.04000000000002</v>
      </c>
      <c r="M407">
        <v>13.452</v>
      </c>
      <c r="N407" s="20">
        <f t="shared" si="24"/>
        <v>282.49200000000002</v>
      </c>
      <c r="O407" s="19">
        <v>9.8000000000000007</v>
      </c>
      <c r="V407" s="20" t="b">
        <f t="shared" si="26"/>
        <v>0</v>
      </c>
      <c r="W407" s="20" t="b">
        <f t="shared" si="27"/>
        <v>0</v>
      </c>
      <c r="X407" t="str">
        <f t="shared" si="25"/>
        <v xml:space="preserve">Excellent </v>
      </c>
    </row>
    <row r="408" spans="1:24" x14ac:dyDescent="0.3">
      <c r="A408" s="20" t="s">
        <v>946</v>
      </c>
      <c r="C408" s="20" t="s">
        <v>1142</v>
      </c>
      <c r="D408" s="19" t="s">
        <v>18</v>
      </c>
      <c r="E408" t="s">
        <v>1139</v>
      </c>
      <c r="F408" s="20" t="s">
        <v>40</v>
      </c>
      <c r="G408">
        <v>13.79</v>
      </c>
      <c r="H408">
        <v>5</v>
      </c>
      <c r="I408" t="s">
        <v>332</v>
      </c>
      <c r="J408" s="1">
        <v>0.79652777777777783</v>
      </c>
      <c r="K408" s="20" t="s">
        <v>25</v>
      </c>
      <c r="L408">
        <v>68.95</v>
      </c>
      <c r="M408">
        <v>3.4474999999999998</v>
      </c>
      <c r="N408" s="20">
        <f t="shared" si="24"/>
        <v>72.397500000000008</v>
      </c>
      <c r="O408" s="19">
        <v>5.4</v>
      </c>
      <c r="V408" s="20" t="b">
        <f t="shared" si="26"/>
        <v>0</v>
      </c>
      <c r="W408" s="20" t="b">
        <f t="shared" si="27"/>
        <v>0</v>
      </c>
      <c r="X408" t="str">
        <f t="shared" si="25"/>
        <v>Satisfied </v>
      </c>
    </row>
    <row r="409" spans="1:24" x14ac:dyDescent="0.3">
      <c r="A409" s="20" t="s">
        <v>426</v>
      </c>
      <c r="C409" s="20" t="s">
        <v>1141</v>
      </c>
      <c r="D409" s="19" t="s">
        <v>13</v>
      </c>
      <c r="E409" t="s">
        <v>1138</v>
      </c>
      <c r="F409" s="20" t="s">
        <v>43</v>
      </c>
      <c r="G409">
        <v>68.709999999999994</v>
      </c>
      <c r="H409">
        <v>4</v>
      </c>
      <c r="I409" t="s">
        <v>252</v>
      </c>
      <c r="J409" s="1">
        <v>0.79236111111111107</v>
      </c>
      <c r="K409" s="20" t="s">
        <v>21</v>
      </c>
      <c r="L409">
        <v>274.83999999999997</v>
      </c>
      <c r="M409">
        <v>13.742000000000001</v>
      </c>
      <c r="N409" s="20">
        <f t="shared" si="24"/>
        <v>288.58199999999999</v>
      </c>
      <c r="O409" s="19">
        <v>7.3</v>
      </c>
      <c r="V409" s="20" t="b">
        <f t="shared" si="26"/>
        <v>0</v>
      </c>
      <c r="W409" s="20" t="b">
        <f t="shared" si="27"/>
        <v>0</v>
      </c>
      <c r="X409" t="str">
        <f t="shared" si="25"/>
        <v>Very Good </v>
      </c>
    </row>
    <row r="410" spans="1:24" x14ac:dyDescent="0.3">
      <c r="A410" s="20" t="s">
        <v>1069</v>
      </c>
      <c r="C410" s="20" t="s">
        <v>1142</v>
      </c>
      <c r="D410" s="19" t="s">
        <v>18</v>
      </c>
      <c r="E410" t="s">
        <v>1138</v>
      </c>
      <c r="F410" s="20" t="s">
        <v>23</v>
      </c>
      <c r="G410">
        <v>56.53</v>
      </c>
      <c r="H410">
        <v>4</v>
      </c>
      <c r="I410" t="s">
        <v>98</v>
      </c>
      <c r="J410" s="1">
        <v>0.82500000000000007</v>
      </c>
      <c r="K410" s="20" t="s">
        <v>16</v>
      </c>
      <c r="L410">
        <v>226.12</v>
      </c>
      <c r="M410">
        <v>11.305999999999999</v>
      </c>
      <c r="N410" s="20">
        <f t="shared" si="24"/>
        <v>237.42600000000002</v>
      </c>
      <c r="O410" s="19">
        <v>7.1</v>
      </c>
      <c r="V410" s="20" t="b">
        <f t="shared" si="26"/>
        <v>0</v>
      </c>
      <c r="W410" s="20" t="b">
        <f t="shared" si="27"/>
        <v>0</v>
      </c>
      <c r="X410" t="str">
        <f t="shared" si="25"/>
        <v>Very Good </v>
      </c>
    </row>
    <row r="411" spans="1:24" x14ac:dyDescent="0.3">
      <c r="A411" s="20" t="s">
        <v>1101</v>
      </c>
      <c r="C411" s="20" t="s">
        <v>1142</v>
      </c>
      <c r="D411" s="19" t="s">
        <v>18</v>
      </c>
      <c r="E411" t="s">
        <v>1138</v>
      </c>
      <c r="F411" s="20" t="s">
        <v>43</v>
      </c>
      <c r="G411">
        <v>23.82</v>
      </c>
      <c r="H411">
        <v>5</v>
      </c>
      <c r="I411" t="s">
        <v>81</v>
      </c>
      <c r="J411" s="1">
        <v>0.80833333333333324</v>
      </c>
      <c r="K411" s="20" t="s">
        <v>16</v>
      </c>
      <c r="L411">
        <v>119.1</v>
      </c>
      <c r="M411">
        <v>5.9550000000000001</v>
      </c>
      <c r="N411" s="20">
        <f t="shared" si="24"/>
        <v>125.05499999999999</v>
      </c>
      <c r="O411" s="19">
        <v>8.4</v>
      </c>
      <c r="V411" s="20" t="b">
        <f t="shared" si="26"/>
        <v>0</v>
      </c>
      <c r="W411" s="20" t="b">
        <f t="shared" si="27"/>
        <v>0</v>
      </c>
      <c r="X411" t="str">
        <f t="shared" si="25"/>
        <v>Extremely Good</v>
      </c>
    </row>
    <row r="412" spans="1:24" x14ac:dyDescent="0.3">
      <c r="A412" s="20" t="s">
        <v>399</v>
      </c>
      <c r="C412" s="20" t="s">
        <v>1140</v>
      </c>
      <c r="D412" s="19" t="s">
        <v>18</v>
      </c>
      <c r="E412" t="s">
        <v>1138</v>
      </c>
      <c r="F412" s="20" t="s">
        <v>14</v>
      </c>
      <c r="G412">
        <v>34.21</v>
      </c>
      <c r="H412">
        <v>10</v>
      </c>
      <c r="I412" t="s">
        <v>168</v>
      </c>
      <c r="J412" s="1">
        <v>0.54166666666666663</v>
      </c>
      <c r="K412" s="20" t="s">
        <v>21</v>
      </c>
      <c r="L412">
        <v>342.1</v>
      </c>
      <c r="M412">
        <v>17.105</v>
      </c>
      <c r="N412" s="20">
        <f t="shared" si="24"/>
        <v>359.20500000000004</v>
      </c>
      <c r="O412" s="19">
        <v>4.2</v>
      </c>
      <c r="V412" s="20" t="b">
        <f t="shared" si="26"/>
        <v>0</v>
      </c>
      <c r="W412" s="20" t="b">
        <f t="shared" si="27"/>
        <v>0</v>
      </c>
      <c r="X412" t="str">
        <f t="shared" si="25"/>
        <v>Not Bad</v>
      </c>
    </row>
    <row r="413" spans="1:24" x14ac:dyDescent="0.3">
      <c r="A413" s="20" t="s">
        <v>1040</v>
      </c>
      <c r="C413" s="20" t="s">
        <v>1142</v>
      </c>
      <c r="D413" s="19" t="s">
        <v>18</v>
      </c>
      <c r="E413" t="s">
        <v>1139</v>
      </c>
      <c r="F413" s="20" t="s">
        <v>29</v>
      </c>
      <c r="G413">
        <v>21.87</v>
      </c>
      <c r="H413">
        <v>2</v>
      </c>
      <c r="I413" t="s">
        <v>77</v>
      </c>
      <c r="J413" s="1">
        <v>0.60347222222222219</v>
      </c>
      <c r="K413" s="20" t="s">
        <v>16</v>
      </c>
      <c r="L413">
        <v>43.74</v>
      </c>
      <c r="M413">
        <v>2.1869999999999998</v>
      </c>
      <c r="N413" s="20">
        <f t="shared" si="24"/>
        <v>45.927</v>
      </c>
      <c r="O413" s="19">
        <v>7.6</v>
      </c>
      <c r="V413" s="20" t="b">
        <f t="shared" si="26"/>
        <v>0</v>
      </c>
      <c r="W413" s="20" t="b">
        <f t="shared" si="27"/>
        <v>0</v>
      </c>
      <c r="X413" t="str">
        <f t="shared" si="25"/>
        <v>Very Good </v>
      </c>
    </row>
    <row r="414" spans="1:24" x14ac:dyDescent="0.3">
      <c r="A414" s="20" t="s">
        <v>1048</v>
      </c>
      <c r="C414" s="20" t="s">
        <v>1141</v>
      </c>
      <c r="D414" s="19" t="s">
        <v>13</v>
      </c>
      <c r="E414" t="s">
        <v>1139</v>
      </c>
      <c r="F414" s="20" t="s">
        <v>14</v>
      </c>
      <c r="G414">
        <v>20.97</v>
      </c>
      <c r="H414">
        <v>5</v>
      </c>
      <c r="I414" t="s">
        <v>252</v>
      </c>
      <c r="J414" s="1">
        <v>0.55625000000000002</v>
      </c>
      <c r="K414" s="20" t="s">
        <v>21</v>
      </c>
      <c r="L414">
        <v>104.85</v>
      </c>
      <c r="M414">
        <v>5.2424999999999997</v>
      </c>
      <c r="N414" s="20">
        <f t="shared" si="24"/>
        <v>110.0925</v>
      </c>
      <c r="O414" s="19">
        <v>7.5</v>
      </c>
      <c r="V414" s="20" t="b">
        <f t="shared" si="26"/>
        <v>0</v>
      </c>
      <c r="W414" s="20" t="b">
        <f t="shared" si="27"/>
        <v>0</v>
      </c>
      <c r="X414" t="str">
        <f t="shared" si="25"/>
        <v>Very Good </v>
      </c>
    </row>
    <row r="415" spans="1:24" x14ac:dyDescent="0.3">
      <c r="A415" s="20" t="s">
        <v>451</v>
      </c>
      <c r="C415" s="20" t="s">
        <v>1142</v>
      </c>
      <c r="D415" s="19" t="s">
        <v>18</v>
      </c>
      <c r="E415" t="s">
        <v>1139</v>
      </c>
      <c r="F415" s="20" t="s">
        <v>29</v>
      </c>
      <c r="G415">
        <v>25.84</v>
      </c>
      <c r="H415">
        <v>3</v>
      </c>
      <c r="I415" t="s">
        <v>75</v>
      </c>
      <c r="J415" s="1">
        <v>0.78819444444444453</v>
      </c>
      <c r="K415" s="20" t="s">
        <v>16</v>
      </c>
      <c r="L415">
        <v>77.52</v>
      </c>
      <c r="M415">
        <v>3.8759999999999999</v>
      </c>
      <c r="N415" s="20">
        <f t="shared" si="24"/>
        <v>81.396000000000001</v>
      </c>
      <c r="O415" s="19">
        <v>8.9</v>
      </c>
      <c r="V415" s="20" t="b">
        <f t="shared" si="26"/>
        <v>0</v>
      </c>
      <c r="W415" s="20" t="b">
        <f t="shared" si="27"/>
        <v>0</v>
      </c>
      <c r="X415" t="str">
        <f t="shared" si="25"/>
        <v>Extremely Good</v>
      </c>
    </row>
    <row r="416" spans="1:24" x14ac:dyDescent="0.3">
      <c r="A416" s="20" t="s">
        <v>836</v>
      </c>
      <c r="C416" s="20" t="s">
        <v>1142</v>
      </c>
      <c r="D416" s="19" t="s">
        <v>18</v>
      </c>
      <c r="E416" t="s">
        <v>1139</v>
      </c>
      <c r="F416" s="20" t="s">
        <v>23</v>
      </c>
      <c r="G416">
        <v>50.93</v>
      </c>
      <c r="H416">
        <v>8</v>
      </c>
      <c r="I416" t="s">
        <v>72</v>
      </c>
      <c r="J416" s="1">
        <v>0.81666666666666676</v>
      </c>
      <c r="K416" s="20" t="s">
        <v>16</v>
      </c>
      <c r="L416">
        <v>407.44</v>
      </c>
      <c r="M416">
        <v>20.372</v>
      </c>
      <c r="N416" s="20">
        <f t="shared" si="24"/>
        <v>427.81200000000001</v>
      </c>
      <c r="O416" s="19">
        <v>7.4</v>
      </c>
      <c r="V416" s="20" t="b">
        <f t="shared" si="26"/>
        <v>0</v>
      </c>
      <c r="W416" s="20" t="b">
        <f t="shared" si="27"/>
        <v>0</v>
      </c>
      <c r="X416" t="str">
        <f t="shared" si="25"/>
        <v>Very Good </v>
      </c>
    </row>
    <row r="417" spans="1:24" x14ac:dyDescent="0.3">
      <c r="A417" s="20" t="s">
        <v>282</v>
      </c>
      <c r="C417" s="20" t="s">
        <v>1141</v>
      </c>
      <c r="D417" s="19" t="s">
        <v>18</v>
      </c>
      <c r="E417" t="s">
        <v>1139</v>
      </c>
      <c r="F417" s="20" t="s">
        <v>14</v>
      </c>
      <c r="G417">
        <v>96.11</v>
      </c>
      <c r="H417">
        <v>1</v>
      </c>
      <c r="I417" t="s">
        <v>77</v>
      </c>
      <c r="J417" s="1">
        <v>0.68611111111111101</v>
      </c>
      <c r="K417" s="20" t="s">
        <v>16</v>
      </c>
      <c r="L417">
        <v>96.11</v>
      </c>
      <c r="M417">
        <v>4.8055000000000003</v>
      </c>
      <c r="N417" s="20">
        <f t="shared" si="24"/>
        <v>100.91549999999999</v>
      </c>
      <c r="O417" s="19">
        <v>7.7</v>
      </c>
      <c r="V417" s="20" t="b">
        <f t="shared" si="26"/>
        <v>0</v>
      </c>
      <c r="W417" s="20" t="b">
        <f t="shared" si="27"/>
        <v>0</v>
      </c>
      <c r="X417" t="str">
        <f t="shared" si="25"/>
        <v>Very Good </v>
      </c>
    </row>
    <row r="418" spans="1:24" x14ac:dyDescent="0.3">
      <c r="A418" s="20" t="s">
        <v>643</v>
      </c>
      <c r="C418" s="20" t="s">
        <v>1140</v>
      </c>
      <c r="D418" s="19" t="s">
        <v>18</v>
      </c>
      <c r="E418" t="s">
        <v>1138</v>
      </c>
      <c r="F418" s="20" t="s">
        <v>23</v>
      </c>
      <c r="G418">
        <v>45.38</v>
      </c>
      <c r="H418">
        <v>4</v>
      </c>
      <c r="I418" t="s">
        <v>217</v>
      </c>
      <c r="J418" s="1">
        <v>0.57500000000000007</v>
      </c>
      <c r="K418" s="20" t="s">
        <v>25</v>
      </c>
      <c r="L418">
        <v>181.52</v>
      </c>
      <c r="M418">
        <v>9.0760000000000005</v>
      </c>
      <c r="N418" s="20">
        <f t="shared" si="24"/>
        <v>190.596</v>
      </c>
      <c r="O418" s="19">
        <v>7.2</v>
      </c>
      <c r="V418" s="20" t="b">
        <f t="shared" si="26"/>
        <v>0</v>
      </c>
      <c r="W418" s="20" t="b">
        <f t="shared" si="27"/>
        <v>0</v>
      </c>
      <c r="X418" t="str">
        <f t="shared" si="25"/>
        <v>Very Good </v>
      </c>
    </row>
    <row r="419" spans="1:24" x14ac:dyDescent="0.3">
      <c r="A419" s="20" t="s">
        <v>733</v>
      </c>
      <c r="C419" s="20" t="s">
        <v>1140</v>
      </c>
      <c r="D419" s="19" t="s">
        <v>13</v>
      </c>
      <c r="E419" t="s">
        <v>1138</v>
      </c>
      <c r="F419" s="20" t="s">
        <v>14</v>
      </c>
      <c r="G419">
        <v>81.510000000000005</v>
      </c>
      <c r="H419">
        <v>1</v>
      </c>
      <c r="I419" t="s">
        <v>147</v>
      </c>
      <c r="J419" s="1">
        <v>0.45624999999999999</v>
      </c>
      <c r="K419" s="20" t="s">
        <v>16</v>
      </c>
      <c r="L419">
        <v>81.510000000000005</v>
      </c>
      <c r="M419">
        <v>4.0754999999999999</v>
      </c>
      <c r="N419" s="20">
        <f t="shared" si="24"/>
        <v>85.58550000000001</v>
      </c>
      <c r="O419" s="19">
        <v>9.8000000000000007</v>
      </c>
      <c r="V419" s="20" t="b">
        <f t="shared" si="26"/>
        <v>0</v>
      </c>
      <c r="W419" s="20" t="b">
        <f t="shared" si="27"/>
        <v>0</v>
      </c>
      <c r="X419" t="str">
        <f t="shared" si="25"/>
        <v xml:space="preserve">Excellent </v>
      </c>
    </row>
    <row r="420" spans="1:24" x14ac:dyDescent="0.3">
      <c r="A420" s="20" t="s">
        <v>606</v>
      </c>
      <c r="C420" s="20" t="s">
        <v>1142</v>
      </c>
      <c r="D420" s="19" t="s">
        <v>18</v>
      </c>
      <c r="E420" t="s">
        <v>1138</v>
      </c>
      <c r="F420" s="20" t="s">
        <v>14</v>
      </c>
      <c r="G420">
        <v>57.22</v>
      </c>
      <c r="H420">
        <v>2</v>
      </c>
      <c r="I420" t="s">
        <v>153</v>
      </c>
      <c r="J420" s="1">
        <v>0.71736111111111101</v>
      </c>
      <c r="K420" s="20" t="s">
        <v>16</v>
      </c>
      <c r="L420">
        <v>114.44</v>
      </c>
      <c r="M420">
        <v>5.7220000000000004</v>
      </c>
      <c r="N420" s="20">
        <f t="shared" si="24"/>
        <v>120.16199999999999</v>
      </c>
      <c r="O420" s="19">
        <v>7.1</v>
      </c>
      <c r="V420" s="20" t="b">
        <f t="shared" si="26"/>
        <v>0</v>
      </c>
      <c r="W420" s="20" t="b">
        <f t="shared" si="27"/>
        <v>0</v>
      </c>
      <c r="X420" t="str">
        <f t="shared" si="25"/>
        <v>Very Good </v>
      </c>
    </row>
    <row r="421" spans="1:24" x14ac:dyDescent="0.3">
      <c r="A421" s="20" t="s">
        <v>292</v>
      </c>
      <c r="C421" s="20" t="s">
        <v>1142</v>
      </c>
      <c r="D421" s="19" t="s">
        <v>13</v>
      </c>
      <c r="E421" t="s">
        <v>1138</v>
      </c>
      <c r="F421" s="20" t="s">
        <v>19</v>
      </c>
      <c r="G421">
        <v>25.22</v>
      </c>
      <c r="H421">
        <v>7</v>
      </c>
      <c r="I421" t="s">
        <v>457</v>
      </c>
      <c r="J421" s="1">
        <v>0.43263888888888885</v>
      </c>
      <c r="K421" s="20" t="s">
        <v>16</v>
      </c>
      <c r="L421">
        <v>176.54</v>
      </c>
      <c r="M421">
        <v>8.827</v>
      </c>
      <c r="N421" s="20">
        <f t="shared" si="24"/>
        <v>185.36699999999999</v>
      </c>
      <c r="O421" s="19">
        <v>4.5999999999999996</v>
      </c>
      <c r="V421" s="20" t="b">
        <f t="shared" si="26"/>
        <v>0</v>
      </c>
      <c r="W421" s="20" t="b">
        <f t="shared" si="27"/>
        <v>0</v>
      </c>
      <c r="X421" t="str">
        <f t="shared" si="25"/>
        <v>Not Bad</v>
      </c>
    </row>
    <row r="422" spans="1:24" x14ac:dyDescent="0.3">
      <c r="A422" s="20" t="s">
        <v>597</v>
      </c>
      <c r="C422" s="20" t="s">
        <v>1142</v>
      </c>
      <c r="D422" s="19" t="s">
        <v>13</v>
      </c>
      <c r="E422" t="s">
        <v>1138</v>
      </c>
      <c r="F422" s="20" t="s">
        <v>40</v>
      </c>
      <c r="G422">
        <v>38.6</v>
      </c>
      <c r="H422">
        <v>3</v>
      </c>
      <c r="I422" t="s">
        <v>188</v>
      </c>
      <c r="J422" s="1">
        <v>0.58124999999999993</v>
      </c>
      <c r="K422" s="20" t="s">
        <v>21</v>
      </c>
      <c r="L422">
        <v>115.8</v>
      </c>
      <c r="M422">
        <v>5.79</v>
      </c>
      <c r="N422" s="20">
        <f t="shared" si="24"/>
        <v>121.59</v>
      </c>
      <c r="O422" s="19">
        <v>6.6</v>
      </c>
      <c r="V422" s="20" t="b">
        <f t="shared" si="26"/>
        <v>0</v>
      </c>
      <c r="W422" s="20" t="b">
        <f t="shared" si="27"/>
        <v>0</v>
      </c>
      <c r="X422" t="str">
        <f t="shared" si="25"/>
        <v>Good </v>
      </c>
    </row>
    <row r="423" spans="1:24" x14ac:dyDescent="0.3">
      <c r="A423" s="20" t="s">
        <v>845</v>
      </c>
      <c r="C423" s="20" t="s">
        <v>1142</v>
      </c>
      <c r="D423" s="19" t="s">
        <v>18</v>
      </c>
      <c r="E423" t="s">
        <v>1138</v>
      </c>
      <c r="F423" s="20" t="s">
        <v>19</v>
      </c>
      <c r="G423">
        <v>84.05</v>
      </c>
      <c r="H423">
        <v>3</v>
      </c>
      <c r="I423" t="s">
        <v>160</v>
      </c>
      <c r="J423" s="1">
        <v>0.56180555555555556</v>
      </c>
      <c r="K423" s="20" t="s">
        <v>25</v>
      </c>
      <c r="L423">
        <v>252.15</v>
      </c>
      <c r="M423">
        <v>12.6075</v>
      </c>
      <c r="N423" s="20">
        <f t="shared" si="24"/>
        <v>264.75749999999999</v>
      </c>
      <c r="O423" s="19">
        <v>8.9</v>
      </c>
      <c r="V423" s="20" t="b">
        <f t="shared" si="26"/>
        <v>0</v>
      </c>
      <c r="W423" s="20" t="b">
        <f t="shared" si="27"/>
        <v>0</v>
      </c>
      <c r="X423" t="str">
        <f t="shared" si="25"/>
        <v>Extremely Good</v>
      </c>
    </row>
    <row r="424" spans="1:24" x14ac:dyDescent="0.3">
      <c r="A424" s="20" t="s">
        <v>413</v>
      </c>
      <c r="C424" s="20" t="s">
        <v>1140</v>
      </c>
      <c r="D424" s="19" t="s">
        <v>13</v>
      </c>
      <c r="E424" t="s">
        <v>1138</v>
      </c>
      <c r="F424" s="20" t="s">
        <v>43</v>
      </c>
      <c r="G424">
        <v>97.21</v>
      </c>
      <c r="H424">
        <v>10</v>
      </c>
      <c r="I424" t="s">
        <v>30</v>
      </c>
      <c r="J424" s="1">
        <v>0.54166666666666663</v>
      </c>
      <c r="K424" s="20" t="s">
        <v>16</v>
      </c>
      <c r="L424">
        <v>972.1</v>
      </c>
      <c r="M424">
        <v>48.604999999999997</v>
      </c>
      <c r="N424" s="20">
        <f t="shared" si="24"/>
        <v>1020.705</v>
      </c>
      <c r="O424" s="19">
        <v>4.7</v>
      </c>
      <c r="V424" s="20" t="b">
        <f t="shared" si="26"/>
        <v>1</v>
      </c>
      <c r="W424" s="20" t="b">
        <f t="shared" si="27"/>
        <v>0</v>
      </c>
      <c r="X424" t="str">
        <f t="shared" si="25"/>
        <v>Not Bad</v>
      </c>
    </row>
    <row r="425" spans="1:24" x14ac:dyDescent="0.3">
      <c r="A425" s="20" t="s">
        <v>578</v>
      </c>
      <c r="C425" s="20" t="s">
        <v>1141</v>
      </c>
      <c r="D425" s="19" t="s">
        <v>13</v>
      </c>
      <c r="E425" t="s">
        <v>1139</v>
      </c>
      <c r="F425" s="20" t="s">
        <v>43</v>
      </c>
      <c r="G425">
        <v>25.42</v>
      </c>
      <c r="H425">
        <v>8</v>
      </c>
      <c r="I425" t="s">
        <v>108</v>
      </c>
      <c r="J425" s="1">
        <v>0.8208333333333333</v>
      </c>
      <c r="K425" s="20" t="s">
        <v>16</v>
      </c>
      <c r="L425">
        <v>203.36</v>
      </c>
      <c r="M425">
        <v>10.167999999999999</v>
      </c>
      <c r="N425" s="20">
        <f t="shared" si="24"/>
        <v>213.52800000000002</v>
      </c>
      <c r="O425" s="19">
        <v>7.7</v>
      </c>
      <c r="V425" s="20" t="b">
        <f t="shared" si="26"/>
        <v>0</v>
      </c>
      <c r="W425" s="20" t="b">
        <f t="shared" si="27"/>
        <v>0</v>
      </c>
      <c r="X425" t="str">
        <f t="shared" si="25"/>
        <v>Very Good </v>
      </c>
    </row>
    <row r="426" spans="1:24" x14ac:dyDescent="0.3">
      <c r="A426" s="20" t="s">
        <v>456</v>
      </c>
      <c r="C426" s="20" t="s">
        <v>1140</v>
      </c>
      <c r="D426" s="19" t="s">
        <v>18</v>
      </c>
      <c r="E426" t="s">
        <v>1139</v>
      </c>
      <c r="F426" s="20" t="s">
        <v>43</v>
      </c>
      <c r="G426">
        <v>16.28</v>
      </c>
      <c r="H426">
        <v>1</v>
      </c>
      <c r="I426" t="s">
        <v>46</v>
      </c>
      <c r="J426" s="1">
        <v>0.65</v>
      </c>
      <c r="K426" s="20" t="s">
        <v>16</v>
      </c>
      <c r="L426">
        <v>16.28</v>
      </c>
      <c r="M426">
        <v>0.81399999999999995</v>
      </c>
      <c r="N426" s="20">
        <f t="shared" si="24"/>
        <v>17.094000000000001</v>
      </c>
      <c r="O426" s="19">
        <v>7.3</v>
      </c>
      <c r="V426" s="20" t="b">
        <f t="shared" si="26"/>
        <v>0</v>
      </c>
      <c r="W426" s="20" t="b">
        <f t="shared" si="27"/>
        <v>0</v>
      </c>
      <c r="X426" t="str">
        <f t="shared" si="25"/>
        <v>Very Good </v>
      </c>
    </row>
    <row r="427" spans="1:24" x14ac:dyDescent="0.3">
      <c r="A427" s="20" t="s">
        <v>838</v>
      </c>
      <c r="C427" s="20" t="s">
        <v>1141</v>
      </c>
      <c r="D427" s="19" t="s">
        <v>13</v>
      </c>
      <c r="E427" t="s">
        <v>1139</v>
      </c>
      <c r="F427" s="20" t="s">
        <v>43</v>
      </c>
      <c r="G427">
        <v>40.61</v>
      </c>
      <c r="H427">
        <v>9</v>
      </c>
      <c r="I427" t="s">
        <v>168</v>
      </c>
      <c r="J427" s="1">
        <v>0.56944444444444442</v>
      </c>
      <c r="K427" s="20" t="s">
        <v>16</v>
      </c>
      <c r="L427">
        <v>365.49</v>
      </c>
      <c r="M427">
        <v>18.2745</v>
      </c>
      <c r="N427" s="20">
        <f t="shared" si="24"/>
        <v>383.7645</v>
      </c>
      <c r="O427" s="19">
        <v>5.9</v>
      </c>
      <c r="V427" s="20" t="b">
        <f t="shared" si="26"/>
        <v>0</v>
      </c>
      <c r="W427" s="20" t="b">
        <f t="shared" si="27"/>
        <v>0</v>
      </c>
      <c r="X427" t="str">
        <f t="shared" si="25"/>
        <v>Satisfied </v>
      </c>
    </row>
    <row r="428" spans="1:24" x14ac:dyDescent="0.3">
      <c r="A428" s="20" t="s">
        <v>443</v>
      </c>
      <c r="C428" s="20" t="s">
        <v>1140</v>
      </c>
      <c r="D428" s="19" t="s">
        <v>13</v>
      </c>
      <c r="E428" t="s">
        <v>1139</v>
      </c>
      <c r="F428" s="20" t="s">
        <v>14</v>
      </c>
      <c r="G428">
        <v>53.17</v>
      </c>
      <c r="H428">
        <v>7</v>
      </c>
      <c r="I428" t="s">
        <v>60</v>
      </c>
      <c r="J428" s="1">
        <v>0.75069444444444444</v>
      </c>
      <c r="K428" s="20" t="s">
        <v>16</v>
      </c>
      <c r="L428">
        <v>372.19</v>
      </c>
      <c r="M428">
        <v>18.609500000000001</v>
      </c>
      <c r="N428" s="20">
        <f t="shared" si="24"/>
        <v>390.79950000000002</v>
      </c>
      <c r="O428" s="19">
        <v>7.9</v>
      </c>
      <c r="V428" s="20" t="b">
        <f t="shared" si="26"/>
        <v>0</v>
      </c>
      <c r="W428" s="20" t="b">
        <f t="shared" si="27"/>
        <v>0</v>
      </c>
      <c r="X428" t="str">
        <f t="shared" si="25"/>
        <v>Very Good </v>
      </c>
    </row>
    <row r="429" spans="1:24" x14ac:dyDescent="0.3">
      <c r="A429" s="20" t="s">
        <v>726</v>
      </c>
      <c r="C429" s="20" t="s">
        <v>1140</v>
      </c>
      <c r="D429" s="19" t="s">
        <v>13</v>
      </c>
      <c r="E429" t="s">
        <v>1138</v>
      </c>
      <c r="F429" s="20" t="s">
        <v>40</v>
      </c>
      <c r="G429">
        <v>20.87</v>
      </c>
      <c r="H429">
        <v>3</v>
      </c>
      <c r="I429" t="s">
        <v>316</v>
      </c>
      <c r="J429" s="1">
        <v>0.57847222222222217</v>
      </c>
      <c r="K429" s="20" t="s">
        <v>25</v>
      </c>
      <c r="L429">
        <v>62.61</v>
      </c>
      <c r="M429">
        <v>3.1305000000000001</v>
      </c>
      <c r="N429" s="20">
        <f t="shared" si="24"/>
        <v>65.740499999999997</v>
      </c>
      <c r="O429" s="19">
        <v>4.2</v>
      </c>
      <c r="V429" s="20" t="b">
        <f t="shared" si="26"/>
        <v>0</v>
      </c>
      <c r="W429" s="20" t="b">
        <f t="shared" si="27"/>
        <v>0</v>
      </c>
      <c r="X429" t="str">
        <f t="shared" si="25"/>
        <v>Not Bad</v>
      </c>
    </row>
    <row r="430" spans="1:24" x14ac:dyDescent="0.3">
      <c r="A430" s="20" t="s">
        <v>908</v>
      </c>
      <c r="C430" s="20" t="s">
        <v>1141</v>
      </c>
      <c r="D430" s="19" t="s">
        <v>18</v>
      </c>
      <c r="E430" t="s">
        <v>1139</v>
      </c>
      <c r="F430" s="20" t="s">
        <v>29</v>
      </c>
      <c r="G430">
        <v>67.27</v>
      </c>
      <c r="H430">
        <v>5</v>
      </c>
      <c r="I430" t="s">
        <v>103</v>
      </c>
      <c r="J430" s="1">
        <v>0.7270833333333333</v>
      </c>
      <c r="K430" s="20" t="s">
        <v>25</v>
      </c>
      <c r="L430">
        <v>336.35</v>
      </c>
      <c r="M430">
        <v>16.817499999999999</v>
      </c>
      <c r="N430" s="20">
        <f t="shared" si="24"/>
        <v>353.16750000000002</v>
      </c>
      <c r="O430" s="19">
        <v>5.5</v>
      </c>
      <c r="V430" s="20" t="b">
        <f t="shared" si="26"/>
        <v>0</v>
      </c>
      <c r="W430" s="20" t="b">
        <f t="shared" si="27"/>
        <v>0</v>
      </c>
      <c r="X430" t="str">
        <f t="shared" si="25"/>
        <v>Satisfied </v>
      </c>
    </row>
    <row r="431" spans="1:24" x14ac:dyDescent="0.3">
      <c r="A431" s="20" t="s">
        <v>693</v>
      </c>
      <c r="C431" s="20" t="s">
        <v>1140</v>
      </c>
      <c r="D431" s="19" t="s">
        <v>13</v>
      </c>
      <c r="E431" t="s">
        <v>1138</v>
      </c>
      <c r="F431" s="20" t="s">
        <v>23</v>
      </c>
      <c r="G431">
        <v>90.65</v>
      </c>
      <c r="H431">
        <v>10</v>
      </c>
      <c r="I431" t="s">
        <v>20</v>
      </c>
      <c r="J431" s="1">
        <v>0.45347222222222222</v>
      </c>
      <c r="K431" s="20" t="s">
        <v>16</v>
      </c>
      <c r="L431">
        <v>906.5</v>
      </c>
      <c r="M431">
        <v>45.325000000000003</v>
      </c>
      <c r="N431" s="20">
        <f t="shared" si="24"/>
        <v>951.82500000000005</v>
      </c>
      <c r="O431" s="19">
        <v>8.4</v>
      </c>
      <c r="V431" s="20" t="b">
        <f t="shared" si="26"/>
        <v>0</v>
      </c>
      <c r="W431" s="20" t="b">
        <f t="shared" si="27"/>
        <v>0</v>
      </c>
      <c r="X431" t="str">
        <f t="shared" si="25"/>
        <v>Extremely Good</v>
      </c>
    </row>
    <row r="432" spans="1:24" x14ac:dyDescent="0.3">
      <c r="A432" s="20" t="s">
        <v>821</v>
      </c>
      <c r="C432" s="20" t="s">
        <v>1140</v>
      </c>
      <c r="D432" s="19" t="s">
        <v>18</v>
      </c>
      <c r="E432" t="s">
        <v>1139</v>
      </c>
      <c r="F432" s="20" t="s">
        <v>43</v>
      </c>
      <c r="G432">
        <v>69.08</v>
      </c>
      <c r="H432">
        <v>2</v>
      </c>
      <c r="I432" t="s">
        <v>326</v>
      </c>
      <c r="J432" s="1">
        <v>0.82500000000000007</v>
      </c>
      <c r="K432" s="20" t="s">
        <v>21</v>
      </c>
      <c r="L432">
        <v>138.16</v>
      </c>
      <c r="M432">
        <v>6.9080000000000004</v>
      </c>
      <c r="N432" s="20">
        <f t="shared" si="24"/>
        <v>145.06799999999998</v>
      </c>
      <c r="O432" s="19">
        <v>6.1</v>
      </c>
      <c r="V432" s="20" t="b">
        <f t="shared" si="26"/>
        <v>0</v>
      </c>
      <c r="W432" s="20" t="b">
        <f t="shared" si="27"/>
        <v>0</v>
      </c>
      <c r="X432" t="str">
        <f t="shared" si="25"/>
        <v>Good </v>
      </c>
    </row>
    <row r="433" spans="1:24" x14ac:dyDescent="0.3">
      <c r="A433" s="20" t="s">
        <v>410</v>
      </c>
      <c r="C433" s="20" t="s">
        <v>1141</v>
      </c>
      <c r="D433" s="19" t="s">
        <v>18</v>
      </c>
      <c r="E433" t="s">
        <v>1139</v>
      </c>
      <c r="F433" s="20" t="s">
        <v>40</v>
      </c>
      <c r="G433">
        <v>43.27</v>
      </c>
      <c r="H433">
        <v>2</v>
      </c>
      <c r="I433" t="s">
        <v>20</v>
      </c>
      <c r="J433" s="1">
        <v>0.70347222222222217</v>
      </c>
      <c r="K433" s="20" t="s">
        <v>16</v>
      </c>
      <c r="L433">
        <v>86.54</v>
      </c>
      <c r="M433">
        <v>4.327</v>
      </c>
      <c r="N433" s="20">
        <f t="shared" si="24"/>
        <v>90.867000000000004</v>
      </c>
      <c r="O433" s="19">
        <v>6.7</v>
      </c>
      <c r="V433" s="20" t="b">
        <f t="shared" si="26"/>
        <v>0</v>
      </c>
      <c r="W433" s="20" t="b">
        <f t="shared" si="27"/>
        <v>0</v>
      </c>
      <c r="X433" t="str">
        <f t="shared" si="25"/>
        <v>Good </v>
      </c>
    </row>
    <row r="434" spans="1:24" x14ac:dyDescent="0.3">
      <c r="A434" s="20" t="s">
        <v>372</v>
      </c>
      <c r="C434" s="20" t="s">
        <v>1140</v>
      </c>
      <c r="D434" s="19" t="s">
        <v>18</v>
      </c>
      <c r="E434" t="s">
        <v>1138</v>
      </c>
      <c r="F434" s="20" t="s">
        <v>19</v>
      </c>
      <c r="G434">
        <v>23.46</v>
      </c>
      <c r="H434">
        <v>6</v>
      </c>
      <c r="I434" t="s">
        <v>149</v>
      </c>
      <c r="J434" s="1">
        <v>0.80138888888888893</v>
      </c>
      <c r="K434" s="20" t="s">
        <v>16</v>
      </c>
      <c r="L434">
        <v>140.76</v>
      </c>
      <c r="M434">
        <v>7.0380000000000003</v>
      </c>
      <c r="N434" s="20">
        <f t="shared" si="24"/>
        <v>147.798</v>
      </c>
      <c r="O434" s="19">
        <v>4.2</v>
      </c>
      <c r="V434" s="20" t="b">
        <f t="shared" si="26"/>
        <v>0</v>
      </c>
      <c r="W434" s="20" t="b">
        <f t="shared" si="27"/>
        <v>0</v>
      </c>
      <c r="X434" t="str">
        <f t="shared" si="25"/>
        <v>Not Bad</v>
      </c>
    </row>
    <row r="435" spans="1:24" x14ac:dyDescent="0.3">
      <c r="A435" s="20" t="s">
        <v>1083</v>
      </c>
      <c r="C435" s="20" t="s">
        <v>1142</v>
      </c>
      <c r="D435" s="19" t="s">
        <v>18</v>
      </c>
      <c r="E435" t="s">
        <v>1139</v>
      </c>
      <c r="F435" s="20" t="s">
        <v>43</v>
      </c>
      <c r="G435">
        <v>95.54</v>
      </c>
      <c r="H435">
        <v>7</v>
      </c>
      <c r="I435" t="s">
        <v>46</v>
      </c>
      <c r="J435" s="1">
        <v>0.60833333333333328</v>
      </c>
      <c r="K435" s="20" t="s">
        <v>21</v>
      </c>
      <c r="L435">
        <v>668.78</v>
      </c>
      <c r="M435">
        <v>33.439</v>
      </c>
      <c r="N435" s="20">
        <f t="shared" si="24"/>
        <v>702.21899999999994</v>
      </c>
      <c r="O435" s="19">
        <v>6.7</v>
      </c>
      <c r="V435" s="20" t="b">
        <f t="shared" si="26"/>
        <v>0</v>
      </c>
      <c r="W435" s="20" t="b">
        <f t="shared" si="27"/>
        <v>0</v>
      </c>
      <c r="X435" t="str">
        <f t="shared" si="25"/>
        <v>Good </v>
      </c>
    </row>
    <row r="436" spans="1:24" x14ac:dyDescent="0.3">
      <c r="A436" s="20" t="s">
        <v>990</v>
      </c>
      <c r="C436" s="20" t="s">
        <v>1140</v>
      </c>
      <c r="D436" s="19" t="s">
        <v>13</v>
      </c>
      <c r="E436" t="s">
        <v>1138</v>
      </c>
      <c r="F436" s="20" t="s">
        <v>43</v>
      </c>
      <c r="G436">
        <v>47.44</v>
      </c>
      <c r="H436">
        <v>1</v>
      </c>
      <c r="I436" t="s">
        <v>237</v>
      </c>
      <c r="J436" s="1">
        <v>0.7631944444444444</v>
      </c>
      <c r="K436" s="20" t="s">
        <v>21</v>
      </c>
      <c r="L436">
        <v>47.44</v>
      </c>
      <c r="M436">
        <v>2.3719999999999999</v>
      </c>
      <c r="N436" s="20">
        <f t="shared" si="24"/>
        <v>49.811999999999998</v>
      </c>
      <c r="O436" s="19">
        <v>4.5</v>
      </c>
      <c r="V436" s="20" t="b">
        <f t="shared" si="26"/>
        <v>0</v>
      </c>
      <c r="W436" s="20" t="b">
        <f t="shared" si="27"/>
        <v>0</v>
      </c>
      <c r="X436" t="str">
        <f t="shared" si="25"/>
        <v>Not Bad</v>
      </c>
    </row>
    <row r="437" spans="1:24" x14ac:dyDescent="0.3">
      <c r="A437" s="20" t="s">
        <v>349</v>
      </c>
      <c r="C437" s="20" t="s">
        <v>1140</v>
      </c>
      <c r="D437" s="19" t="s">
        <v>18</v>
      </c>
      <c r="E437" t="s">
        <v>1139</v>
      </c>
      <c r="F437" s="20" t="s">
        <v>29</v>
      </c>
      <c r="G437">
        <v>99.24</v>
      </c>
      <c r="H437">
        <v>9</v>
      </c>
      <c r="I437" t="s">
        <v>108</v>
      </c>
      <c r="J437" s="1">
        <v>0.79791666666666661</v>
      </c>
      <c r="K437" s="20" t="s">
        <v>25</v>
      </c>
      <c r="L437">
        <v>893.16</v>
      </c>
      <c r="M437">
        <v>44.658000000000001</v>
      </c>
      <c r="N437" s="20">
        <f t="shared" si="24"/>
        <v>937.81799999999998</v>
      </c>
      <c r="O437" s="19">
        <v>5.8</v>
      </c>
      <c r="V437" s="20" t="b">
        <f t="shared" si="26"/>
        <v>0</v>
      </c>
      <c r="W437" s="20" t="b">
        <f t="shared" si="27"/>
        <v>0</v>
      </c>
      <c r="X437" t="str">
        <f t="shared" si="25"/>
        <v>Satisfied </v>
      </c>
    </row>
    <row r="438" spans="1:24" x14ac:dyDescent="0.3">
      <c r="A438" s="20" t="s">
        <v>1055</v>
      </c>
      <c r="C438" s="20" t="s">
        <v>1140</v>
      </c>
      <c r="D438" s="19" t="s">
        <v>13</v>
      </c>
      <c r="E438" t="s">
        <v>1139</v>
      </c>
      <c r="F438" s="20" t="s">
        <v>29</v>
      </c>
      <c r="G438">
        <v>82.93</v>
      </c>
      <c r="H438">
        <v>4</v>
      </c>
      <c r="I438" t="s">
        <v>122</v>
      </c>
      <c r="J438" s="1">
        <v>0.70208333333333339</v>
      </c>
      <c r="K438" s="20" t="s">
        <v>25</v>
      </c>
      <c r="L438">
        <v>331.72</v>
      </c>
      <c r="M438">
        <v>16.585999999999999</v>
      </c>
      <c r="N438" s="20">
        <f t="shared" si="24"/>
        <v>348.30600000000004</v>
      </c>
      <c r="O438" s="19">
        <v>5.3</v>
      </c>
      <c r="V438" s="20" t="b">
        <f t="shared" si="26"/>
        <v>0</v>
      </c>
      <c r="W438" s="20" t="b">
        <f t="shared" si="27"/>
        <v>0</v>
      </c>
      <c r="X438" t="str">
        <f t="shared" si="25"/>
        <v>Satisfied </v>
      </c>
    </row>
    <row r="439" spans="1:24" x14ac:dyDescent="0.3">
      <c r="A439" s="20" t="s">
        <v>561</v>
      </c>
      <c r="C439" s="20" t="s">
        <v>1142</v>
      </c>
      <c r="D439" s="19" t="s">
        <v>13</v>
      </c>
      <c r="E439" t="s">
        <v>1139</v>
      </c>
      <c r="F439" s="20" t="s">
        <v>23</v>
      </c>
      <c r="G439">
        <v>33.99</v>
      </c>
      <c r="H439">
        <v>6</v>
      </c>
      <c r="I439" t="s">
        <v>20</v>
      </c>
      <c r="J439" s="1">
        <v>0.65069444444444446</v>
      </c>
      <c r="K439" s="20" t="s">
        <v>25</v>
      </c>
      <c r="L439">
        <v>203.94</v>
      </c>
      <c r="M439">
        <v>10.196999999999999</v>
      </c>
      <c r="N439" s="20">
        <f t="shared" si="24"/>
        <v>214.137</v>
      </c>
      <c r="O439" s="19">
        <v>9.6</v>
      </c>
      <c r="V439" s="20" t="b">
        <f t="shared" si="26"/>
        <v>0</v>
      </c>
      <c r="W439" s="20" t="b">
        <f t="shared" si="27"/>
        <v>0</v>
      </c>
      <c r="X439" t="str">
        <f t="shared" si="25"/>
        <v xml:space="preserve">Excellent </v>
      </c>
    </row>
    <row r="440" spans="1:24" x14ac:dyDescent="0.3">
      <c r="A440" s="20" t="s">
        <v>552</v>
      </c>
      <c r="C440" s="20" t="s">
        <v>1141</v>
      </c>
      <c r="D440" s="19" t="s">
        <v>13</v>
      </c>
      <c r="E440" t="s">
        <v>1139</v>
      </c>
      <c r="F440" s="20" t="s">
        <v>40</v>
      </c>
      <c r="G440">
        <v>17.04</v>
      </c>
      <c r="H440">
        <v>4</v>
      </c>
      <c r="I440" t="s">
        <v>20</v>
      </c>
      <c r="J440" s="1">
        <v>0.84375</v>
      </c>
      <c r="K440" s="20" t="s">
        <v>16</v>
      </c>
      <c r="L440">
        <v>68.16</v>
      </c>
      <c r="M440">
        <v>3.4079999999999999</v>
      </c>
      <c r="N440" s="20">
        <f t="shared" si="24"/>
        <v>71.567999999999998</v>
      </c>
      <c r="O440" s="19">
        <v>8.1</v>
      </c>
      <c r="V440" s="20" t="b">
        <f t="shared" si="26"/>
        <v>0</v>
      </c>
      <c r="W440" s="20" t="b">
        <f t="shared" si="27"/>
        <v>0</v>
      </c>
      <c r="X440" t="str">
        <f t="shared" si="25"/>
        <v>Extremely Good</v>
      </c>
    </row>
    <row r="441" spans="1:24" x14ac:dyDescent="0.3">
      <c r="A441" s="20" t="s">
        <v>1018</v>
      </c>
      <c r="C441" s="20" t="s">
        <v>1141</v>
      </c>
      <c r="D441" s="19" t="s">
        <v>13</v>
      </c>
      <c r="E441" t="s">
        <v>1138</v>
      </c>
      <c r="F441" s="20" t="s">
        <v>19</v>
      </c>
      <c r="G441">
        <v>40.86</v>
      </c>
      <c r="H441">
        <v>8</v>
      </c>
      <c r="I441" t="s">
        <v>50</v>
      </c>
      <c r="J441" s="1">
        <v>0.60972222222222217</v>
      </c>
      <c r="K441" s="20" t="s">
        <v>16</v>
      </c>
      <c r="L441">
        <v>326.88</v>
      </c>
      <c r="M441">
        <v>16.344000000000001</v>
      </c>
      <c r="N441" s="20">
        <f t="shared" si="24"/>
        <v>343.22399999999999</v>
      </c>
      <c r="O441" s="19">
        <v>8.8000000000000007</v>
      </c>
      <c r="V441" s="20" t="b">
        <f t="shared" si="26"/>
        <v>0</v>
      </c>
      <c r="W441" s="20" t="b">
        <f t="shared" si="27"/>
        <v>0</v>
      </c>
      <c r="X441" t="str">
        <f t="shared" si="25"/>
        <v>Extremely Good</v>
      </c>
    </row>
    <row r="442" spans="1:24" x14ac:dyDescent="0.3">
      <c r="A442" s="20" t="s">
        <v>633</v>
      </c>
      <c r="C442" s="20" t="s">
        <v>1141</v>
      </c>
      <c r="D442" s="19" t="s">
        <v>18</v>
      </c>
      <c r="E442" t="s">
        <v>1139</v>
      </c>
      <c r="F442" s="20" t="s">
        <v>40</v>
      </c>
      <c r="G442">
        <v>17.440000000000001</v>
      </c>
      <c r="H442">
        <v>5</v>
      </c>
      <c r="I442" t="s">
        <v>54</v>
      </c>
      <c r="J442" s="1">
        <v>0.80902777777777779</v>
      </c>
      <c r="K442" s="20" t="s">
        <v>16</v>
      </c>
      <c r="L442">
        <v>87.2</v>
      </c>
      <c r="M442">
        <v>4.3600000000000003</v>
      </c>
      <c r="N442" s="20">
        <f t="shared" si="24"/>
        <v>91.56</v>
      </c>
      <c r="O442" s="19">
        <v>7.3</v>
      </c>
      <c r="V442" s="20" t="b">
        <f t="shared" si="26"/>
        <v>0</v>
      </c>
      <c r="W442" s="20" t="b">
        <f t="shared" si="27"/>
        <v>0</v>
      </c>
      <c r="X442" t="str">
        <f t="shared" si="25"/>
        <v>Very Good </v>
      </c>
    </row>
    <row r="443" spans="1:24" x14ac:dyDescent="0.3">
      <c r="A443" s="20" t="s">
        <v>853</v>
      </c>
      <c r="C443" s="20" t="s">
        <v>1141</v>
      </c>
      <c r="D443" s="19" t="s">
        <v>18</v>
      </c>
      <c r="E443" t="s">
        <v>1138</v>
      </c>
      <c r="F443" s="20" t="s">
        <v>29</v>
      </c>
      <c r="G443">
        <v>88.43</v>
      </c>
      <c r="H443">
        <v>8</v>
      </c>
      <c r="I443" t="s">
        <v>72</v>
      </c>
      <c r="J443" s="1">
        <v>0.81597222222222221</v>
      </c>
      <c r="K443" s="20" t="s">
        <v>25</v>
      </c>
      <c r="L443">
        <v>707.44</v>
      </c>
      <c r="M443">
        <v>35.372</v>
      </c>
      <c r="N443" s="20">
        <f t="shared" si="24"/>
        <v>742.81200000000001</v>
      </c>
      <c r="O443" s="19">
        <v>8.8000000000000007</v>
      </c>
      <c r="V443" s="20" t="b">
        <f t="shared" si="26"/>
        <v>0</v>
      </c>
      <c r="W443" s="20" t="b">
        <f t="shared" si="27"/>
        <v>0</v>
      </c>
      <c r="X443" t="str">
        <f t="shared" si="25"/>
        <v>Extremely Good</v>
      </c>
    </row>
    <row r="444" spans="1:24" x14ac:dyDescent="0.3">
      <c r="A444" s="20" t="s">
        <v>1084</v>
      </c>
      <c r="C444" s="20" t="s">
        <v>1142</v>
      </c>
      <c r="D444" s="19" t="s">
        <v>13</v>
      </c>
      <c r="E444" t="s">
        <v>1138</v>
      </c>
      <c r="F444" s="20" t="s">
        <v>23</v>
      </c>
      <c r="G444">
        <v>89.21</v>
      </c>
      <c r="H444">
        <v>9</v>
      </c>
      <c r="I444" t="s">
        <v>54</v>
      </c>
      <c r="J444" s="1">
        <v>0.65416666666666667</v>
      </c>
      <c r="K444" s="20" t="s">
        <v>16</v>
      </c>
      <c r="L444">
        <v>802.89</v>
      </c>
      <c r="M444">
        <v>40.144500000000001</v>
      </c>
      <c r="N444" s="20">
        <f t="shared" si="24"/>
        <v>843.03449999999998</v>
      </c>
      <c r="O444" s="19">
        <v>5.5</v>
      </c>
      <c r="V444" s="20" t="b">
        <f t="shared" si="26"/>
        <v>0</v>
      </c>
      <c r="W444" s="20" t="b">
        <f t="shared" si="27"/>
        <v>0</v>
      </c>
      <c r="X444" t="str">
        <f t="shared" si="25"/>
        <v>Satisfied </v>
      </c>
    </row>
    <row r="445" spans="1:24" x14ac:dyDescent="0.3">
      <c r="A445" s="20" t="s">
        <v>559</v>
      </c>
      <c r="C445" s="20" t="s">
        <v>1141</v>
      </c>
      <c r="D445" s="19" t="s">
        <v>13</v>
      </c>
      <c r="E445" t="s">
        <v>1139</v>
      </c>
      <c r="F445" s="20" t="s">
        <v>43</v>
      </c>
      <c r="G445">
        <v>12.78</v>
      </c>
      <c r="H445">
        <v>1</v>
      </c>
      <c r="I445" t="s">
        <v>217</v>
      </c>
      <c r="J445" s="1">
        <v>0.59097222222222223</v>
      </c>
      <c r="K445" s="20" t="s">
        <v>16</v>
      </c>
      <c r="L445">
        <v>12.78</v>
      </c>
      <c r="M445">
        <v>0.63900000000000001</v>
      </c>
      <c r="N445" s="20">
        <f t="shared" si="24"/>
        <v>13.418999999999999</v>
      </c>
      <c r="O445" s="19">
        <v>6.5</v>
      </c>
      <c r="V445" s="20" t="b">
        <f t="shared" si="26"/>
        <v>0</v>
      </c>
      <c r="W445" s="20" t="b">
        <f t="shared" si="27"/>
        <v>0</v>
      </c>
      <c r="X445" t="str">
        <f t="shared" si="25"/>
        <v>Good </v>
      </c>
    </row>
    <row r="446" spans="1:24" x14ac:dyDescent="0.3">
      <c r="A446" s="20" t="s">
        <v>1024</v>
      </c>
      <c r="C446" s="20" t="s">
        <v>1140</v>
      </c>
      <c r="D446" s="19" t="s">
        <v>13</v>
      </c>
      <c r="E446" t="s">
        <v>1138</v>
      </c>
      <c r="F446" s="20" t="s">
        <v>29</v>
      </c>
      <c r="G446">
        <v>19.100000000000001</v>
      </c>
      <c r="H446">
        <v>7</v>
      </c>
      <c r="I446" t="s">
        <v>54</v>
      </c>
      <c r="J446" s="1">
        <v>0.4465277777777778</v>
      </c>
      <c r="K446" s="20" t="s">
        <v>25</v>
      </c>
      <c r="L446">
        <v>133.69999999999999</v>
      </c>
      <c r="M446">
        <v>6.6849999999999996</v>
      </c>
      <c r="N446" s="20">
        <f t="shared" si="24"/>
        <v>140.38499999999999</v>
      </c>
      <c r="O446" s="19">
        <v>6.8</v>
      </c>
      <c r="V446" s="20" t="b">
        <f t="shared" si="26"/>
        <v>0</v>
      </c>
      <c r="W446" s="20" t="b">
        <f t="shared" si="27"/>
        <v>0</v>
      </c>
      <c r="X446" t="str">
        <f t="shared" si="25"/>
        <v>Good </v>
      </c>
    </row>
    <row r="447" spans="1:24" x14ac:dyDescent="0.3">
      <c r="A447" s="20" t="s">
        <v>469</v>
      </c>
      <c r="C447" s="20" t="s">
        <v>1142</v>
      </c>
      <c r="D447" s="19" t="s">
        <v>13</v>
      </c>
      <c r="E447" t="s">
        <v>1138</v>
      </c>
      <c r="F447" s="20" t="s">
        <v>14</v>
      </c>
      <c r="G447">
        <v>19.149999999999999</v>
      </c>
      <c r="H447">
        <v>1</v>
      </c>
      <c r="I447" t="s">
        <v>81</v>
      </c>
      <c r="J447" s="1">
        <v>0.74861111111111101</v>
      </c>
      <c r="K447" s="20" t="s">
        <v>21</v>
      </c>
      <c r="L447">
        <v>19.149999999999999</v>
      </c>
      <c r="M447">
        <v>0.95750000000000002</v>
      </c>
      <c r="N447" s="20">
        <f t="shared" si="24"/>
        <v>20.107499999999998</v>
      </c>
      <c r="O447" s="19">
        <v>6.5</v>
      </c>
      <c r="V447" s="20" t="b">
        <f t="shared" si="26"/>
        <v>0</v>
      </c>
      <c r="W447" s="20" t="b">
        <f t="shared" si="27"/>
        <v>0</v>
      </c>
      <c r="X447" t="str">
        <f t="shared" si="25"/>
        <v>Good </v>
      </c>
    </row>
    <row r="448" spans="1:24" x14ac:dyDescent="0.3">
      <c r="A448" s="20" t="s">
        <v>1036</v>
      </c>
      <c r="C448" s="20" t="s">
        <v>1141</v>
      </c>
      <c r="D448" s="19" t="s">
        <v>18</v>
      </c>
      <c r="E448" t="s">
        <v>1139</v>
      </c>
      <c r="F448" s="20" t="s">
        <v>40</v>
      </c>
      <c r="G448">
        <v>27.66</v>
      </c>
      <c r="H448">
        <v>10</v>
      </c>
      <c r="I448" t="s">
        <v>132</v>
      </c>
      <c r="J448" s="1">
        <v>0.47638888888888892</v>
      </c>
      <c r="K448" s="20" t="s">
        <v>25</v>
      </c>
      <c r="L448">
        <v>276.60000000000002</v>
      </c>
      <c r="M448">
        <v>13.83</v>
      </c>
      <c r="N448" s="20">
        <f t="shared" si="24"/>
        <v>290.43</v>
      </c>
      <c r="O448" s="19">
        <v>6.5</v>
      </c>
      <c r="V448" s="20" t="b">
        <f t="shared" si="26"/>
        <v>0</v>
      </c>
      <c r="W448" s="20" t="b">
        <f t="shared" si="27"/>
        <v>0</v>
      </c>
      <c r="X448" t="str">
        <f t="shared" si="25"/>
        <v>Good </v>
      </c>
    </row>
    <row r="449" spans="1:24" x14ac:dyDescent="0.3">
      <c r="A449" s="20" t="s">
        <v>858</v>
      </c>
      <c r="C449" s="20" t="s">
        <v>1142</v>
      </c>
      <c r="D449" s="19" t="s">
        <v>18</v>
      </c>
      <c r="E449" t="s">
        <v>1139</v>
      </c>
      <c r="F449" s="20" t="s">
        <v>43</v>
      </c>
      <c r="G449">
        <v>45.74</v>
      </c>
      <c r="H449">
        <v>3</v>
      </c>
      <c r="I449" t="s">
        <v>75</v>
      </c>
      <c r="J449" s="1">
        <v>0.73472222222222217</v>
      </c>
      <c r="K449" s="20" t="s">
        <v>21</v>
      </c>
      <c r="L449">
        <v>137.22</v>
      </c>
      <c r="M449">
        <v>6.8609999999999998</v>
      </c>
      <c r="N449" s="20">
        <f t="shared" si="24"/>
        <v>144.08099999999999</v>
      </c>
      <c r="O449" s="19">
        <v>5.2</v>
      </c>
      <c r="V449" s="20" t="b">
        <f t="shared" si="26"/>
        <v>0</v>
      </c>
      <c r="W449" s="20" t="b">
        <f t="shared" si="27"/>
        <v>0</v>
      </c>
      <c r="X449" t="str">
        <f t="shared" si="25"/>
        <v>Satisfied </v>
      </c>
    </row>
    <row r="450" spans="1:24" x14ac:dyDescent="0.3">
      <c r="A450" s="20" t="s">
        <v>891</v>
      </c>
      <c r="C450" s="20" t="s">
        <v>1142</v>
      </c>
      <c r="D450" s="19" t="s">
        <v>13</v>
      </c>
      <c r="E450" t="s">
        <v>1138</v>
      </c>
      <c r="F450" s="20" t="s">
        <v>14</v>
      </c>
      <c r="G450">
        <v>27.07</v>
      </c>
      <c r="H450">
        <v>1</v>
      </c>
      <c r="I450" t="s">
        <v>153</v>
      </c>
      <c r="J450" s="1">
        <v>0.83819444444444446</v>
      </c>
      <c r="K450" s="20" t="s">
        <v>21</v>
      </c>
      <c r="L450">
        <v>27.07</v>
      </c>
      <c r="M450">
        <v>1.3534999999999999</v>
      </c>
      <c r="N450" s="20">
        <f t="shared" ref="N450:N513" si="28">L450+M450</f>
        <v>28.423500000000001</v>
      </c>
      <c r="O450" s="19">
        <v>5.6</v>
      </c>
      <c r="V450" s="20" t="b">
        <f t="shared" si="26"/>
        <v>0</v>
      </c>
      <c r="W450" s="20" t="b">
        <f t="shared" si="27"/>
        <v>0</v>
      </c>
      <c r="X450" t="str">
        <f t="shared" ref="X450:X513" si="29">VLOOKUP(O450,$Z$2:$AA$12,2)</f>
        <v>Satisfied </v>
      </c>
    </row>
    <row r="451" spans="1:24" x14ac:dyDescent="0.3">
      <c r="A451" s="20" t="s">
        <v>1045</v>
      </c>
      <c r="C451" s="20" t="s">
        <v>1141</v>
      </c>
      <c r="D451" s="19" t="s">
        <v>13</v>
      </c>
      <c r="E451" t="s">
        <v>1138</v>
      </c>
      <c r="F451" s="20" t="s">
        <v>29</v>
      </c>
      <c r="G451">
        <v>39.119999999999997</v>
      </c>
      <c r="H451">
        <v>1</v>
      </c>
      <c r="I451" t="s">
        <v>182</v>
      </c>
      <c r="J451" s="1">
        <v>0.4597222222222222</v>
      </c>
      <c r="K451" s="20" t="s">
        <v>25</v>
      </c>
      <c r="L451">
        <v>39.119999999999997</v>
      </c>
      <c r="M451">
        <v>1.956</v>
      </c>
      <c r="N451" s="20">
        <f t="shared" si="28"/>
        <v>41.076000000000001</v>
      </c>
      <c r="O451" s="19">
        <v>7.6</v>
      </c>
      <c r="V451" s="20" t="b">
        <f t="shared" ref="V451:V514" si="30">OR(L451&gt;$S$2,L451&lt;$T$2)</f>
        <v>0</v>
      </c>
      <c r="W451" s="20" t="b">
        <f t="shared" ref="W451:W514" si="31">OR(O451&gt;$S$5,O451&lt;$T$5)</f>
        <v>0</v>
      </c>
      <c r="X451" t="str">
        <f t="shared" si="29"/>
        <v>Very Good </v>
      </c>
    </row>
    <row r="452" spans="1:24" x14ac:dyDescent="0.3">
      <c r="A452" s="20" t="s">
        <v>239</v>
      </c>
      <c r="C452" s="20" t="s">
        <v>1141</v>
      </c>
      <c r="D452" s="19" t="s">
        <v>18</v>
      </c>
      <c r="E452" t="s">
        <v>1138</v>
      </c>
      <c r="F452" s="20" t="s">
        <v>19</v>
      </c>
      <c r="G452">
        <v>74.709999999999994</v>
      </c>
      <c r="H452">
        <v>6</v>
      </c>
      <c r="I452" t="s">
        <v>58</v>
      </c>
      <c r="J452" s="1">
        <v>0.79652777777777783</v>
      </c>
      <c r="K452" s="20" t="s">
        <v>21</v>
      </c>
      <c r="L452">
        <v>448.26</v>
      </c>
      <c r="M452">
        <v>22.413</v>
      </c>
      <c r="N452" s="20">
        <f t="shared" si="28"/>
        <v>470.673</v>
      </c>
      <c r="O452" s="19">
        <v>9.5</v>
      </c>
      <c r="V452" s="20" t="b">
        <f t="shared" si="30"/>
        <v>0</v>
      </c>
      <c r="W452" s="20" t="b">
        <f t="shared" si="31"/>
        <v>0</v>
      </c>
      <c r="X452" t="str">
        <f t="shared" si="29"/>
        <v xml:space="preserve">Excellent </v>
      </c>
    </row>
    <row r="453" spans="1:24" x14ac:dyDescent="0.3">
      <c r="A453" s="20" t="s">
        <v>688</v>
      </c>
      <c r="C453" s="20" t="s">
        <v>1142</v>
      </c>
      <c r="D453" s="19" t="s">
        <v>18</v>
      </c>
      <c r="E453" t="s">
        <v>1139</v>
      </c>
      <c r="F453" s="20" t="s">
        <v>19</v>
      </c>
      <c r="G453">
        <v>22.01</v>
      </c>
      <c r="H453">
        <v>6</v>
      </c>
      <c r="I453" t="s">
        <v>168</v>
      </c>
      <c r="J453" s="1">
        <v>0.78472222222222221</v>
      </c>
      <c r="K453" s="20" t="s">
        <v>21</v>
      </c>
      <c r="L453">
        <v>132.06</v>
      </c>
      <c r="M453">
        <v>6.6029999999999998</v>
      </c>
      <c r="N453" s="20">
        <f t="shared" si="28"/>
        <v>138.66300000000001</v>
      </c>
      <c r="O453" s="19">
        <v>5.8</v>
      </c>
      <c r="V453" s="20" t="b">
        <f t="shared" si="30"/>
        <v>0</v>
      </c>
      <c r="W453" s="20" t="b">
        <f t="shared" si="31"/>
        <v>0</v>
      </c>
      <c r="X453" t="str">
        <f t="shared" si="29"/>
        <v>Satisfied </v>
      </c>
    </row>
    <row r="454" spans="1:24" x14ac:dyDescent="0.3">
      <c r="A454" s="20" t="s">
        <v>1026</v>
      </c>
      <c r="C454" s="20" t="s">
        <v>1140</v>
      </c>
      <c r="D454" s="19" t="s">
        <v>18</v>
      </c>
      <c r="E454" t="s">
        <v>1138</v>
      </c>
      <c r="F454" s="20" t="s">
        <v>40</v>
      </c>
      <c r="G454">
        <v>63.61</v>
      </c>
      <c r="H454">
        <v>5</v>
      </c>
      <c r="I454" t="s">
        <v>100</v>
      </c>
      <c r="J454" s="1">
        <v>0.52986111111111112</v>
      </c>
      <c r="K454" s="20" t="s">
        <v>25</v>
      </c>
      <c r="L454">
        <v>318.05</v>
      </c>
      <c r="M454">
        <v>15.9025</v>
      </c>
      <c r="N454" s="20">
        <f t="shared" si="28"/>
        <v>333.95249999999999</v>
      </c>
      <c r="O454" s="19">
        <v>5.8</v>
      </c>
      <c r="V454" s="20" t="b">
        <f t="shared" si="30"/>
        <v>0</v>
      </c>
      <c r="W454" s="20" t="b">
        <f t="shared" si="31"/>
        <v>0</v>
      </c>
      <c r="X454" t="str">
        <f t="shared" si="29"/>
        <v>Satisfied </v>
      </c>
    </row>
    <row r="455" spans="1:24" x14ac:dyDescent="0.3">
      <c r="A455" s="20" t="s">
        <v>544</v>
      </c>
      <c r="C455" s="20" t="s">
        <v>1140</v>
      </c>
      <c r="D455" s="19" t="s">
        <v>13</v>
      </c>
      <c r="E455" t="s">
        <v>1139</v>
      </c>
      <c r="F455" s="20" t="s">
        <v>14</v>
      </c>
      <c r="G455">
        <v>25</v>
      </c>
      <c r="H455">
        <v>1</v>
      </c>
      <c r="I455" t="s">
        <v>24</v>
      </c>
      <c r="J455" s="1">
        <v>0.63124999999999998</v>
      </c>
      <c r="K455" s="20" t="s">
        <v>16</v>
      </c>
      <c r="L455">
        <v>25</v>
      </c>
      <c r="M455">
        <v>1.25</v>
      </c>
      <c r="N455" s="20">
        <f t="shared" si="28"/>
        <v>26.25</v>
      </c>
      <c r="O455" s="19">
        <v>6.4</v>
      </c>
      <c r="V455" s="20" t="b">
        <f t="shared" si="30"/>
        <v>0</v>
      </c>
      <c r="W455" s="20" t="b">
        <f t="shared" si="31"/>
        <v>0</v>
      </c>
      <c r="X455" t="str">
        <f t="shared" si="29"/>
        <v>Good </v>
      </c>
    </row>
    <row r="456" spans="1:24" x14ac:dyDescent="0.3">
      <c r="A456" s="20" t="s">
        <v>652</v>
      </c>
      <c r="C456" s="20" t="s">
        <v>1140</v>
      </c>
      <c r="D456" s="19" t="s">
        <v>13</v>
      </c>
      <c r="E456" t="s">
        <v>1139</v>
      </c>
      <c r="F456" s="20" t="s">
        <v>19</v>
      </c>
      <c r="G456">
        <v>20.77</v>
      </c>
      <c r="H456">
        <v>4</v>
      </c>
      <c r="I456" t="s">
        <v>326</v>
      </c>
      <c r="J456" s="1">
        <v>0.57430555555555551</v>
      </c>
      <c r="K456" s="20" t="s">
        <v>16</v>
      </c>
      <c r="L456">
        <v>83.08</v>
      </c>
      <c r="M456">
        <v>4.1539999999999999</v>
      </c>
      <c r="N456" s="20">
        <f t="shared" si="28"/>
        <v>87.233999999999995</v>
      </c>
      <c r="O456" s="19">
        <v>9.1</v>
      </c>
      <c r="V456" s="20" t="b">
        <f t="shared" si="30"/>
        <v>0</v>
      </c>
      <c r="W456" s="20" t="b">
        <f t="shared" si="31"/>
        <v>0</v>
      </c>
      <c r="X456" t="str">
        <f t="shared" si="29"/>
        <v xml:space="preserve">Excellent </v>
      </c>
    </row>
    <row r="457" spans="1:24" x14ac:dyDescent="0.3">
      <c r="A457" s="20" t="s">
        <v>997</v>
      </c>
      <c r="C457" s="20" t="s">
        <v>1140</v>
      </c>
      <c r="D457" s="19" t="s">
        <v>18</v>
      </c>
      <c r="E457" t="s">
        <v>1138</v>
      </c>
      <c r="F457" s="20" t="s">
        <v>43</v>
      </c>
      <c r="G457">
        <v>29.56</v>
      </c>
      <c r="H457">
        <v>5</v>
      </c>
      <c r="I457" t="s">
        <v>278</v>
      </c>
      <c r="J457" s="1">
        <v>0.70763888888888893</v>
      </c>
      <c r="K457" s="20" t="s">
        <v>16</v>
      </c>
      <c r="L457">
        <v>147.80000000000001</v>
      </c>
      <c r="M457">
        <v>7.39</v>
      </c>
      <c r="N457" s="20">
        <f t="shared" si="28"/>
        <v>155.19</v>
      </c>
      <c r="O457" s="19">
        <v>5</v>
      </c>
      <c r="V457" s="20" t="b">
        <f t="shared" si="30"/>
        <v>0</v>
      </c>
      <c r="W457" s="20" t="b">
        <f t="shared" si="31"/>
        <v>0</v>
      </c>
      <c r="X457" t="str">
        <f t="shared" si="29"/>
        <v>Satisfied </v>
      </c>
    </row>
    <row r="458" spans="1:24" x14ac:dyDescent="0.3">
      <c r="A458" s="20" t="s">
        <v>474</v>
      </c>
      <c r="C458" s="20" t="s">
        <v>1140</v>
      </c>
      <c r="D458" s="19" t="s">
        <v>13</v>
      </c>
      <c r="E458" t="s">
        <v>1138</v>
      </c>
      <c r="F458" s="20" t="s">
        <v>40</v>
      </c>
      <c r="G458">
        <v>77.400000000000006</v>
      </c>
      <c r="H458">
        <v>9</v>
      </c>
      <c r="I458" t="s">
        <v>126</v>
      </c>
      <c r="J458" s="1">
        <v>0.59375</v>
      </c>
      <c r="K458" s="20" t="s">
        <v>16</v>
      </c>
      <c r="L458">
        <v>696.6</v>
      </c>
      <c r="M458">
        <v>34.83</v>
      </c>
      <c r="N458" s="20">
        <f t="shared" si="28"/>
        <v>731.43000000000006</v>
      </c>
      <c r="O458" s="19">
        <v>7.2</v>
      </c>
      <c r="V458" s="20" t="b">
        <f t="shared" si="30"/>
        <v>0</v>
      </c>
      <c r="W458" s="20" t="b">
        <f t="shared" si="31"/>
        <v>0</v>
      </c>
      <c r="X458" t="str">
        <f t="shared" si="29"/>
        <v>Very Good </v>
      </c>
    </row>
    <row r="459" spans="1:24" x14ac:dyDescent="0.3">
      <c r="A459" s="20" t="s">
        <v>493</v>
      </c>
      <c r="C459" s="20" t="s">
        <v>1141</v>
      </c>
      <c r="D459" s="19" t="s">
        <v>13</v>
      </c>
      <c r="E459" t="s">
        <v>1139</v>
      </c>
      <c r="F459" s="20" t="s">
        <v>19</v>
      </c>
      <c r="G459">
        <v>79.39</v>
      </c>
      <c r="H459">
        <v>10</v>
      </c>
      <c r="I459" t="s">
        <v>50</v>
      </c>
      <c r="J459" s="1">
        <v>0.85</v>
      </c>
      <c r="K459" s="20" t="s">
        <v>16</v>
      </c>
      <c r="L459">
        <v>793.9</v>
      </c>
      <c r="M459">
        <v>39.695</v>
      </c>
      <c r="N459" s="20">
        <f t="shared" si="28"/>
        <v>833.59500000000003</v>
      </c>
      <c r="O459" s="19">
        <v>4.2</v>
      </c>
      <c r="V459" s="20" t="b">
        <f t="shared" si="30"/>
        <v>0</v>
      </c>
      <c r="W459" s="20" t="b">
        <f t="shared" si="31"/>
        <v>0</v>
      </c>
      <c r="X459" t="str">
        <f t="shared" si="29"/>
        <v>Not Bad</v>
      </c>
    </row>
    <row r="460" spans="1:24" x14ac:dyDescent="0.3">
      <c r="A460" s="20" t="s">
        <v>335</v>
      </c>
      <c r="C460" s="20" t="s">
        <v>1142</v>
      </c>
      <c r="D460" s="19" t="s">
        <v>13</v>
      </c>
      <c r="E460" t="s">
        <v>1138</v>
      </c>
      <c r="F460" s="20" t="s">
        <v>19</v>
      </c>
      <c r="G460">
        <v>46.57</v>
      </c>
      <c r="H460">
        <v>10</v>
      </c>
      <c r="I460" t="s">
        <v>27</v>
      </c>
      <c r="J460" s="1">
        <v>0.58194444444444449</v>
      </c>
      <c r="K460" s="20" t="s">
        <v>21</v>
      </c>
      <c r="L460">
        <v>465.7</v>
      </c>
      <c r="M460">
        <v>23.285</v>
      </c>
      <c r="N460" s="20">
        <f t="shared" si="28"/>
        <v>488.98500000000001</v>
      </c>
      <c r="O460" s="19">
        <v>5.3</v>
      </c>
      <c r="V460" s="20" t="b">
        <f t="shared" si="30"/>
        <v>0</v>
      </c>
      <c r="W460" s="20" t="b">
        <f t="shared" si="31"/>
        <v>0</v>
      </c>
      <c r="X460" t="str">
        <f t="shared" si="29"/>
        <v>Satisfied </v>
      </c>
    </row>
    <row r="461" spans="1:24" x14ac:dyDescent="0.3">
      <c r="A461" s="20" t="s">
        <v>327</v>
      </c>
      <c r="C461" s="20" t="s">
        <v>1142</v>
      </c>
      <c r="D461" s="19" t="s">
        <v>13</v>
      </c>
      <c r="E461" t="s">
        <v>1139</v>
      </c>
      <c r="F461" s="20" t="s">
        <v>40</v>
      </c>
      <c r="G461">
        <v>35.89</v>
      </c>
      <c r="H461">
        <v>1</v>
      </c>
      <c r="I461" t="s">
        <v>162</v>
      </c>
      <c r="J461" s="1">
        <v>0.70277777777777783</v>
      </c>
      <c r="K461" s="20" t="s">
        <v>16</v>
      </c>
      <c r="L461">
        <v>35.89</v>
      </c>
      <c r="M461">
        <v>1.7945</v>
      </c>
      <c r="N461" s="20">
        <f t="shared" si="28"/>
        <v>37.6845</v>
      </c>
      <c r="O461" s="19">
        <v>5.4</v>
      </c>
      <c r="V461" s="20" t="b">
        <f t="shared" si="30"/>
        <v>0</v>
      </c>
      <c r="W461" s="20" t="b">
        <f t="shared" si="31"/>
        <v>0</v>
      </c>
      <c r="X461" t="str">
        <f t="shared" si="29"/>
        <v>Satisfied </v>
      </c>
    </row>
    <row r="462" spans="1:24" x14ac:dyDescent="0.3">
      <c r="A462" s="20" t="s">
        <v>479</v>
      </c>
      <c r="C462" s="20" t="s">
        <v>1140</v>
      </c>
      <c r="D462" s="19" t="s">
        <v>18</v>
      </c>
      <c r="E462" t="s">
        <v>1139</v>
      </c>
      <c r="F462" s="20" t="s">
        <v>40</v>
      </c>
      <c r="G462">
        <v>40.520000000000003</v>
      </c>
      <c r="H462">
        <v>5</v>
      </c>
      <c r="I462" t="s">
        <v>110</v>
      </c>
      <c r="J462" s="1">
        <v>0.6381944444444444</v>
      </c>
      <c r="K462" s="20" t="s">
        <v>21</v>
      </c>
      <c r="L462">
        <v>202.6</v>
      </c>
      <c r="M462">
        <v>10.130000000000001</v>
      </c>
      <c r="N462" s="20">
        <f t="shared" si="28"/>
        <v>212.73</v>
      </c>
      <c r="O462" s="19">
        <v>6</v>
      </c>
      <c r="V462" s="20" t="b">
        <f t="shared" si="30"/>
        <v>0</v>
      </c>
      <c r="W462" s="20" t="b">
        <f t="shared" si="31"/>
        <v>0</v>
      </c>
      <c r="X462" t="str">
        <f t="shared" si="29"/>
        <v>Good </v>
      </c>
    </row>
    <row r="463" spans="1:24" x14ac:dyDescent="0.3">
      <c r="A463" s="20" t="s">
        <v>895</v>
      </c>
      <c r="C463" s="20" t="s">
        <v>1141</v>
      </c>
      <c r="D463" s="19" t="s">
        <v>13</v>
      </c>
      <c r="E463" t="s">
        <v>1138</v>
      </c>
      <c r="F463" s="20" t="s">
        <v>40</v>
      </c>
      <c r="G463">
        <v>73.05</v>
      </c>
      <c r="H463">
        <v>10</v>
      </c>
      <c r="I463" t="s">
        <v>24</v>
      </c>
      <c r="J463" s="1">
        <v>0.51736111111111105</v>
      </c>
      <c r="K463" s="20" t="s">
        <v>21</v>
      </c>
      <c r="L463">
        <v>730.5</v>
      </c>
      <c r="M463">
        <v>36.524999999999999</v>
      </c>
      <c r="N463" s="20">
        <f t="shared" si="28"/>
        <v>767.02499999999998</v>
      </c>
      <c r="O463" s="19">
        <v>8.8000000000000007</v>
      </c>
      <c r="V463" s="20" t="b">
        <f t="shared" si="30"/>
        <v>0</v>
      </c>
      <c r="W463" s="20" t="b">
        <f t="shared" si="31"/>
        <v>0</v>
      </c>
      <c r="X463" t="str">
        <f t="shared" si="29"/>
        <v>Extremely Good</v>
      </c>
    </row>
    <row r="464" spans="1:24" x14ac:dyDescent="0.3">
      <c r="A464" s="20" t="s">
        <v>707</v>
      </c>
      <c r="C464" s="20" t="s">
        <v>1142</v>
      </c>
      <c r="D464" s="19" t="s">
        <v>13</v>
      </c>
      <c r="E464" t="s">
        <v>1138</v>
      </c>
      <c r="F464" s="20" t="s">
        <v>29</v>
      </c>
      <c r="G464">
        <v>73.95</v>
      </c>
      <c r="H464">
        <v>4</v>
      </c>
      <c r="I464" t="s">
        <v>110</v>
      </c>
      <c r="J464" s="1">
        <v>0.41805555555555557</v>
      </c>
      <c r="K464" s="20" t="s">
        <v>21</v>
      </c>
      <c r="L464">
        <v>295.8</v>
      </c>
      <c r="M464">
        <v>14.79</v>
      </c>
      <c r="N464" s="20">
        <f t="shared" si="28"/>
        <v>310.59000000000003</v>
      </c>
      <c r="O464" s="19">
        <v>8.6999999999999993</v>
      </c>
      <c r="V464" s="20" t="b">
        <f t="shared" si="30"/>
        <v>0</v>
      </c>
      <c r="W464" s="20" t="b">
        <f t="shared" si="31"/>
        <v>0</v>
      </c>
      <c r="X464" t="str">
        <f t="shared" si="29"/>
        <v>Extremely Good</v>
      </c>
    </row>
    <row r="465" spans="1:24" x14ac:dyDescent="0.3">
      <c r="A465" s="20" t="s">
        <v>576</v>
      </c>
      <c r="C465" s="20" t="s">
        <v>1140</v>
      </c>
      <c r="D465" s="19" t="s">
        <v>18</v>
      </c>
      <c r="E465" t="s">
        <v>1138</v>
      </c>
      <c r="F465" s="20" t="s">
        <v>40</v>
      </c>
      <c r="G465">
        <v>22.62</v>
      </c>
      <c r="H465">
        <v>1</v>
      </c>
      <c r="I465" t="s">
        <v>360</v>
      </c>
      <c r="J465" s="1">
        <v>0.79027777777777775</v>
      </c>
      <c r="K465" s="20" t="s">
        <v>21</v>
      </c>
      <c r="L465">
        <v>22.62</v>
      </c>
      <c r="M465">
        <v>1.131</v>
      </c>
      <c r="N465" s="20">
        <f t="shared" si="28"/>
        <v>23.751000000000001</v>
      </c>
      <c r="O465" s="19">
        <v>9.1</v>
      </c>
      <c r="V465" s="20" t="b">
        <f t="shared" si="30"/>
        <v>0</v>
      </c>
      <c r="W465" s="20" t="b">
        <f t="shared" si="31"/>
        <v>0</v>
      </c>
      <c r="X465" t="str">
        <f t="shared" si="29"/>
        <v xml:space="preserve">Excellent </v>
      </c>
    </row>
    <row r="466" spans="1:24" x14ac:dyDescent="0.3">
      <c r="A466" s="20" t="s">
        <v>885</v>
      </c>
      <c r="C466" s="20" t="s">
        <v>1141</v>
      </c>
      <c r="D466" s="19" t="s">
        <v>18</v>
      </c>
      <c r="E466" t="s">
        <v>1139</v>
      </c>
      <c r="F466" s="20" t="s">
        <v>40</v>
      </c>
      <c r="G466">
        <v>51.34</v>
      </c>
      <c r="H466">
        <v>5</v>
      </c>
      <c r="I466" t="s">
        <v>188</v>
      </c>
      <c r="J466" s="1">
        <v>0.64652777777777781</v>
      </c>
      <c r="K466" s="20" t="s">
        <v>21</v>
      </c>
      <c r="L466">
        <v>256.7</v>
      </c>
      <c r="M466">
        <v>12.835000000000001</v>
      </c>
      <c r="N466" s="20">
        <f t="shared" si="28"/>
        <v>269.53499999999997</v>
      </c>
      <c r="O466" s="19">
        <v>6.3</v>
      </c>
      <c r="V466" s="20" t="b">
        <f t="shared" si="30"/>
        <v>0</v>
      </c>
      <c r="W466" s="20" t="b">
        <f t="shared" si="31"/>
        <v>0</v>
      </c>
      <c r="X466" t="str">
        <f t="shared" si="29"/>
        <v>Good </v>
      </c>
    </row>
    <row r="467" spans="1:24" x14ac:dyDescent="0.3">
      <c r="A467" s="20" t="s">
        <v>473</v>
      </c>
      <c r="C467" s="20" t="s">
        <v>1141</v>
      </c>
      <c r="D467" s="19" t="s">
        <v>13</v>
      </c>
      <c r="E467" t="s">
        <v>1138</v>
      </c>
      <c r="F467" s="20" t="s">
        <v>29</v>
      </c>
      <c r="G467">
        <v>54.55</v>
      </c>
      <c r="H467">
        <v>10</v>
      </c>
      <c r="I467" t="s">
        <v>70</v>
      </c>
      <c r="J467" s="1">
        <v>0.47361111111111115</v>
      </c>
      <c r="K467" s="20" t="s">
        <v>25</v>
      </c>
      <c r="L467">
        <v>545.5</v>
      </c>
      <c r="M467">
        <v>27.274999999999999</v>
      </c>
      <c r="N467" s="20">
        <f t="shared" si="28"/>
        <v>572.77499999999998</v>
      </c>
      <c r="O467" s="19">
        <v>8</v>
      </c>
      <c r="V467" s="20" t="b">
        <f t="shared" si="30"/>
        <v>0</v>
      </c>
      <c r="W467" s="20" t="b">
        <f t="shared" si="31"/>
        <v>0</v>
      </c>
      <c r="X467" t="str">
        <f t="shared" si="29"/>
        <v>Extremely Good</v>
      </c>
    </row>
    <row r="468" spans="1:24" x14ac:dyDescent="0.3">
      <c r="A468" s="20" t="s">
        <v>526</v>
      </c>
      <c r="C468" s="20" t="s">
        <v>1140</v>
      </c>
      <c r="D468" s="19" t="s">
        <v>13</v>
      </c>
      <c r="E468" t="s">
        <v>1138</v>
      </c>
      <c r="F468" s="20" t="s">
        <v>14</v>
      </c>
      <c r="G468">
        <v>37.15</v>
      </c>
      <c r="H468">
        <v>7</v>
      </c>
      <c r="I468" t="s">
        <v>30</v>
      </c>
      <c r="J468" s="1">
        <v>0.54999999999999993</v>
      </c>
      <c r="K468" s="20" t="s">
        <v>16</v>
      </c>
      <c r="L468">
        <v>260.05</v>
      </c>
      <c r="M468">
        <v>13.0025</v>
      </c>
      <c r="N468" s="20">
        <f t="shared" si="28"/>
        <v>273.05250000000001</v>
      </c>
      <c r="O468" s="19">
        <v>9.1999999999999993</v>
      </c>
      <c r="V468" s="20" t="b">
        <f t="shared" si="30"/>
        <v>0</v>
      </c>
      <c r="W468" s="20" t="b">
        <f t="shared" si="31"/>
        <v>0</v>
      </c>
      <c r="X468" t="str">
        <f t="shared" si="29"/>
        <v xml:space="preserve">Excellent </v>
      </c>
    </row>
    <row r="469" spans="1:24" x14ac:dyDescent="0.3">
      <c r="A469" s="20" t="s">
        <v>914</v>
      </c>
      <c r="C469" s="20" t="s">
        <v>1141</v>
      </c>
      <c r="D469" s="19" t="s">
        <v>13</v>
      </c>
      <c r="E469" t="s">
        <v>1139</v>
      </c>
      <c r="F469" s="20" t="s">
        <v>29</v>
      </c>
      <c r="G469">
        <v>37.020000000000003</v>
      </c>
      <c r="H469">
        <v>6</v>
      </c>
      <c r="I469" t="s">
        <v>72</v>
      </c>
      <c r="J469" s="1">
        <v>0.7729166666666667</v>
      </c>
      <c r="K469" s="20" t="s">
        <v>25</v>
      </c>
      <c r="L469">
        <v>222.12</v>
      </c>
      <c r="M469">
        <v>11.106</v>
      </c>
      <c r="N469" s="20">
        <f t="shared" si="28"/>
        <v>233.226</v>
      </c>
      <c r="O469" s="19">
        <v>6.9</v>
      </c>
      <c r="V469" s="20" t="b">
        <f t="shared" si="30"/>
        <v>0</v>
      </c>
      <c r="W469" s="20" t="b">
        <f t="shared" si="31"/>
        <v>0</v>
      </c>
      <c r="X469" t="str">
        <f t="shared" si="29"/>
        <v>Good </v>
      </c>
    </row>
    <row r="470" spans="1:24" x14ac:dyDescent="0.3">
      <c r="A470" s="20" t="s">
        <v>384</v>
      </c>
      <c r="C470" s="20" t="s">
        <v>1142</v>
      </c>
      <c r="D470" s="19" t="s">
        <v>13</v>
      </c>
      <c r="E470" t="s">
        <v>1139</v>
      </c>
      <c r="F470" s="20" t="s">
        <v>40</v>
      </c>
      <c r="G470">
        <v>21.58</v>
      </c>
      <c r="H470">
        <v>1</v>
      </c>
      <c r="I470" t="s">
        <v>178</v>
      </c>
      <c r="J470" s="1">
        <v>0.41805555555555557</v>
      </c>
      <c r="K470" s="20" t="s">
        <v>16</v>
      </c>
      <c r="L470">
        <v>21.58</v>
      </c>
      <c r="M470">
        <v>1.079</v>
      </c>
      <c r="N470" s="20">
        <f t="shared" si="28"/>
        <v>22.658999999999999</v>
      </c>
      <c r="O470" s="19">
        <v>7.9</v>
      </c>
      <c r="V470" s="20" t="b">
        <f t="shared" si="30"/>
        <v>0</v>
      </c>
      <c r="W470" s="20" t="b">
        <f t="shared" si="31"/>
        <v>0</v>
      </c>
      <c r="X470" t="str">
        <f t="shared" si="29"/>
        <v>Very Good </v>
      </c>
    </row>
    <row r="471" spans="1:24" x14ac:dyDescent="0.3">
      <c r="A471" s="20" t="s">
        <v>928</v>
      </c>
      <c r="C471" s="20" t="s">
        <v>1141</v>
      </c>
      <c r="D471" s="19" t="s">
        <v>13</v>
      </c>
      <c r="E471" t="s">
        <v>1138</v>
      </c>
      <c r="F471" s="20" t="s">
        <v>19</v>
      </c>
      <c r="G471">
        <v>98.84</v>
      </c>
      <c r="H471">
        <v>1</v>
      </c>
      <c r="I471" t="s">
        <v>126</v>
      </c>
      <c r="J471" s="1">
        <v>0.47291666666666665</v>
      </c>
      <c r="K471" s="20" t="s">
        <v>21</v>
      </c>
      <c r="L471">
        <v>98.84</v>
      </c>
      <c r="M471">
        <v>4.9420000000000002</v>
      </c>
      <c r="N471" s="20">
        <f t="shared" si="28"/>
        <v>103.78200000000001</v>
      </c>
      <c r="O471" s="19">
        <v>9.1999999999999993</v>
      </c>
      <c r="V471" s="20" t="b">
        <f t="shared" si="30"/>
        <v>0</v>
      </c>
      <c r="W471" s="20" t="b">
        <f t="shared" si="31"/>
        <v>0</v>
      </c>
      <c r="X471" t="str">
        <f t="shared" si="29"/>
        <v xml:space="preserve">Excellent </v>
      </c>
    </row>
    <row r="472" spans="1:24" x14ac:dyDescent="0.3">
      <c r="A472" s="20" t="s">
        <v>347</v>
      </c>
      <c r="C472" s="20" t="s">
        <v>1140</v>
      </c>
      <c r="D472" s="19" t="s">
        <v>13</v>
      </c>
      <c r="E472" t="s">
        <v>1138</v>
      </c>
      <c r="F472" s="20" t="s">
        <v>23</v>
      </c>
      <c r="G472">
        <v>83.77</v>
      </c>
      <c r="H472">
        <v>6</v>
      </c>
      <c r="I472" t="s">
        <v>160</v>
      </c>
      <c r="J472" s="1">
        <v>0.50694444444444442</v>
      </c>
      <c r="K472" s="20" t="s">
        <v>16</v>
      </c>
      <c r="L472">
        <v>502.62</v>
      </c>
      <c r="M472">
        <v>25.131</v>
      </c>
      <c r="N472" s="20">
        <f t="shared" si="28"/>
        <v>527.75099999999998</v>
      </c>
      <c r="O472" s="19">
        <v>4.9000000000000004</v>
      </c>
      <c r="V472" s="20" t="b">
        <f t="shared" si="30"/>
        <v>0</v>
      </c>
      <c r="W472" s="20" t="b">
        <f t="shared" si="31"/>
        <v>0</v>
      </c>
      <c r="X472" t="str">
        <f t="shared" si="29"/>
        <v>Not Bad</v>
      </c>
    </row>
    <row r="473" spans="1:24" x14ac:dyDescent="0.3">
      <c r="A473" s="20" t="s">
        <v>196</v>
      </c>
      <c r="C473" s="20" t="s">
        <v>1142</v>
      </c>
      <c r="D473" s="19" t="s">
        <v>18</v>
      </c>
      <c r="E473" t="s">
        <v>1138</v>
      </c>
      <c r="F473" s="20" t="s">
        <v>29</v>
      </c>
      <c r="G473">
        <v>40.049999999999997</v>
      </c>
      <c r="H473">
        <v>4</v>
      </c>
      <c r="I473" t="s">
        <v>77</v>
      </c>
      <c r="J473" s="1">
        <v>0.4861111111111111</v>
      </c>
      <c r="K473" s="20" t="s">
        <v>21</v>
      </c>
      <c r="L473">
        <v>160.19999999999999</v>
      </c>
      <c r="M473">
        <v>8.01</v>
      </c>
      <c r="N473" s="20">
        <f t="shared" si="28"/>
        <v>168.20999999999998</v>
      </c>
      <c r="O473" s="19">
        <v>4.5999999999999996</v>
      </c>
      <c r="V473" s="20" t="b">
        <f t="shared" si="30"/>
        <v>0</v>
      </c>
      <c r="W473" s="20" t="b">
        <f t="shared" si="31"/>
        <v>0</v>
      </c>
      <c r="X473" t="str">
        <f t="shared" si="29"/>
        <v>Not Bad</v>
      </c>
    </row>
    <row r="474" spans="1:24" x14ac:dyDescent="0.3">
      <c r="A474" s="20" t="s">
        <v>159</v>
      </c>
      <c r="C474" s="20" t="s">
        <v>1141</v>
      </c>
      <c r="D474" s="19" t="s">
        <v>18</v>
      </c>
      <c r="E474" t="s">
        <v>1139</v>
      </c>
      <c r="F474" s="20" t="s">
        <v>43</v>
      </c>
      <c r="G474">
        <v>43.13</v>
      </c>
      <c r="H474">
        <v>10</v>
      </c>
      <c r="I474" t="s">
        <v>95</v>
      </c>
      <c r="J474" s="1">
        <v>0.7715277777777777</v>
      </c>
      <c r="K474" s="20" t="s">
        <v>25</v>
      </c>
      <c r="L474">
        <v>431.3</v>
      </c>
      <c r="M474">
        <v>21.565000000000001</v>
      </c>
      <c r="N474" s="20">
        <f t="shared" si="28"/>
        <v>452.86500000000001</v>
      </c>
      <c r="O474" s="19">
        <v>6.6</v>
      </c>
      <c r="V474" s="20" t="b">
        <f t="shared" si="30"/>
        <v>0</v>
      </c>
      <c r="W474" s="20" t="b">
        <f t="shared" si="31"/>
        <v>0</v>
      </c>
      <c r="X474" t="str">
        <f t="shared" si="29"/>
        <v>Good </v>
      </c>
    </row>
    <row r="475" spans="1:24" x14ac:dyDescent="0.3">
      <c r="A475" s="20" t="s">
        <v>829</v>
      </c>
      <c r="C475" s="20" t="s">
        <v>1140</v>
      </c>
      <c r="D475" s="19" t="s">
        <v>13</v>
      </c>
      <c r="E475" t="s">
        <v>1139</v>
      </c>
      <c r="F475" s="20" t="s">
        <v>14</v>
      </c>
      <c r="G475">
        <v>72.569999999999993</v>
      </c>
      <c r="H475">
        <v>8</v>
      </c>
      <c r="I475" t="s">
        <v>255</v>
      </c>
      <c r="J475" s="1">
        <v>0.74861111111111101</v>
      </c>
      <c r="K475" s="20" t="s">
        <v>21</v>
      </c>
      <c r="L475">
        <v>580.55999999999995</v>
      </c>
      <c r="M475">
        <v>29.027999999999999</v>
      </c>
      <c r="N475" s="20">
        <f t="shared" si="28"/>
        <v>609.58799999999997</v>
      </c>
      <c r="O475" s="19">
        <v>8.1</v>
      </c>
      <c r="V475" s="20" t="b">
        <f t="shared" si="30"/>
        <v>0</v>
      </c>
      <c r="W475" s="20" t="b">
        <f t="shared" si="31"/>
        <v>0</v>
      </c>
      <c r="X475" t="str">
        <f t="shared" si="29"/>
        <v>Extremely Good</v>
      </c>
    </row>
    <row r="476" spans="1:24" x14ac:dyDescent="0.3">
      <c r="A476" s="20" t="s">
        <v>224</v>
      </c>
      <c r="C476" s="20" t="s">
        <v>1141</v>
      </c>
      <c r="D476" s="19" t="s">
        <v>13</v>
      </c>
      <c r="E476" t="s">
        <v>1138</v>
      </c>
      <c r="F476" s="20" t="s">
        <v>19</v>
      </c>
      <c r="G476">
        <v>64.44</v>
      </c>
      <c r="H476">
        <v>5</v>
      </c>
      <c r="I476" t="s">
        <v>255</v>
      </c>
      <c r="J476" s="1">
        <v>0.71111111111111114</v>
      </c>
      <c r="K476" s="20" t="s">
        <v>21</v>
      </c>
      <c r="L476">
        <v>322.2</v>
      </c>
      <c r="M476">
        <v>16.11</v>
      </c>
      <c r="N476" s="20">
        <f t="shared" si="28"/>
        <v>338.31</v>
      </c>
      <c r="O476" s="19">
        <v>5.3</v>
      </c>
      <c r="V476" s="20" t="b">
        <f t="shared" si="30"/>
        <v>0</v>
      </c>
      <c r="W476" s="20" t="b">
        <f t="shared" si="31"/>
        <v>0</v>
      </c>
      <c r="X476" t="str">
        <f t="shared" si="29"/>
        <v>Satisfied </v>
      </c>
    </row>
    <row r="477" spans="1:24" x14ac:dyDescent="0.3">
      <c r="A477" s="20" t="s">
        <v>716</v>
      </c>
      <c r="C477" s="20" t="s">
        <v>1141</v>
      </c>
      <c r="D477" s="19" t="s">
        <v>18</v>
      </c>
      <c r="E477" t="s">
        <v>1139</v>
      </c>
      <c r="F477" s="20" t="s">
        <v>14</v>
      </c>
      <c r="G477">
        <v>65.180000000000007</v>
      </c>
      <c r="H477">
        <v>3</v>
      </c>
      <c r="I477" t="s">
        <v>34</v>
      </c>
      <c r="J477" s="1">
        <v>0.85763888888888884</v>
      </c>
      <c r="K477" s="20" t="s">
        <v>25</v>
      </c>
      <c r="L477">
        <v>195.54</v>
      </c>
      <c r="M477">
        <v>9.7769999999999992</v>
      </c>
      <c r="N477" s="20">
        <f t="shared" si="28"/>
        <v>205.31699999999998</v>
      </c>
      <c r="O477" s="19">
        <v>4.5</v>
      </c>
      <c r="V477" s="20" t="b">
        <f t="shared" si="30"/>
        <v>0</v>
      </c>
      <c r="W477" s="20" t="b">
        <f t="shared" si="31"/>
        <v>0</v>
      </c>
      <c r="X477" t="str">
        <f t="shared" si="29"/>
        <v>Not Bad</v>
      </c>
    </row>
    <row r="478" spans="1:24" x14ac:dyDescent="0.3">
      <c r="A478" s="20" t="s">
        <v>588</v>
      </c>
      <c r="C478" s="20" t="s">
        <v>1140</v>
      </c>
      <c r="D478" s="19" t="s">
        <v>13</v>
      </c>
      <c r="E478" t="s">
        <v>1138</v>
      </c>
      <c r="F478" s="20" t="s">
        <v>29</v>
      </c>
      <c r="G478">
        <v>33.26</v>
      </c>
      <c r="H478">
        <v>5</v>
      </c>
      <c r="I478" t="s">
        <v>310</v>
      </c>
      <c r="J478" s="1">
        <v>0.67361111111111116</v>
      </c>
      <c r="K478" s="20" t="s">
        <v>25</v>
      </c>
      <c r="L478">
        <v>166.3</v>
      </c>
      <c r="M478">
        <v>8.3149999999999995</v>
      </c>
      <c r="N478" s="20">
        <f t="shared" si="28"/>
        <v>174.61500000000001</v>
      </c>
      <c r="O478" s="19">
        <v>4.2</v>
      </c>
      <c r="V478" s="20" t="b">
        <f t="shared" si="30"/>
        <v>0</v>
      </c>
      <c r="W478" s="20" t="b">
        <f t="shared" si="31"/>
        <v>0</v>
      </c>
      <c r="X478" t="str">
        <f t="shared" si="29"/>
        <v>Not Bad</v>
      </c>
    </row>
    <row r="479" spans="1:24" x14ac:dyDescent="0.3">
      <c r="A479" s="20" t="s">
        <v>860</v>
      </c>
      <c r="C479" s="20" t="s">
        <v>1142</v>
      </c>
      <c r="D479" s="19" t="s">
        <v>18</v>
      </c>
      <c r="E479" t="s">
        <v>1139</v>
      </c>
      <c r="F479" s="20" t="s">
        <v>19</v>
      </c>
      <c r="G479">
        <v>84.07</v>
      </c>
      <c r="H479">
        <v>4</v>
      </c>
      <c r="I479" t="s">
        <v>115</v>
      </c>
      <c r="J479" s="1">
        <v>0.70416666666666661</v>
      </c>
      <c r="K479" s="20" t="s">
        <v>16</v>
      </c>
      <c r="L479">
        <v>336.28</v>
      </c>
      <c r="M479">
        <v>16.814</v>
      </c>
      <c r="N479" s="20">
        <f t="shared" si="28"/>
        <v>353.09399999999999</v>
      </c>
      <c r="O479" s="19">
        <v>8</v>
      </c>
      <c r="V479" s="20" t="b">
        <f t="shared" si="30"/>
        <v>0</v>
      </c>
      <c r="W479" s="20" t="b">
        <f t="shared" si="31"/>
        <v>0</v>
      </c>
      <c r="X479" t="str">
        <f t="shared" si="29"/>
        <v>Extremely Good</v>
      </c>
    </row>
    <row r="480" spans="1:24" x14ac:dyDescent="0.3">
      <c r="A480" s="20" t="s">
        <v>236</v>
      </c>
      <c r="C480" s="20" t="s">
        <v>1141</v>
      </c>
      <c r="D480" s="19" t="s">
        <v>18</v>
      </c>
      <c r="E480" t="s">
        <v>1139</v>
      </c>
      <c r="F480" s="20" t="s">
        <v>29</v>
      </c>
      <c r="G480">
        <v>34.369999999999997</v>
      </c>
      <c r="H480">
        <v>10</v>
      </c>
      <c r="I480" t="s">
        <v>100</v>
      </c>
      <c r="J480" s="1">
        <v>0.42430555555555555</v>
      </c>
      <c r="K480" s="20" t="s">
        <v>16</v>
      </c>
      <c r="L480">
        <v>343.7</v>
      </c>
      <c r="M480">
        <v>17.184999999999999</v>
      </c>
      <c r="N480" s="20">
        <f t="shared" si="28"/>
        <v>360.88499999999999</v>
      </c>
      <c r="O480" s="19">
        <v>8.4</v>
      </c>
      <c r="V480" s="20" t="b">
        <f t="shared" si="30"/>
        <v>0</v>
      </c>
      <c r="W480" s="20" t="b">
        <f t="shared" si="31"/>
        <v>0</v>
      </c>
      <c r="X480" t="str">
        <f t="shared" si="29"/>
        <v>Extremely Good</v>
      </c>
    </row>
    <row r="481" spans="1:24" x14ac:dyDescent="0.3">
      <c r="A481" s="20" t="s">
        <v>536</v>
      </c>
      <c r="C481" s="20" t="s">
        <v>1141</v>
      </c>
      <c r="D481" s="19" t="s">
        <v>18</v>
      </c>
      <c r="E481" t="s">
        <v>1139</v>
      </c>
      <c r="F481" s="20" t="s">
        <v>19</v>
      </c>
      <c r="G481">
        <v>38.6</v>
      </c>
      <c r="H481">
        <v>1</v>
      </c>
      <c r="I481" t="s">
        <v>247</v>
      </c>
      <c r="J481" s="1">
        <v>0.47638888888888892</v>
      </c>
      <c r="K481" s="20" t="s">
        <v>16</v>
      </c>
      <c r="L481">
        <v>38.6</v>
      </c>
      <c r="M481">
        <v>1.93</v>
      </c>
      <c r="N481" s="20">
        <f t="shared" si="28"/>
        <v>40.53</v>
      </c>
      <c r="O481" s="19">
        <v>5</v>
      </c>
      <c r="V481" s="20" t="b">
        <f t="shared" si="30"/>
        <v>0</v>
      </c>
      <c r="W481" s="20" t="b">
        <f t="shared" si="31"/>
        <v>0</v>
      </c>
      <c r="X481" t="str">
        <f t="shared" si="29"/>
        <v>Satisfied </v>
      </c>
    </row>
    <row r="482" spans="1:24" x14ac:dyDescent="0.3">
      <c r="A482" s="20" t="s">
        <v>1057</v>
      </c>
      <c r="C482" s="20" t="s">
        <v>1140</v>
      </c>
      <c r="D482" s="19" t="s">
        <v>18</v>
      </c>
      <c r="E482" t="s">
        <v>1139</v>
      </c>
      <c r="F482" s="20" t="s">
        <v>40</v>
      </c>
      <c r="G482">
        <v>65.97</v>
      </c>
      <c r="H482">
        <v>8</v>
      </c>
      <c r="I482" t="s">
        <v>95</v>
      </c>
      <c r="J482" s="1">
        <v>0.8534722222222223</v>
      </c>
      <c r="K482" s="20" t="s">
        <v>21</v>
      </c>
      <c r="L482">
        <v>527.76</v>
      </c>
      <c r="M482">
        <v>26.388000000000002</v>
      </c>
      <c r="N482" s="20">
        <f t="shared" si="28"/>
        <v>554.14800000000002</v>
      </c>
      <c r="O482" s="19">
        <v>7.3</v>
      </c>
      <c r="V482" s="20" t="b">
        <f t="shared" si="30"/>
        <v>0</v>
      </c>
      <c r="W482" s="20" t="b">
        <f t="shared" si="31"/>
        <v>0</v>
      </c>
      <c r="X482" t="str">
        <f t="shared" si="29"/>
        <v>Very Good </v>
      </c>
    </row>
    <row r="483" spans="1:24" x14ac:dyDescent="0.3">
      <c r="A483" s="20" t="s">
        <v>392</v>
      </c>
      <c r="C483" s="20" t="s">
        <v>1140</v>
      </c>
      <c r="D483" s="19" t="s">
        <v>18</v>
      </c>
      <c r="E483" t="s">
        <v>1138</v>
      </c>
      <c r="F483" s="20" t="s">
        <v>19</v>
      </c>
      <c r="G483">
        <v>32.799999999999997</v>
      </c>
      <c r="H483">
        <v>10</v>
      </c>
      <c r="I483" t="s">
        <v>126</v>
      </c>
      <c r="J483" s="1">
        <v>0.5083333333333333</v>
      </c>
      <c r="K483" s="20" t="s">
        <v>21</v>
      </c>
      <c r="L483">
        <v>328</v>
      </c>
      <c r="M483">
        <v>16.399999999999999</v>
      </c>
      <c r="N483" s="20">
        <f t="shared" si="28"/>
        <v>344.4</v>
      </c>
      <c r="O483" s="19">
        <v>6.5</v>
      </c>
      <c r="V483" s="20" t="b">
        <f t="shared" si="30"/>
        <v>0</v>
      </c>
      <c r="W483" s="20" t="b">
        <f t="shared" si="31"/>
        <v>0</v>
      </c>
      <c r="X483" t="str">
        <f t="shared" si="29"/>
        <v>Good </v>
      </c>
    </row>
    <row r="484" spans="1:24" x14ac:dyDescent="0.3">
      <c r="A484" s="20" t="s">
        <v>992</v>
      </c>
      <c r="C484" s="20" t="s">
        <v>1142</v>
      </c>
      <c r="D484" s="19" t="s">
        <v>18</v>
      </c>
      <c r="E484" t="s">
        <v>1139</v>
      </c>
      <c r="F484" s="20" t="s">
        <v>29</v>
      </c>
      <c r="G484">
        <v>37.14</v>
      </c>
      <c r="H484">
        <v>5</v>
      </c>
      <c r="I484" t="s">
        <v>217</v>
      </c>
      <c r="J484" s="1">
        <v>0.54513888888888895</v>
      </c>
      <c r="K484" s="20" t="s">
        <v>16</v>
      </c>
      <c r="L484">
        <v>185.7</v>
      </c>
      <c r="M484">
        <v>9.2850000000000001</v>
      </c>
      <c r="N484" s="20">
        <f t="shared" si="28"/>
        <v>194.98499999999999</v>
      </c>
      <c r="O484" s="19">
        <v>6</v>
      </c>
      <c r="V484" s="20" t="b">
        <f t="shared" si="30"/>
        <v>0</v>
      </c>
      <c r="W484" s="20" t="b">
        <f t="shared" si="31"/>
        <v>0</v>
      </c>
      <c r="X484" t="str">
        <f t="shared" si="29"/>
        <v>Good </v>
      </c>
    </row>
    <row r="485" spans="1:24" x14ac:dyDescent="0.3">
      <c r="A485" s="20" t="s">
        <v>771</v>
      </c>
      <c r="C485" s="20" t="s">
        <v>1140</v>
      </c>
      <c r="D485" s="19" t="s">
        <v>13</v>
      </c>
      <c r="E485" t="s">
        <v>1139</v>
      </c>
      <c r="F485" s="20" t="s">
        <v>23</v>
      </c>
      <c r="G485">
        <v>60.38</v>
      </c>
      <c r="H485">
        <v>10</v>
      </c>
      <c r="I485" t="s">
        <v>48</v>
      </c>
      <c r="J485" s="1">
        <v>0.67986111111111114</v>
      </c>
      <c r="K485" s="20" t="s">
        <v>21</v>
      </c>
      <c r="L485">
        <v>603.79999999999995</v>
      </c>
      <c r="M485">
        <v>30.19</v>
      </c>
      <c r="N485" s="20">
        <f t="shared" si="28"/>
        <v>633.99</v>
      </c>
      <c r="O485" s="19">
        <v>4.9000000000000004</v>
      </c>
      <c r="V485" s="20" t="b">
        <f t="shared" si="30"/>
        <v>0</v>
      </c>
      <c r="W485" s="20" t="b">
        <f t="shared" si="31"/>
        <v>0</v>
      </c>
      <c r="X485" t="str">
        <f t="shared" si="29"/>
        <v>Not Bad</v>
      </c>
    </row>
    <row r="486" spans="1:24" x14ac:dyDescent="0.3">
      <c r="A486" s="20" t="s">
        <v>596</v>
      </c>
      <c r="C486" s="20" t="s">
        <v>1141</v>
      </c>
      <c r="D486" s="19" t="s">
        <v>13</v>
      </c>
      <c r="E486" t="s">
        <v>1138</v>
      </c>
      <c r="F486" s="20" t="s">
        <v>29</v>
      </c>
      <c r="G486">
        <v>36.979999999999997</v>
      </c>
      <c r="H486">
        <v>10</v>
      </c>
      <c r="I486" t="s">
        <v>58</v>
      </c>
      <c r="J486" s="1">
        <v>0.82500000000000007</v>
      </c>
      <c r="K486" s="20" t="s">
        <v>25</v>
      </c>
      <c r="L486">
        <v>369.8</v>
      </c>
      <c r="M486">
        <v>18.489999999999998</v>
      </c>
      <c r="N486" s="20">
        <f t="shared" si="28"/>
        <v>388.29</v>
      </c>
      <c r="O486" s="19">
        <v>7</v>
      </c>
      <c r="V486" s="20" t="b">
        <f t="shared" si="30"/>
        <v>0</v>
      </c>
      <c r="W486" s="20" t="b">
        <f t="shared" si="31"/>
        <v>0</v>
      </c>
      <c r="X486" t="str">
        <f t="shared" si="29"/>
        <v>Very Good </v>
      </c>
    </row>
    <row r="487" spans="1:24" x14ac:dyDescent="0.3">
      <c r="A487" s="20" t="s">
        <v>952</v>
      </c>
      <c r="C487" s="20" t="s">
        <v>1140</v>
      </c>
      <c r="D487" s="19" t="s">
        <v>13</v>
      </c>
      <c r="E487" t="s">
        <v>1138</v>
      </c>
      <c r="F487" s="20" t="s">
        <v>29</v>
      </c>
      <c r="G487">
        <v>49.49</v>
      </c>
      <c r="H487">
        <v>4</v>
      </c>
      <c r="I487" t="s">
        <v>275</v>
      </c>
      <c r="J487" s="1">
        <v>0.64236111111111105</v>
      </c>
      <c r="K487" s="20" t="s">
        <v>16</v>
      </c>
      <c r="L487">
        <v>197.96</v>
      </c>
      <c r="M487">
        <v>9.8979999999999997</v>
      </c>
      <c r="N487" s="20">
        <f t="shared" si="28"/>
        <v>207.858</v>
      </c>
      <c r="O487" s="19">
        <v>7.9</v>
      </c>
      <c r="V487" s="20" t="b">
        <f t="shared" si="30"/>
        <v>0</v>
      </c>
      <c r="W487" s="20" t="b">
        <f t="shared" si="31"/>
        <v>0</v>
      </c>
      <c r="X487" t="str">
        <f t="shared" si="29"/>
        <v>Very Good </v>
      </c>
    </row>
    <row r="488" spans="1:24" x14ac:dyDescent="0.3">
      <c r="A488" s="20" t="s">
        <v>901</v>
      </c>
      <c r="C488" s="20" t="s">
        <v>1140</v>
      </c>
      <c r="D488" s="19" t="s">
        <v>18</v>
      </c>
      <c r="E488" t="s">
        <v>1138</v>
      </c>
      <c r="F488" s="20" t="s">
        <v>43</v>
      </c>
      <c r="G488">
        <v>41.09</v>
      </c>
      <c r="H488">
        <v>10</v>
      </c>
      <c r="I488" t="s">
        <v>117</v>
      </c>
      <c r="J488" s="1">
        <v>0.61249999999999993</v>
      </c>
      <c r="K488" s="20" t="s">
        <v>21</v>
      </c>
      <c r="L488">
        <v>410.9</v>
      </c>
      <c r="M488">
        <v>20.545000000000002</v>
      </c>
      <c r="N488" s="20">
        <f t="shared" si="28"/>
        <v>431.44499999999999</v>
      </c>
      <c r="O488" s="19">
        <v>9.6999999999999993</v>
      </c>
      <c r="V488" s="20" t="b">
        <f t="shared" si="30"/>
        <v>0</v>
      </c>
      <c r="W488" s="20" t="b">
        <f t="shared" si="31"/>
        <v>0</v>
      </c>
      <c r="X488" t="str">
        <f t="shared" si="29"/>
        <v xml:space="preserve">Excellent </v>
      </c>
    </row>
    <row r="489" spans="1:24" x14ac:dyDescent="0.3">
      <c r="A489" s="20" t="s">
        <v>395</v>
      </c>
      <c r="C489" s="20" t="s">
        <v>1142</v>
      </c>
      <c r="D489" s="19" t="s">
        <v>18</v>
      </c>
      <c r="E489" t="s">
        <v>1139</v>
      </c>
      <c r="F489" s="20" t="s">
        <v>43</v>
      </c>
      <c r="G489">
        <v>37.15</v>
      </c>
      <c r="H489">
        <v>4</v>
      </c>
      <c r="I489" t="s">
        <v>90</v>
      </c>
      <c r="J489" s="1">
        <v>0.7909722222222223</v>
      </c>
      <c r="K489" s="20" t="s">
        <v>16</v>
      </c>
      <c r="L489">
        <v>148.6</v>
      </c>
      <c r="M489">
        <v>7.43</v>
      </c>
      <c r="N489" s="20">
        <f t="shared" si="28"/>
        <v>156.03</v>
      </c>
      <c r="O489" s="19">
        <v>7.6</v>
      </c>
      <c r="V489" s="20" t="b">
        <f t="shared" si="30"/>
        <v>0</v>
      </c>
      <c r="W489" s="20" t="b">
        <f t="shared" si="31"/>
        <v>0</v>
      </c>
      <c r="X489" t="str">
        <f t="shared" si="29"/>
        <v>Very Good </v>
      </c>
    </row>
    <row r="490" spans="1:24" x14ac:dyDescent="0.3">
      <c r="A490" s="20" t="s">
        <v>927</v>
      </c>
      <c r="C490" s="20" t="s">
        <v>1142</v>
      </c>
      <c r="D490" s="19" t="s">
        <v>18</v>
      </c>
      <c r="E490" t="s">
        <v>1139</v>
      </c>
      <c r="F490" s="20" t="s">
        <v>23</v>
      </c>
      <c r="G490">
        <v>22.96</v>
      </c>
      <c r="H490">
        <v>1</v>
      </c>
      <c r="I490" t="s">
        <v>261</v>
      </c>
      <c r="J490" s="1">
        <v>0.86597222222222225</v>
      </c>
      <c r="K490" s="20" t="s">
        <v>21</v>
      </c>
      <c r="L490">
        <v>22.96</v>
      </c>
      <c r="M490">
        <v>1.1479999999999999</v>
      </c>
      <c r="N490" s="20">
        <f t="shared" si="28"/>
        <v>24.108000000000001</v>
      </c>
      <c r="O490" s="19">
        <v>5</v>
      </c>
      <c r="V490" s="20" t="b">
        <f t="shared" si="30"/>
        <v>0</v>
      </c>
      <c r="W490" s="20" t="b">
        <f t="shared" si="31"/>
        <v>0</v>
      </c>
      <c r="X490" t="str">
        <f t="shared" si="29"/>
        <v>Satisfied </v>
      </c>
    </row>
    <row r="491" spans="1:24" x14ac:dyDescent="0.3">
      <c r="A491" s="20" t="s">
        <v>1051</v>
      </c>
      <c r="C491" s="20" t="s">
        <v>1141</v>
      </c>
      <c r="D491" s="19" t="s">
        <v>13</v>
      </c>
      <c r="E491" t="s">
        <v>1138</v>
      </c>
      <c r="F491" s="20" t="s">
        <v>23</v>
      </c>
      <c r="G491">
        <v>77.680000000000007</v>
      </c>
      <c r="H491">
        <v>9</v>
      </c>
      <c r="I491" t="s">
        <v>457</v>
      </c>
      <c r="J491" s="1">
        <v>0.55625000000000002</v>
      </c>
      <c r="K491" s="20" t="s">
        <v>16</v>
      </c>
      <c r="L491">
        <v>699.12</v>
      </c>
      <c r="M491">
        <v>34.956000000000003</v>
      </c>
      <c r="N491" s="20">
        <f t="shared" si="28"/>
        <v>734.07600000000002</v>
      </c>
      <c r="O491" s="19">
        <v>5.9</v>
      </c>
      <c r="V491" s="20" t="b">
        <f t="shared" si="30"/>
        <v>0</v>
      </c>
      <c r="W491" s="20" t="b">
        <f t="shared" si="31"/>
        <v>0</v>
      </c>
      <c r="X491" t="str">
        <f t="shared" si="29"/>
        <v>Satisfied </v>
      </c>
    </row>
    <row r="492" spans="1:24" x14ac:dyDescent="0.3">
      <c r="A492" s="20" t="s">
        <v>1046</v>
      </c>
      <c r="C492" s="20" t="s">
        <v>1142</v>
      </c>
      <c r="D492" s="19" t="s">
        <v>18</v>
      </c>
      <c r="E492" t="s">
        <v>1138</v>
      </c>
      <c r="F492" s="20" t="s">
        <v>43</v>
      </c>
      <c r="G492">
        <v>34.700000000000003</v>
      </c>
      <c r="H492">
        <v>2</v>
      </c>
      <c r="I492" t="s">
        <v>134</v>
      </c>
      <c r="J492" s="1">
        <v>0.82500000000000007</v>
      </c>
      <c r="K492" s="20" t="s">
        <v>16</v>
      </c>
      <c r="L492">
        <v>69.400000000000006</v>
      </c>
      <c r="M492">
        <v>3.47</v>
      </c>
      <c r="N492" s="20">
        <f t="shared" si="28"/>
        <v>72.87</v>
      </c>
      <c r="O492" s="19">
        <v>9.8000000000000007</v>
      </c>
      <c r="V492" s="20" t="b">
        <f t="shared" si="30"/>
        <v>0</v>
      </c>
      <c r="W492" s="20" t="b">
        <f t="shared" si="31"/>
        <v>0</v>
      </c>
      <c r="X492" t="str">
        <f t="shared" si="29"/>
        <v xml:space="preserve">Excellent </v>
      </c>
    </row>
    <row r="493" spans="1:24" x14ac:dyDescent="0.3">
      <c r="A493" s="20" t="s">
        <v>587</v>
      </c>
      <c r="C493" s="20" t="s">
        <v>1140</v>
      </c>
      <c r="D493" s="19" t="s">
        <v>13</v>
      </c>
      <c r="E493" t="s">
        <v>1138</v>
      </c>
      <c r="F493" s="20" t="s">
        <v>43</v>
      </c>
      <c r="G493">
        <v>19.66</v>
      </c>
      <c r="H493">
        <v>10</v>
      </c>
      <c r="I493" t="s">
        <v>66</v>
      </c>
      <c r="J493" s="1">
        <v>0.76388888888888884</v>
      </c>
      <c r="K493" s="20" t="s">
        <v>25</v>
      </c>
      <c r="L493">
        <v>196.6</v>
      </c>
      <c r="M493">
        <v>9.83</v>
      </c>
      <c r="N493" s="20">
        <f t="shared" si="28"/>
        <v>206.43</v>
      </c>
      <c r="O493" s="19">
        <v>6.3</v>
      </c>
      <c r="V493" s="20" t="b">
        <f t="shared" si="30"/>
        <v>0</v>
      </c>
      <c r="W493" s="20" t="b">
        <f t="shared" si="31"/>
        <v>0</v>
      </c>
      <c r="X493" t="str">
        <f t="shared" si="29"/>
        <v>Good </v>
      </c>
    </row>
    <row r="494" spans="1:24" x14ac:dyDescent="0.3">
      <c r="A494" s="20" t="s">
        <v>626</v>
      </c>
      <c r="C494" s="20" t="s">
        <v>1141</v>
      </c>
      <c r="D494" s="19" t="s">
        <v>13</v>
      </c>
      <c r="E494" t="s">
        <v>1138</v>
      </c>
      <c r="F494" s="20" t="s">
        <v>14</v>
      </c>
      <c r="G494">
        <v>25.32</v>
      </c>
      <c r="H494">
        <v>8</v>
      </c>
      <c r="I494" t="s">
        <v>64</v>
      </c>
      <c r="J494" s="1">
        <v>0.85</v>
      </c>
      <c r="K494" s="20" t="s">
        <v>16</v>
      </c>
      <c r="L494">
        <v>202.56</v>
      </c>
      <c r="M494">
        <v>10.128</v>
      </c>
      <c r="N494" s="20">
        <f t="shared" si="28"/>
        <v>212.68799999999999</v>
      </c>
      <c r="O494" s="19">
        <v>8.1999999999999993</v>
      </c>
      <c r="V494" s="20" t="b">
        <f t="shared" si="30"/>
        <v>0</v>
      </c>
      <c r="W494" s="20" t="b">
        <f t="shared" si="31"/>
        <v>0</v>
      </c>
      <c r="X494" t="str">
        <f t="shared" si="29"/>
        <v>Extremely Good</v>
      </c>
    </row>
    <row r="495" spans="1:24" x14ac:dyDescent="0.3">
      <c r="A495" s="20" t="s">
        <v>1062</v>
      </c>
      <c r="C495" s="20" t="s">
        <v>1142</v>
      </c>
      <c r="D495" s="19" t="s">
        <v>13</v>
      </c>
      <c r="E495" t="s">
        <v>1138</v>
      </c>
      <c r="F495" s="20" t="s">
        <v>23</v>
      </c>
      <c r="G495">
        <v>12.12</v>
      </c>
      <c r="H495">
        <v>10</v>
      </c>
      <c r="I495" t="s">
        <v>64</v>
      </c>
      <c r="J495" s="1">
        <v>0.57222222222222219</v>
      </c>
      <c r="K495" s="20" t="s">
        <v>25</v>
      </c>
      <c r="L495">
        <v>121.2</v>
      </c>
      <c r="M495">
        <v>6.06</v>
      </c>
      <c r="N495" s="20">
        <f t="shared" si="28"/>
        <v>127.26</v>
      </c>
      <c r="O495" s="19">
        <v>9.3000000000000007</v>
      </c>
      <c r="V495" s="20" t="b">
        <f t="shared" si="30"/>
        <v>0</v>
      </c>
      <c r="W495" s="20" t="b">
        <f t="shared" si="31"/>
        <v>0</v>
      </c>
      <c r="X495" t="str">
        <f t="shared" si="29"/>
        <v xml:space="preserve">Excellent </v>
      </c>
    </row>
    <row r="496" spans="1:24" x14ac:dyDescent="0.3">
      <c r="A496" s="20" t="s">
        <v>167</v>
      </c>
      <c r="C496" s="20" t="s">
        <v>1140</v>
      </c>
      <c r="D496" s="19" t="s">
        <v>18</v>
      </c>
      <c r="E496" t="s">
        <v>1139</v>
      </c>
      <c r="F496" s="20" t="s">
        <v>43</v>
      </c>
      <c r="G496">
        <v>99.89</v>
      </c>
      <c r="H496">
        <v>2</v>
      </c>
      <c r="I496" t="s">
        <v>336</v>
      </c>
      <c r="J496" s="1">
        <v>0.4916666666666667</v>
      </c>
      <c r="K496" s="20" t="s">
        <v>16</v>
      </c>
      <c r="L496">
        <v>199.78</v>
      </c>
      <c r="M496">
        <v>9.9890000000000008</v>
      </c>
      <c r="N496" s="20">
        <f t="shared" si="28"/>
        <v>209.76900000000001</v>
      </c>
      <c r="O496" s="19">
        <v>5.7</v>
      </c>
      <c r="V496" s="20" t="b">
        <f t="shared" si="30"/>
        <v>0</v>
      </c>
      <c r="W496" s="20" t="b">
        <f t="shared" si="31"/>
        <v>0</v>
      </c>
      <c r="X496" t="str">
        <f t="shared" si="29"/>
        <v>Satisfied </v>
      </c>
    </row>
    <row r="497" spans="1:24" x14ac:dyDescent="0.3">
      <c r="A497" s="20" t="s">
        <v>263</v>
      </c>
      <c r="C497" s="20" t="s">
        <v>1142</v>
      </c>
      <c r="D497" s="19" t="s">
        <v>18</v>
      </c>
      <c r="E497" t="s">
        <v>1139</v>
      </c>
      <c r="F497" s="20" t="s">
        <v>29</v>
      </c>
      <c r="G497">
        <v>75.92</v>
      </c>
      <c r="H497">
        <v>8</v>
      </c>
      <c r="I497" t="s">
        <v>316</v>
      </c>
      <c r="J497" s="1">
        <v>0.59305555555555556</v>
      </c>
      <c r="K497" s="20" t="s">
        <v>21</v>
      </c>
      <c r="L497">
        <v>607.36</v>
      </c>
      <c r="M497">
        <v>30.367999999999999</v>
      </c>
      <c r="N497" s="20">
        <f t="shared" si="28"/>
        <v>637.72800000000007</v>
      </c>
      <c r="O497" s="19">
        <v>5.6</v>
      </c>
      <c r="V497" s="20" t="b">
        <f t="shared" si="30"/>
        <v>0</v>
      </c>
      <c r="W497" s="20" t="b">
        <f t="shared" si="31"/>
        <v>0</v>
      </c>
      <c r="X497" t="str">
        <f t="shared" si="29"/>
        <v>Satisfied </v>
      </c>
    </row>
    <row r="498" spans="1:24" x14ac:dyDescent="0.3">
      <c r="A498" s="20" t="s">
        <v>1013</v>
      </c>
      <c r="C498" s="20" t="s">
        <v>1142</v>
      </c>
      <c r="D498" s="19" t="s">
        <v>18</v>
      </c>
      <c r="E498" t="s">
        <v>1138</v>
      </c>
      <c r="F498" s="20" t="s">
        <v>19</v>
      </c>
      <c r="G498">
        <v>63.22</v>
      </c>
      <c r="H498">
        <v>2</v>
      </c>
      <c r="I498" t="s">
        <v>58</v>
      </c>
      <c r="J498" s="1">
        <v>0.66041666666666665</v>
      </c>
      <c r="K498" s="20" t="s">
        <v>21</v>
      </c>
      <c r="L498">
        <v>126.44</v>
      </c>
      <c r="M498">
        <v>6.3220000000000001</v>
      </c>
      <c r="N498" s="20">
        <f t="shared" si="28"/>
        <v>132.762</v>
      </c>
      <c r="O498" s="19">
        <v>5.0999999999999996</v>
      </c>
      <c r="V498" s="20" t="b">
        <f t="shared" si="30"/>
        <v>0</v>
      </c>
      <c r="W498" s="20" t="b">
        <f t="shared" si="31"/>
        <v>0</v>
      </c>
      <c r="X498" t="str">
        <f t="shared" si="29"/>
        <v>Satisfied </v>
      </c>
    </row>
    <row r="499" spans="1:24" x14ac:dyDescent="0.3">
      <c r="A499" s="20" t="s">
        <v>727</v>
      </c>
      <c r="C499" s="20" t="s">
        <v>1140</v>
      </c>
      <c r="D499" s="19" t="s">
        <v>18</v>
      </c>
      <c r="E499" t="s">
        <v>1138</v>
      </c>
      <c r="F499" s="20" t="s">
        <v>40</v>
      </c>
      <c r="G499">
        <v>90.24</v>
      </c>
      <c r="H499">
        <v>6</v>
      </c>
      <c r="I499" t="s">
        <v>27</v>
      </c>
      <c r="J499" s="1">
        <v>0.47013888888888888</v>
      </c>
      <c r="K499" s="20" t="s">
        <v>21</v>
      </c>
      <c r="L499">
        <v>541.44000000000005</v>
      </c>
      <c r="M499">
        <v>27.071999999999999</v>
      </c>
      <c r="N499" s="20">
        <f t="shared" si="28"/>
        <v>568.51200000000006</v>
      </c>
      <c r="O499" s="19">
        <v>4.2</v>
      </c>
      <c r="V499" s="20" t="b">
        <f t="shared" si="30"/>
        <v>0</v>
      </c>
      <c r="W499" s="20" t="b">
        <f t="shared" si="31"/>
        <v>0</v>
      </c>
      <c r="X499" t="str">
        <f t="shared" si="29"/>
        <v>Not Bad</v>
      </c>
    </row>
    <row r="500" spans="1:24" x14ac:dyDescent="0.3">
      <c r="A500" s="20" t="s">
        <v>603</v>
      </c>
      <c r="C500" s="20" t="s">
        <v>1140</v>
      </c>
      <c r="D500" s="19" t="s">
        <v>13</v>
      </c>
      <c r="E500" t="s">
        <v>1138</v>
      </c>
      <c r="F500" s="20" t="s">
        <v>29</v>
      </c>
      <c r="G500">
        <v>98.13</v>
      </c>
      <c r="H500">
        <v>1</v>
      </c>
      <c r="I500" t="s">
        <v>60</v>
      </c>
      <c r="J500" s="1">
        <v>0.73333333333333339</v>
      </c>
      <c r="K500" s="20" t="s">
        <v>21</v>
      </c>
      <c r="L500">
        <v>98.13</v>
      </c>
      <c r="M500">
        <v>4.9065000000000003</v>
      </c>
      <c r="N500" s="20">
        <f t="shared" si="28"/>
        <v>103.03649999999999</v>
      </c>
      <c r="O500" s="19">
        <v>7.2</v>
      </c>
      <c r="V500" s="20" t="b">
        <f t="shared" si="30"/>
        <v>0</v>
      </c>
      <c r="W500" s="20" t="b">
        <f t="shared" si="31"/>
        <v>0</v>
      </c>
      <c r="X500" t="str">
        <f t="shared" si="29"/>
        <v>Very Good </v>
      </c>
    </row>
    <row r="501" spans="1:24" x14ac:dyDescent="0.3">
      <c r="A501" s="20" t="s">
        <v>796</v>
      </c>
      <c r="C501" s="20" t="s">
        <v>1142</v>
      </c>
      <c r="D501" s="19" t="s">
        <v>13</v>
      </c>
      <c r="E501" t="s">
        <v>1138</v>
      </c>
      <c r="F501" s="20" t="s">
        <v>29</v>
      </c>
      <c r="G501">
        <v>51.52</v>
      </c>
      <c r="H501">
        <v>8</v>
      </c>
      <c r="I501" t="s">
        <v>95</v>
      </c>
      <c r="J501" s="1">
        <v>0.65763888888888888</v>
      </c>
      <c r="K501" s="20" t="s">
        <v>21</v>
      </c>
      <c r="L501">
        <v>412.16</v>
      </c>
      <c r="M501">
        <v>20.608000000000001</v>
      </c>
      <c r="N501" s="20">
        <f t="shared" si="28"/>
        <v>432.76800000000003</v>
      </c>
      <c r="O501" s="19">
        <v>4.9000000000000004</v>
      </c>
      <c r="V501" s="20" t="b">
        <f t="shared" si="30"/>
        <v>0</v>
      </c>
      <c r="W501" s="20" t="b">
        <f t="shared" si="31"/>
        <v>0</v>
      </c>
      <c r="X501" t="str">
        <f t="shared" si="29"/>
        <v>Not Bad</v>
      </c>
    </row>
    <row r="502" spans="1:24" x14ac:dyDescent="0.3">
      <c r="A502" s="20" t="s">
        <v>144</v>
      </c>
      <c r="C502" s="20" t="s">
        <v>1142</v>
      </c>
      <c r="D502" s="19" t="s">
        <v>13</v>
      </c>
      <c r="E502" t="s">
        <v>1139</v>
      </c>
      <c r="F502" s="20" t="s">
        <v>29</v>
      </c>
      <c r="G502">
        <v>73.97</v>
      </c>
      <c r="H502">
        <v>1</v>
      </c>
      <c r="I502" t="s">
        <v>110</v>
      </c>
      <c r="J502" s="1">
        <v>0.66180555555555554</v>
      </c>
      <c r="K502" s="20" t="s">
        <v>25</v>
      </c>
      <c r="L502">
        <v>73.97</v>
      </c>
      <c r="M502">
        <v>3.6985000000000001</v>
      </c>
      <c r="N502" s="20">
        <f t="shared" si="28"/>
        <v>77.668499999999995</v>
      </c>
      <c r="O502" s="19">
        <v>4</v>
      </c>
      <c r="V502" s="20" t="b">
        <f t="shared" si="30"/>
        <v>0</v>
      </c>
      <c r="W502" s="20" t="b">
        <f t="shared" si="31"/>
        <v>0</v>
      </c>
      <c r="X502" t="str">
        <f t="shared" si="29"/>
        <v>Not Bad</v>
      </c>
    </row>
    <row r="503" spans="1:24" x14ac:dyDescent="0.3">
      <c r="A503" s="20" t="s">
        <v>616</v>
      </c>
      <c r="C503" s="20" t="s">
        <v>1142</v>
      </c>
      <c r="D503" s="19" t="s">
        <v>13</v>
      </c>
      <c r="E503" t="s">
        <v>1138</v>
      </c>
      <c r="F503" s="20" t="s">
        <v>43</v>
      </c>
      <c r="G503">
        <v>31.9</v>
      </c>
      <c r="H503">
        <v>1</v>
      </c>
      <c r="I503" t="s">
        <v>15</v>
      </c>
      <c r="J503" s="1">
        <v>0.52777777777777779</v>
      </c>
      <c r="K503" s="20" t="s">
        <v>16</v>
      </c>
      <c r="L503">
        <v>31.9</v>
      </c>
      <c r="M503">
        <v>1.595</v>
      </c>
      <c r="N503" s="20">
        <f t="shared" si="28"/>
        <v>33.494999999999997</v>
      </c>
      <c r="O503" s="19">
        <v>9.5</v>
      </c>
      <c r="V503" s="20" t="b">
        <f t="shared" si="30"/>
        <v>0</v>
      </c>
      <c r="W503" s="20" t="b">
        <f t="shared" si="31"/>
        <v>0</v>
      </c>
      <c r="X503" t="str">
        <f t="shared" si="29"/>
        <v xml:space="preserve">Excellent </v>
      </c>
    </row>
    <row r="504" spans="1:24" x14ac:dyDescent="0.3">
      <c r="A504" s="20" t="s">
        <v>174</v>
      </c>
      <c r="C504" s="20" t="s">
        <v>1141</v>
      </c>
      <c r="D504" s="19" t="s">
        <v>18</v>
      </c>
      <c r="E504" t="s">
        <v>1139</v>
      </c>
      <c r="F504" s="20" t="s">
        <v>23</v>
      </c>
      <c r="G504">
        <v>69.400000000000006</v>
      </c>
      <c r="H504">
        <v>2</v>
      </c>
      <c r="I504" t="s">
        <v>27</v>
      </c>
      <c r="J504" s="1">
        <v>0.82500000000000007</v>
      </c>
      <c r="K504" s="20" t="s">
        <v>16</v>
      </c>
      <c r="L504">
        <v>138.80000000000001</v>
      </c>
      <c r="M504">
        <v>6.94</v>
      </c>
      <c r="N504" s="20">
        <f t="shared" si="28"/>
        <v>145.74</v>
      </c>
      <c r="O504" s="19">
        <v>6.6</v>
      </c>
      <c r="V504" s="20" t="b">
        <f t="shared" si="30"/>
        <v>0</v>
      </c>
      <c r="W504" s="20" t="b">
        <f t="shared" si="31"/>
        <v>0</v>
      </c>
      <c r="X504" t="str">
        <f t="shared" si="29"/>
        <v>Good </v>
      </c>
    </row>
    <row r="505" spans="1:24" x14ac:dyDescent="0.3">
      <c r="A505" s="20" t="s">
        <v>418</v>
      </c>
      <c r="C505" s="20" t="s">
        <v>1140</v>
      </c>
      <c r="D505" s="19" t="s">
        <v>18</v>
      </c>
      <c r="E505" t="s">
        <v>1138</v>
      </c>
      <c r="F505" s="20" t="s">
        <v>29</v>
      </c>
      <c r="G505">
        <v>93.31</v>
      </c>
      <c r="H505">
        <v>2</v>
      </c>
      <c r="I505" t="s">
        <v>32</v>
      </c>
      <c r="J505" s="1">
        <v>0.74513888888888891</v>
      </c>
      <c r="K505" s="20" t="s">
        <v>21</v>
      </c>
      <c r="L505">
        <v>186.62</v>
      </c>
      <c r="M505">
        <v>9.3309999999999995</v>
      </c>
      <c r="N505" s="20">
        <f t="shared" si="28"/>
        <v>195.95099999999999</v>
      </c>
      <c r="O505" s="19">
        <v>4.7</v>
      </c>
      <c r="V505" s="20" t="b">
        <f t="shared" si="30"/>
        <v>0</v>
      </c>
      <c r="W505" s="20" t="b">
        <f t="shared" si="31"/>
        <v>0</v>
      </c>
      <c r="X505" t="str">
        <f t="shared" si="29"/>
        <v>Not Bad</v>
      </c>
    </row>
    <row r="506" spans="1:24" x14ac:dyDescent="0.3">
      <c r="A506" s="20" t="s">
        <v>676</v>
      </c>
      <c r="C506" s="20" t="s">
        <v>1142</v>
      </c>
      <c r="D506" s="19" t="s">
        <v>18</v>
      </c>
      <c r="E506" t="s">
        <v>1139</v>
      </c>
      <c r="F506" s="20" t="s">
        <v>29</v>
      </c>
      <c r="G506">
        <v>88.45</v>
      </c>
      <c r="H506">
        <v>1</v>
      </c>
      <c r="I506" t="s">
        <v>34</v>
      </c>
      <c r="J506" s="1">
        <v>0.69166666666666676</v>
      </c>
      <c r="K506" s="20" t="s">
        <v>25</v>
      </c>
      <c r="L506">
        <v>88.45</v>
      </c>
      <c r="M506">
        <v>4.4225000000000003</v>
      </c>
      <c r="N506" s="20">
        <f t="shared" si="28"/>
        <v>92.872500000000002</v>
      </c>
      <c r="O506" s="19">
        <v>9</v>
      </c>
      <c r="V506" s="20" t="b">
        <f t="shared" si="30"/>
        <v>0</v>
      </c>
      <c r="W506" s="20" t="b">
        <f t="shared" si="31"/>
        <v>0</v>
      </c>
      <c r="X506" t="str">
        <f t="shared" si="29"/>
        <v xml:space="preserve">Excellent </v>
      </c>
    </row>
    <row r="507" spans="1:24" x14ac:dyDescent="0.3">
      <c r="A507" s="20" t="s">
        <v>896</v>
      </c>
      <c r="C507" s="20" t="s">
        <v>1141</v>
      </c>
      <c r="D507" s="19" t="s">
        <v>13</v>
      </c>
      <c r="E507" t="s">
        <v>1139</v>
      </c>
      <c r="F507" s="20" t="s">
        <v>19</v>
      </c>
      <c r="G507">
        <v>24.18</v>
      </c>
      <c r="H507">
        <v>8</v>
      </c>
      <c r="I507" t="s">
        <v>81</v>
      </c>
      <c r="J507" s="1">
        <v>0.87083333333333324</v>
      </c>
      <c r="K507" s="20" t="s">
        <v>16</v>
      </c>
      <c r="L507">
        <v>193.44</v>
      </c>
      <c r="M507">
        <v>9.6720000000000006</v>
      </c>
      <c r="N507" s="20">
        <f t="shared" si="28"/>
        <v>203.11199999999999</v>
      </c>
      <c r="O507" s="19">
        <v>4.0999999999999996</v>
      </c>
      <c r="V507" s="20" t="b">
        <f t="shared" si="30"/>
        <v>0</v>
      </c>
      <c r="W507" s="20" t="b">
        <f t="shared" si="31"/>
        <v>0</v>
      </c>
      <c r="X507" t="str">
        <f t="shared" si="29"/>
        <v>Not Bad</v>
      </c>
    </row>
    <row r="508" spans="1:24" x14ac:dyDescent="0.3">
      <c r="A508" s="20" t="s">
        <v>777</v>
      </c>
      <c r="C508" s="20" t="s">
        <v>1140</v>
      </c>
      <c r="D508" s="19" t="s">
        <v>13</v>
      </c>
      <c r="E508" t="s">
        <v>1138</v>
      </c>
      <c r="F508" s="20" t="s">
        <v>29</v>
      </c>
      <c r="G508">
        <v>48.5</v>
      </c>
      <c r="H508">
        <v>3</v>
      </c>
      <c r="I508" t="s">
        <v>217</v>
      </c>
      <c r="J508" s="1">
        <v>0.53472222222222221</v>
      </c>
      <c r="K508" s="20" t="s">
        <v>21</v>
      </c>
      <c r="L508">
        <v>145.5</v>
      </c>
      <c r="M508">
        <v>7.2750000000000004</v>
      </c>
      <c r="N508" s="20">
        <f t="shared" si="28"/>
        <v>152.77500000000001</v>
      </c>
      <c r="O508" s="19">
        <v>7.6</v>
      </c>
      <c r="V508" s="20" t="b">
        <f t="shared" si="30"/>
        <v>0</v>
      </c>
      <c r="W508" s="20" t="b">
        <f t="shared" si="31"/>
        <v>0</v>
      </c>
      <c r="X508" t="str">
        <f t="shared" si="29"/>
        <v>Very Good </v>
      </c>
    </row>
    <row r="509" spans="1:24" x14ac:dyDescent="0.3">
      <c r="A509" s="20" t="s">
        <v>1089</v>
      </c>
      <c r="C509" s="20" t="s">
        <v>1142</v>
      </c>
      <c r="D509" s="19" t="s">
        <v>18</v>
      </c>
      <c r="E509" t="s">
        <v>1138</v>
      </c>
      <c r="F509" s="20" t="s">
        <v>40</v>
      </c>
      <c r="G509">
        <v>84.05</v>
      </c>
      <c r="H509">
        <v>6</v>
      </c>
      <c r="I509" t="s">
        <v>247</v>
      </c>
      <c r="J509" s="1">
        <v>0.45</v>
      </c>
      <c r="K509" s="20" t="s">
        <v>25</v>
      </c>
      <c r="L509">
        <v>504.3</v>
      </c>
      <c r="M509">
        <v>25.215</v>
      </c>
      <c r="N509" s="20">
        <f t="shared" si="28"/>
        <v>529.51499999999999</v>
      </c>
      <c r="O509" s="19">
        <v>4.9000000000000004</v>
      </c>
      <c r="V509" s="20" t="b">
        <f t="shared" si="30"/>
        <v>0</v>
      </c>
      <c r="W509" s="20" t="b">
        <f t="shared" si="31"/>
        <v>0</v>
      </c>
      <c r="X509" t="str">
        <f t="shared" si="29"/>
        <v>Not Bad</v>
      </c>
    </row>
    <row r="510" spans="1:24" x14ac:dyDescent="0.3">
      <c r="A510" s="20" t="s">
        <v>629</v>
      </c>
      <c r="C510" s="20" t="s">
        <v>1141</v>
      </c>
      <c r="D510" s="19" t="s">
        <v>13</v>
      </c>
      <c r="E510" t="s">
        <v>1139</v>
      </c>
      <c r="F510" s="20" t="s">
        <v>14</v>
      </c>
      <c r="G510">
        <v>61.29</v>
      </c>
      <c r="H510">
        <v>5</v>
      </c>
      <c r="I510" t="s">
        <v>52</v>
      </c>
      <c r="J510" s="1">
        <v>0.60277777777777775</v>
      </c>
      <c r="K510" s="20" t="s">
        <v>21</v>
      </c>
      <c r="L510">
        <v>306.45</v>
      </c>
      <c r="M510">
        <v>15.3225</v>
      </c>
      <c r="N510" s="20">
        <f t="shared" si="28"/>
        <v>321.77249999999998</v>
      </c>
      <c r="O510" s="19">
        <v>8.6999999999999993</v>
      </c>
      <c r="V510" s="20" t="b">
        <f t="shared" si="30"/>
        <v>0</v>
      </c>
      <c r="W510" s="20" t="b">
        <f t="shared" si="31"/>
        <v>0</v>
      </c>
      <c r="X510" t="str">
        <f t="shared" si="29"/>
        <v>Extremely Good</v>
      </c>
    </row>
    <row r="511" spans="1:24" x14ac:dyDescent="0.3">
      <c r="A511" s="20" t="s">
        <v>1025</v>
      </c>
      <c r="C511" s="20" t="s">
        <v>1140</v>
      </c>
      <c r="D511" s="19" t="s">
        <v>13</v>
      </c>
      <c r="E511" t="s">
        <v>1138</v>
      </c>
      <c r="F511" s="20" t="s">
        <v>23</v>
      </c>
      <c r="G511">
        <v>15.95</v>
      </c>
      <c r="H511">
        <v>6</v>
      </c>
      <c r="I511" t="s">
        <v>178</v>
      </c>
      <c r="J511" s="1">
        <v>0.71875</v>
      </c>
      <c r="K511" s="20" t="s">
        <v>25</v>
      </c>
      <c r="L511">
        <v>95.7</v>
      </c>
      <c r="M511">
        <v>4.7850000000000001</v>
      </c>
      <c r="N511" s="20">
        <f t="shared" si="28"/>
        <v>100.485</v>
      </c>
      <c r="O511" s="19">
        <v>7.6</v>
      </c>
      <c r="V511" s="20" t="b">
        <f t="shared" si="30"/>
        <v>0</v>
      </c>
      <c r="W511" s="20" t="b">
        <f t="shared" si="31"/>
        <v>0</v>
      </c>
      <c r="X511" t="str">
        <f t="shared" si="29"/>
        <v>Very Good </v>
      </c>
    </row>
    <row r="512" spans="1:24" x14ac:dyDescent="0.3">
      <c r="A512" s="20" t="s">
        <v>391</v>
      </c>
      <c r="C512" s="20" t="s">
        <v>1141</v>
      </c>
      <c r="D512" s="19" t="s">
        <v>13</v>
      </c>
      <c r="E512" t="s">
        <v>1138</v>
      </c>
      <c r="F512" s="20" t="s">
        <v>29</v>
      </c>
      <c r="G512">
        <v>90.74</v>
      </c>
      <c r="H512">
        <v>7</v>
      </c>
      <c r="I512" t="s">
        <v>206</v>
      </c>
      <c r="J512" s="1">
        <v>0.75208333333333333</v>
      </c>
      <c r="K512" s="20" t="s">
        <v>25</v>
      </c>
      <c r="L512">
        <v>635.17999999999995</v>
      </c>
      <c r="M512">
        <v>31.759</v>
      </c>
      <c r="N512" s="20">
        <f t="shared" si="28"/>
        <v>666.93899999999996</v>
      </c>
      <c r="O512" s="19">
        <v>7.9</v>
      </c>
      <c r="V512" s="20" t="b">
        <f t="shared" si="30"/>
        <v>0</v>
      </c>
      <c r="W512" s="20" t="b">
        <f t="shared" si="31"/>
        <v>0</v>
      </c>
      <c r="X512" t="str">
        <f t="shared" si="29"/>
        <v>Very Good </v>
      </c>
    </row>
    <row r="513" spans="1:24" x14ac:dyDescent="0.3">
      <c r="A513" s="20" t="s">
        <v>873</v>
      </c>
      <c r="C513" s="20" t="s">
        <v>1142</v>
      </c>
      <c r="D513" s="19" t="s">
        <v>18</v>
      </c>
      <c r="E513" t="s">
        <v>1138</v>
      </c>
      <c r="F513" s="20" t="s">
        <v>23</v>
      </c>
      <c r="G513">
        <v>42.91</v>
      </c>
      <c r="H513">
        <v>5</v>
      </c>
      <c r="I513" t="s">
        <v>15</v>
      </c>
      <c r="J513" s="1">
        <v>0.7284722222222223</v>
      </c>
      <c r="K513" s="20" t="s">
        <v>16</v>
      </c>
      <c r="L513">
        <v>214.55</v>
      </c>
      <c r="M513">
        <v>10.727499999999999</v>
      </c>
      <c r="N513" s="20">
        <f t="shared" si="28"/>
        <v>225.2775</v>
      </c>
      <c r="O513" s="19">
        <v>4.2</v>
      </c>
      <c r="V513" s="20" t="b">
        <f t="shared" si="30"/>
        <v>0</v>
      </c>
      <c r="W513" s="20" t="b">
        <f t="shared" si="31"/>
        <v>0</v>
      </c>
      <c r="X513" t="str">
        <f t="shared" si="29"/>
        <v>Not Bad</v>
      </c>
    </row>
    <row r="514" spans="1:24" x14ac:dyDescent="0.3">
      <c r="A514" s="20" t="s">
        <v>497</v>
      </c>
      <c r="C514" s="20" t="s">
        <v>1142</v>
      </c>
      <c r="D514" s="19" t="s">
        <v>18</v>
      </c>
      <c r="E514" t="s">
        <v>1138</v>
      </c>
      <c r="F514" s="20" t="s">
        <v>43</v>
      </c>
      <c r="G514">
        <v>54.28</v>
      </c>
      <c r="H514">
        <v>7</v>
      </c>
      <c r="I514" t="s">
        <v>27</v>
      </c>
      <c r="J514" s="1">
        <v>0.75347222222222221</v>
      </c>
      <c r="K514" s="20" t="s">
        <v>16</v>
      </c>
      <c r="L514">
        <v>379.96</v>
      </c>
      <c r="M514">
        <v>18.998000000000001</v>
      </c>
      <c r="N514" s="20">
        <f t="shared" ref="N514:N577" si="32">L514+M514</f>
        <v>398.95799999999997</v>
      </c>
      <c r="O514" s="19">
        <v>5.8</v>
      </c>
      <c r="V514" s="20" t="b">
        <f t="shared" si="30"/>
        <v>0</v>
      </c>
      <c r="W514" s="20" t="b">
        <f t="shared" si="31"/>
        <v>0</v>
      </c>
      <c r="X514" t="str">
        <f t="shared" ref="X514:X577" si="33">VLOOKUP(O514,$Z$2:$AA$12,2)</f>
        <v>Satisfied </v>
      </c>
    </row>
    <row r="515" spans="1:24" x14ac:dyDescent="0.3">
      <c r="A515" s="20" t="s">
        <v>386</v>
      </c>
      <c r="C515" s="20" t="s">
        <v>1141</v>
      </c>
      <c r="D515" s="19" t="s">
        <v>18</v>
      </c>
      <c r="E515" t="s">
        <v>1139</v>
      </c>
      <c r="F515" s="20" t="s">
        <v>19</v>
      </c>
      <c r="G515">
        <v>99.55</v>
      </c>
      <c r="H515">
        <v>7</v>
      </c>
      <c r="I515" t="s">
        <v>376</v>
      </c>
      <c r="J515" s="1">
        <v>0.50486111111111109</v>
      </c>
      <c r="K515" s="20" t="s">
        <v>21</v>
      </c>
      <c r="L515">
        <v>696.85</v>
      </c>
      <c r="M515">
        <v>34.842500000000001</v>
      </c>
      <c r="N515" s="20">
        <f t="shared" si="32"/>
        <v>731.6925</v>
      </c>
      <c r="O515" s="19">
        <v>7.1</v>
      </c>
      <c r="V515" s="20" t="b">
        <f t="shared" ref="V515:V578" si="34">OR(L515&gt;$S$2,L515&lt;$T$2)</f>
        <v>0</v>
      </c>
      <c r="W515" s="20" t="b">
        <f t="shared" ref="W515:W578" si="35">OR(O515&gt;$S$5,O515&lt;$T$5)</f>
        <v>0</v>
      </c>
      <c r="X515" t="str">
        <f t="shared" si="33"/>
        <v>Very Good </v>
      </c>
    </row>
    <row r="516" spans="1:24" x14ac:dyDescent="0.3">
      <c r="A516" s="20" t="s">
        <v>445</v>
      </c>
      <c r="C516" s="20" t="s">
        <v>1140</v>
      </c>
      <c r="D516" s="19" t="s">
        <v>13</v>
      </c>
      <c r="E516" t="s">
        <v>1139</v>
      </c>
      <c r="F516" s="20" t="s">
        <v>19</v>
      </c>
      <c r="G516">
        <v>58.39</v>
      </c>
      <c r="H516">
        <v>7</v>
      </c>
      <c r="I516" t="s">
        <v>162</v>
      </c>
      <c r="J516" s="1">
        <v>0.8256944444444444</v>
      </c>
      <c r="K516" s="20" t="s">
        <v>25</v>
      </c>
      <c r="L516">
        <v>408.73</v>
      </c>
      <c r="M516">
        <v>20.436499999999999</v>
      </c>
      <c r="N516" s="20">
        <f t="shared" si="32"/>
        <v>429.16650000000004</v>
      </c>
      <c r="O516" s="19">
        <v>9.1</v>
      </c>
      <c r="V516" s="20" t="b">
        <f t="shared" si="34"/>
        <v>0</v>
      </c>
      <c r="W516" s="20" t="b">
        <f t="shared" si="35"/>
        <v>0</v>
      </c>
      <c r="X516" t="str">
        <f t="shared" si="33"/>
        <v xml:space="preserve">Excellent </v>
      </c>
    </row>
    <row r="517" spans="1:24" x14ac:dyDescent="0.3">
      <c r="A517" s="20" t="s">
        <v>945</v>
      </c>
      <c r="C517" s="20" t="s">
        <v>1140</v>
      </c>
      <c r="D517" s="19" t="s">
        <v>13</v>
      </c>
      <c r="E517" t="s">
        <v>1138</v>
      </c>
      <c r="F517" s="20" t="s">
        <v>14</v>
      </c>
      <c r="G517">
        <v>51.47</v>
      </c>
      <c r="H517">
        <v>1</v>
      </c>
      <c r="I517" t="s">
        <v>310</v>
      </c>
      <c r="J517" s="1">
        <v>0.66111111111111109</v>
      </c>
      <c r="K517" s="20" t="s">
        <v>16</v>
      </c>
      <c r="L517">
        <v>51.47</v>
      </c>
      <c r="M517">
        <v>2.5735000000000001</v>
      </c>
      <c r="N517" s="20">
        <f t="shared" si="32"/>
        <v>54.043500000000002</v>
      </c>
      <c r="O517" s="19">
        <v>9.1999999999999993</v>
      </c>
      <c r="V517" s="20" t="b">
        <f t="shared" si="34"/>
        <v>0</v>
      </c>
      <c r="W517" s="20" t="b">
        <f t="shared" si="35"/>
        <v>0</v>
      </c>
      <c r="X517" t="str">
        <f t="shared" si="33"/>
        <v xml:space="preserve">Excellent </v>
      </c>
    </row>
    <row r="518" spans="1:24" x14ac:dyDescent="0.3">
      <c r="A518" s="20" t="s">
        <v>792</v>
      </c>
      <c r="C518" s="20" t="s">
        <v>1142</v>
      </c>
      <c r="D518" s="19" t="s">
        <v>13</v>
      </c>
      <c r="E518" t="s">
        <v>1139</v>
      </c>
      <c r="F518" s="20" t="s">
        <v>14</v>
      </c>
      <c r="G518">
        <v>54.86</v>
      </c>
      <c r="H518">
        <v>5</v>
      </c>
      <c r="I518" t="s">
        <v>52</v>
      </c>
      <c r="J518" s="1">
        <v>0.70000000000000007</v>
      </c>
      <c r="K518" s="20" t="s">
        <v>16</v>
      </c>
      <c r="L518">
        <v>274.3</v>
      </c>
      <c r="M518">
        <v>13.715</v>
      </c>
      <c r="N518" s="20">
        <f t="shared" si="32"/>
        <v>288.01499999999999</v>
      </c>
      <c r="O518" s="19">
        <v>6.5</v>
      </c>
      <c r="V518" s="20" t="b">
        <f t="shared" si="34"/>
        <v>0</v>
      </c>
      <c r="W518" s="20" t="b">
        <f t="shared" si="35"/>
        <v>0</v>
      </c>
      <c r="X518" t="str">
        <f t="shared" si="33"/>
        <v>Good </v>
      </c>
    </row>
    <row r="519" spans="1:24" x14ac:dyDescent="0.3">
      <c r="A519" s="20" t="s">
        <v>45</v>
      </c>
      <c r="C519" s="20" t="s">
        <v>1142</v>
      </c>
      <c r="D519" s="19" t="s">
        <v>13</v>
      </c>
      <c r="E519" t="s">
        <v>1139</v>
      </c>
      <c r="F519" s="20" t="s">
        <v>40</v>
      </c>
      <c r="G519">
        <v>39.39</v>
      </c>
      <c r="H519">
        <v>5</v>
      </c>
      <c r="I519" t="s">
        <v>147</v>
      </c>
      <c r="J519" s="1">
        <v>0.8652777777777777</v>
      </c>
      <c r="K519" s="20" t="s">
        <v>25</v>
      </c>
      <c r="L519">
        <v>196.95</v>
      </c>
      <c r="M519">
        <v>9.8475000000000001</v>
      </c>
      <c r="N519" s="20">
        <f t="shared" si="32"/>
        <v>206.79749999999999</v>
      </c>
      <c r="O519" s="19">
        <v>6.8</v>
      </c>
      <c r="V519" s="20" t="b">
        <f t="shared" si="34"/>
        <v>0</v>
      </c>
      <c r="W519" s="20" t="b">
        <f t="shared" si="35"/>
        <v>0</v>
      </c>
      <c r="X519" t="str">
        <f t="shared" si="33"/>
        <v>Good </v>
      </c>
    </row>
    <row r="520" spans="1:24" x14ac:dyDescent="0.3">
      <c r="A520" s="20" t="s">
        <v>353</v>
      </c>
      <c r="C520" s="20" t="s">
        <v>1140</v>
      </c>
      <c r="D520" s="19" t="s">
        <v>18</v>
      </c>
      <c r="E520" t="s">
        <v>1139</v>
      </c>
      <c r="F520" s="20" t="s">
        <v>14</v>
      </c>
      <c r="G520">
        <v>34.729999999999997</v>
      </c>
      <c r="H520">
        <v>2</v>
      </c>
      <c r="I520" t="s">
        <v>184</v>
      </c>
      <c r="J520" s="1">
        <v>0.7597222222222223</v>
      </c>
      <c r="K520" s="20" t="s">
        <v>16</v>
      </c>
      <c r="L520">
        <v>69.459999999999994</v>
      </c>
      <c r="M520">
        <v>3.4729999999999999</v>
      </c>
      <c r="N520" s="20">
        <f t="shared" si="32"/>
        <v>72.932999999999993</v>
      </c>
      <c r="O520" s="19">
        <v>5.7</v>
      </c>
      <c r="V520" s="20" t="b">
        <f t="shared" si="34"/>
        <v>0</v>
      </c>
      <c r="W520" s="20" t="b">
        <f t="shared" si="35"/>
        <v>0</v>
      </c>
      <c r="X520" t="str">
        <f t="shared" si="33"/>
        <v>Satisfied </v>
      </c>
    </row>
    <row r="521" spans="1:24" x14ac:dyDescent="0.3">
      <c r="A521" s="20" t="s">
        <v>1085</v>
      </c>
      <c r="C521" s="20" t="s">
        <v>1140</v>
      </c>
      <c r="D521" s="19" t="s">
        <v>13</v>
      </c>
      <c r="E521" t="s">
        <v>1139</v>
      </c>
      <c r="F521" s="20" t="s">
        <v>14</v>
      </c>
      <c r="G521">
        <v>71.92</v>
      </c>
      <c r="H521">
        <v>5</v>
      </c>
      <c r="I521" t="s">
        <v>93</v>
      </c>
      <c r="J521" s="1">
        <v>0.62847222222222221</v>
      </c>
      <c r="K521" s="20" t="s">
        <v>25</v>
      </c>
      <c r="L521">
        <v>359.6</v>
      </c>
      <c r="M521">
        <v>17.98</v>
      </c>
      <c r="N521" s="20">
        <f t="shared" si="32"/>
        <v>377.58000000000004</v>
      </c>
      <c r="O521" s="19">
        <v>5.4</v>
      </c>
      <c r="V521" s="20" t="b">
        <f t="shared" si="34"/>
        <v>0</v>
      </c>
      <c r="W521" s="20" t="b">
        <f t="shared" si="35"/>
        <v>0</v>
      </c>
      <c r="X521" t="str">
        <f t="shared" si="33"/>
        <v>Satisfied </v>
      </c>
    </row>
    <row r="522" spans="1:24" x14ac:dyDescent="0.3">
      <c r="A522" s="20" t="s">
        <v>459</v>
      </c>
      <c r="C522" s="20" t="s">
        <v>1140</v>
      </c>
      <c r="D522" s="19" t="s">
        <v>18</v>
      </c>
      <c r="E522" t="s">
        <v>1138</v>
      </c>
      <c r="F522" s="20" t="s">
        <v>43</v>
      </c>
      <c r="G522">
        <v>45.71</v>
      </c>
      <c r="H522">
        <v>3</v>
      </c>
      <c r="I522" t="s">
        <v>182</v>
      </c>
      <c r="J522" s="1">
        <v>0.44027777777777777</v>
      </c>
      <c r="K522" s="20" t="s">
        <v>25</v>
      </c>
      <c r="L522">
        <v>137.13</v>
      </c>
      <c r="M522">
        <v>6.8564999999999996</v>
      </c>
      <c r="N522" s="20">
        <f t="shared" si="32"/>
        <v>143.98650000000001</v>
      </c>
      <c r="O522" s="19">
        <v>5.0999999999999996</v>
      </c>
      <c r="V522" s="20" t="b">
        <f t="shared" si="34"/>
        <v>0</v>
      </c>
      <c r="W522" s="20" t="b">
        <f t="shared" si="35"/>
        <v>0</v>
      </c>
      <c r="X522" t="str">
        <f t="shared" si="33"/>
        <v>Satisfied </v>
      </c>
    </row>
    <row r="523" spans="1:24" x14ac:dyDescent="0.3">
      <c r="A523" s="20" t="s">
        <v>420</v>
      </c>
      <c r="C523" s="20" t="s">
        <v>1142</v>
      </c>
      <c r="D523" s="19" t="s">
        <v>13</v>
      </c>
      <c r="E523" t="s">
        <v>1138</v>
      </c>
      <c r="F523" s="20" t="s">
        <v>23</v>
      </c>
      <c r="G523">
        <v>83.17</v>
      </c>
      <c r="H523">
        <v>6</v>
      </c>
      <c r="I523" t="s">
        <v>316</v>
      </c>
      <c r="J523" s="1">
        <v>0.47430555555555554</v>
      </c>
      <c r="K523" s="20" t="s">
        <v>21</v>
      </c>
      <c r="L523">
        <v>499.02</v>
      </c>
      <c r="M523">
        <v>24.951000000000001</v>
      </c>
      <c r="N523" s="20">
        <f t="shared" si="32"/>
        <v>523.971</v>
      </c>
      <c r="O523" s="19">
        <v>5.5</v>
      </c>
      <c r="V523" s="20" t="b">
        <f t="shared" si="34"/>
        <v>0</v>
      </c>
      <c r="W523" s="20" t="b">
        <f t="shared" si="35"/>
        <v>0</v>
      </c>
      <c r="X523" t="str">
        <f t="shared" si="33"/>
        <v>Satisfied </v>
      </c>
    </row>
    <row r="524" spans="1:24" x14ac:dyDescent="0.3">
      <c r="A524" s="20" t="s">
        <v>569</v>
      </c>
      <c r="C524" s="20" t="s">
        <v>1142</v>
      </c>
      <c r="D524" s="19" t="s">
        <v>13</v>
      </c>
      <c r="E524" t="s">
        <v>1138</v>
      </c>
      <c r="F524" s="20" t="s">
        <v>29</v>
      </c>
      <c r="G524">
        <v>37.44</v>
      </c>
      <c r="H524">
        <v>6</v>
      </c>
      <c r="I524" t="s">
        <v>44</v>
      </c>
      <c r="J524" s="1">
        <v>0.57986111111111105</v>
      </c>
      <c r="K524" s="20" t="s">
        <v>25</v>
      </c>
      <c r="L524">
        <v>224.64</v>
      </c>
      <c r="M524">
        <v>11.231999999999999</v>
      </c>
      <c r="N524" s="20">
        <f t="shared" si="32"/>
        <v>235.87199999999999</v>
      </c>
      <c r="O524" s="19">
        <v>6.2</v>
      </c>
      <c r="V524" s="20" t="b">
        <f t="shared" si="34"/>
        <v>0</v>
      </c>
      <c r="W524" s="20" t="b">
        <f t="shared" si="35"/>
        <v>0</v>
      </c>
      <c r="X524" t="str">
        <f t="shared" si="33"/>
        <v>Good </v>
      </c>
    </row>
    <row r="525" spans="1:24" x14ac:dyDescent="0.3">
      <c r="A525" s="20" t="s">
        <v>975</v>
      </c>
      <c r="C525" s="20" t="s">
        <v>1142</v>
      </c>
      <c r="D525" s="19" t="s">
        <v>18</v>
      </c>
      <c r="E525" t="s">
        <v>1139</v>
      </c>
      <c r="F525" s="20" t="s">
        <v>40</v>
      </c>
      <c r="G525">
        <v>62.87</v>
      </c>
      <c r="H525">
        <v>2</v>
      </c>
      <c r="I525" t="s">
        <v>58</v>
      </c>
      <c r="J525" s="1">
        <v>0.48819444444444443</v>
      </c>
      <c r="K525" s="20" t="s">
        <v>21</v>
      </c>
      <c r="L525">
        <v>125.74</v>
      </c>
      <c r="M525">
        <v>6.2869999999999999</v>
      </c>
      <c r="N525" s="20">
        <f t="shared" si="32"/>
        <v>132.02699999999999</v>
      </c>
      <c r="O525" s="19">
        <v>7</v>
      </c>
      <c r="V525" s="20" t="b">
        <f t="shared" si="34"/>
        <v>0</v>
      </c>
      <c r="W525" s="20" t="b">
        <f t="shared" si="35"/>
        <v>0</v>
      </c>
      <c r="X525" t="str">
        <f t="shared" si="33"/>
        <v>Very Good </v>
      </c>
    </row>
    <row r="526" spans="1:24" x14ac:dyDescent="0.3">
      <c r="A526" s="20" t="s">
        <v>636</v>
      </c>
      <c r="C526" s="20" t="s">
        <v>1140</v>
      </c>
      <c r="D526" s="19" t="s">
        <v>18</v>
      </c>
      <c r="E526" t="s">
        <v>1139</v>
      </c>
      <c r="F526" s="20" t="s">
        <v>40</v>
      </c>
      <c r="G526">
        <v>81.709999999999994</v>
      </c>
      <c r="H526">
        <v>6</v>
      </c>
      <c r="I526" t="s">
        <v>27</v>
      </c>
      <c r="J526" s="1">
        <v>0.60833333333333328</v>
      </c>
      <c r="K526" s="20" t="s">
        <v>25</v>
      </c>
      <c r="L526">
        <v>490.26</v>
      </c>
      <c r="M526">
        <v>24.513000000000002</v>
      </c>
      <c r="N526" s="20">
        <f t="shared" si="32"/>
        <v>514.77300000000002</v>
      </c>
      <c r="O526" s="19">
        <v>8</v>
      </c>
      <c r="V526" s="20" t="b">
        <f t="shared" si="34"/>
        <v>0</v>
      </c>
      <c r="W526" s="20" t="b">
        <f t="shared" si="35"/>
        <v>0</v>
      </c>
      <c r="X526" t="str">
        <f t="shared" si="33"/>
        <v>Extremely Good</v>
      </c>
    </row>
    <row r="527" spans="1:24" x14ac:dyDescent="0.3">
      <c r="A527" s="20" t="s">
        <v>893</v>
      </c>
      <c r="C527" s="20" t="s">
        <v>1140</v>
      </c>
      <c r="D527" s="19" t="s">
        <v>13</v>
      </c>
      <c r="E527" t="s">
        <v>1138</v>
      </c>
      <c r="F527" s="20" t="s">
        <v>14</v>
      </c>
      <c r="G527">
        <v>91.41</v>
      </c>
      <c r="H527">
        <v>5</v>
      </c>
      <c r="I527" t="s">
        <v>34</v>
      </c>
      <c r="J527" s="1">
        <v>0.66875000000000007</v>
      </c>
      <c r="K527" s="20" t="s">
        <v>16</v>
      </c>
      <c r="L527">
        <v>457.05</v>
      </c>
      <c r="M527">
        <v>22.852499999999999</v>
      </c>
      <c r="N527" s="20">
        <f t="shared" si="32"/>
        <v>479.90250000000003</v>
      </c>
      <c r="O527" s="19">
        <v>7.8</v>
      </c>
      <c r="V527" s="20" t="b">
        <f t="shared" si="34"/>
        <v>0</v>
      </c>
      <c r="W527" s="20" t="b">
        <f t="shared" si="35"/>
        <v>0</v>
      </c>
      <c r="X527" t="str">
        <f t="shared" si="33"/>
        <v>Very Good </v>
      </c>
    </row>
    <row r="528" spans="1:24" x14ac:dyDescent="0.3">
      <c r="A528" s="20" t="s">
        <v>388</v>
      </c>
      <c r="C528" s="20" t="s">
        <v>1141</v>
      </c>
      <c r="D528" s="19" t="s">
        <v>18</v>
      </c>
      <c r="E528" t="s">
        <v>1139</v>
      </c>
      <c r="F528" s="20" t="s">
        <v>19</v>
      </c>
      <c r="G528">
        <v>39.21</v>
      </c>
      <c r="H528">
        <v>4</v>
      </c>
      <c r="I528" t="s">
        <v>206</v>
      </c>
      <c r="J528" s="1">
        <v>0.8354166666666667</v>
      </c>
      <c r="K528" s="20" t="s">
        <v>25</v>
      </c>
      <c r="L528">
        <v>156.84</v>
      </c>
      <c r="M528">
        <v>7.8419999999999996</v>
      </c>
      <c r="N528" s="20">
        <f t="shared" si="32"/>
        <v>164.68200000000002</v>
      </c>
      <c r="O528" s="19">
        <v>5.7</v>
      </c>
      <c r="V528" s="20" t="b">
        <f t="shared" si="34"/>
        <v>0</v>
      </c>
      <c r="W528" s="20" t="b">
        <f t="shared" si="35"/>
        <v>0</v>
      </c>
      <c r="X528" t="str">
        <f t="shared" si="33"/>
        <v>Satisfied </v>
      </c>
    </row>
    <row r="529" spans="1:24" x14ac:dyDescent="0.3">
      <c r="A529" s="20" t="s">
        <v>940</v>
      </c>
      <c r="C529" s="20" t="s">
        <v>1141</v>
      </c>
      <c r="D529" s="19" t="s">
        <v>13</v>
      </c>
      <c r="E529" t="s">
        <v>1139</v>
      </c>
      <c r="F529" s="20" t="s">
        <v>23</v>
      </c>
      <c r="G529">
        <v>59.86</v>
      </c>
      <c r="H529">
        <v>2</v>
      </c>
      <c r="I529" t="s">
        <v>149</v>
      </c>
      <c r="J529" s="1">
        <v>0.62152777777777779</v>
      </c>
      <c r="K529" s="20" t="s">
        <v>16</v>
      </c>
      <c r="L529">
        <v>119.72</v>
      </c>
      <c r="M529">
        <v>5.9859999999999998</v>
      </c>
      <c r="N529" s="20">
        <f t="shared" si="32"/>
        <v>125.706</v>
      </c>
      <c r="O529" s="19">
        <v>5.2</v>
      </c>
      <c r="V529" s="20" t="b">
        <f t="shared" si="34"/>
        <v>0</v>
      </c>
      <c r="W529" s="20" t="b">
        <f t="shared" si="35"/>
        <v>0</v>
      </c>
      <c r="X529" t="str">
        <f t="shared" si="33"/>
        <v>Satisfied </v>
      </c>
    </row>
    <row r="530" spans="1:24" x14ac:dyDescent="0.3">
      <c r="A530" s="20" t="s">
        <v>660</v>
      </c>
      <c r="C530" s="20" t="s">
        <v>1142</v>
      </c>
      <c r="D530" s="19" t="s">
        <v>13</v>
      </c>
      <c r="E530" t="s">
        <v>1138</v>
      </c>
      <c r="F530" s="20" t="s">
        <v>40</v>
      </c>
      <c r="G530">
        <v>54.36</v>
      </c>
      <c r="H530">
        <v>10</v>
      </c>
      <c r="I530" t="s">
        <v>50</v>
      </c>
      <c r="J530" s="1">
        <v>0.4777777777777778</v>
      </c>
      <c r="K530" s="20" t="s">
        <v>25</v>
      </c>
      <c r="L530">
        <v>543.6</v>
      </c>
      <c r="M530">
        <v>27.18</v>
      </c>
      <c r="N530" s="20">
        <f t="shared" si="32"/>
        <v>570.78</v>
      </c>
      <c r="O530" s="19">
        <v>4.2</v>
      </c>
      <c r="V530" s="20" t="b">
        <f t="shared" si="34"/>
        <v>0</v>
      </c>
      <c r="W530" s="20" t="b">
        <f t="shared" si="35"/>
        <v>0</v>
      </c>
      <c r="X530" t="str">
        <f t="shared" si="33"/>
        <v>Not Bad</v>
      </c>
    </row>
    <row r="531" spans="1:24" x14ac:dyDescent="0.3">
      <c r="A531" s="20" t="s">
        <v>348</v>
      </c>
      <c r="C531" s="20" t="s">
        <v>1140</v>
      </c>
      <c r="D531" s="19" t="s">
        <v>18</v>
      </c>
      <c r="E531" t="s">
        <v>1139</v>
      </c>
      <c r="F531" s="20" t="s">
        <v>43</v>
      </c>
      <c r="G531">
        <v>98.09</v>
      </c>
      <c r="H531">
        <v>9</v>
      </c>
      <c r="I531" t="s">
        <v>68</v>
      </c>
      <c r="J531" s="1">
        <v>0.82013888888888886</v>
      </c>
      <c r="K531" s="20" t="s">
        <v>21</v>
      </c>
      <c r="L531">
        <v>882.81</v>
      </c>
      <c r="M531">
        <v>44.140500000000003</v>
      </c>
      <c r="N531" s="20">
        <f t="shared" si="32"/>
        <v>926.95049999999992</v>
      </c>
      <c r="O531" s="19">
        <v>5.6</v>
      </c>
      <c r="V531" s="20" t="b">
        <f t="shared" si="34"/>
        <v>0</v>
      </c>
      <c r="W531" s="20" t="b">
        <f t="shared" si="35"/>
        <v>0</v>
      </c>
      <c r="X531" t="str">
        <f t="shared" si="33"/>
        <v>Satisfied </v>
      </c>
    </row>
    <row r="532" spans="1:24" x14ac:dyDescent="0.3">
      <c r="A532" s="20" t="s">
        <v>592</v>
      </c>
      <c r="C532" s="20" t="s">
        <v>1141</v>
      </c>
      <c r="D532" s="19" t="s">
        <v>18</v>
      </c>
      <c r="E532" t="s">
        <v>1139</v>
      </c>
      <c r="F532" s="20" t="s">
        <v>40</v>
      </c>
      <c r="G532">
        <v>25.43</v>
      </c>
      <c r="H532">
        <v>6</v>
      </c>
      <c r="I532" t="s">
        <v>48</v>
      </c>
      <c r="J532" s="1">
        <v>0.79236111111111107</v>
      </c>
      <c r="K532" s="20" t="s">
        <v>16</v>
      </c>
      <c r="L532">
        <v>152.58000000000001</v>
      </c>
      <c r="M532">
        <v>7.6289999999999996</v>
      </c>
      <c r="N532" s="20">
        <f t="shared" si="32"/>
        <v>160.209</v>
      </c>
      <c r="O532" s="19">
        <v>8.4</v>
      </c>
      <c r="V532" s="20" t="b">
        <f t="shared" si="34"/>
        <v>0</v>
      </c>
      <c r="W532" s="20" t="b">
        <f t="shared" si="35"/>
        <v>0</v>
      </c>
      <c r="X532" t="str">
        <f t="shared" si="33"/>
        <v>Extremely Good</v>
      </c>
    </row>
    <row r="533" spans="1:24" x14ac:dyDescent="0.3">
      <c r="A533" s="20" t="s">
        <v>659</v>
      </c>
      <c r="C533" s="20" t="s">
        <v>1140</v>
      </c>
      <c r="D533" s="19" t="s">
        <v>13</v>
      </c>
      <c r="E533" t="s">
        <v>1139</v>
      </c>
      <c r="F533" s="20" t="s">
        <v>29</v>
      </c>
      <c r="G533">
        <v>86.68</v>
      </c>
      <c r="H533">
        <v>8</v>
      </c>
      <c r="I533" t="s">
        <v>138</v>
      </c>
      <c r="J533" s="1">
        <v>0.75277777777777777</v>
      </c>
      <c r="K533" s="20" t="s">
        <v>25</v>
      </c>
      <c r="L533">
        <v>693.44</v>
      </c>
      <c r="M533">
        <v>34.671999999999997</v>
      </c>
      <c r="N533" s="20">
        <f t="shared" si="32"/>
        <v>728.11200000000008</v>
      </c>
      <c r="O533" s="19">
        <v>6</v>
      </c>
      <c r="V533" s="20" t="b">
        <f t="shared" si="34"/>
        <v>0</v>
      </c>
      <c r="W533" s="20" t="b">
        <f t="shared" si="35"/>
        <v>0</v>
      </c>
      <c r="X533" t="str">
        <f t="shared" si="33"/>
        <v>Good </v>
      </c>
    </row>
    <row r="534" spans="1:24" x14ac:dyDescent="0.3">
      <c r="A534" s="20" t="s">
        <v>502</v>
      </c>
      <c r="C534" s="20" t="s">
        <v>1141</v>
      </c>
      <c r="D534" s="19" t="s">
        <v>18</v>
      </c>
      <c r="E534" t="s">
        <v>1139</v>
      </c>
      <c r="F534" s="20" t="s">
        <v>19</v>
      </c>
      <c r="G534">
        <v>22.95</v>
      </c>
      <c r="H534">
        <v>10</v>
      </c>
      <c r="I534" t="s">
        <v>44</v>
      </c>
      <c r="J534" s="1">
        <v>0.80555555555555547</v>
      </c>
      <c r="K534" s="20" t="s">
        <v>16</v>
      </c>
      <c r="L534">
        <v>229.5</v>
      </c>
      <c r="M534">
        <v>11.475</v>
      </c>
      <c r="N534" s="20">
        <f t="shared" si="32"/>
        <v>240.97499999999999</v>
      </c>
      <c r="O534" s="19">
        <v>8.1</v>
      </c>
      <c r="V534" s="20" t="b">
        <f t="shared" si="34"/>
        <v>0</v>
      </c>
      <c r="W534" s="20" t="b">
        <f t="shared" si="35"/>
        <v>0</v>
      </c>
      <c r="X534" t="str">
        <f t="shared" si="33"/>
        <v>Extremely Good</v>
      </c>
    </row>
    <row r="535" spans="1:24" x14ac:dyDescent="0.3">
      <c r="A535" s="20" t="s">
        <v>302</v>
      </c>
      <c r="C535" s="20" t="s">
        <v>1142</v>
      </c>
      <c r="D535" s="19" t="s">
        <v>18</v>
      </c>
      <c r="E535" t="s">
        <v>1138</v>
      </c>
      <c r="F535" s="20" t="s">
        <v>43</v>
      </c>
      <c r="G535">
        <v>16.309999999999999</v>
      </c>
      <c r="H535">
        <v>9</v>
      </c>
      <c r="I535" t="s">
        <v>182</v>
      </c>
      <c r="J535" s="1">
        <v>0.4381944444444445</v>
      </c>
      <c r="K535" s="20" t="s">
        <v>16</v>
      </c>
      <c r="L535">
        <v>146.79</v>
      </c>
      <c r="M535">
        <v>7.3395000000000001</v>
      </c>
      <c r="N535" s="20">
        <f t="shared" si="32"/>
        <v>154.12949999999998</v>
      </c>
      <c r="O535" s="19">
        <v>6.6</v>
      </c>
      <c r="V535" s="20" t="b">
        <f t="shared" si="34"/>
        <v>0</v>
      </c>
      <c r="W535" s="20" t="b">
        <f t="shared" si="35"/>
        <v>0</v>
      </c>
      <c r="X535" t="str">
        <f t="shared" si="33"/>
        <v>Good </v>
      </c>
    </row>
    <row r="536" spans="1:24" x14ac:dyDescent="0.3">
      <c r="A536" s="20" t="s">
        <v>719</v>
      </c>
      <c r="C536" s="20" t="s">
        <v>1141</v>
      </c>
      <c r="D536" s="19" t="s">
        <v>18</v>
      </c>
      <c r="E536" t="s">
        <v>1138</v>
      </c>
      <c r="F536" s="20" t="s">
        <v>29</v>
      </c>
      <c r="G536">
        <v>28.32</v>
      </c>
      <c r="H536">
        <v>5</v>
      </c>
      <c r="I536" t="s">
        <v>56</v>
      </c>
      <c r="J536" s="1">
        <v>0.56111111111111112</v>
      </c>
      <c r="K536" s="20" t="s">
        <v>16</v>
      </c>
      <c r="L536">
        <v>141.6</v>
      </c>
      <c r="M536">
        <v>7.08</v>
      </c>
      <c r="N536" s="20">
        <f t="shared" si="32"/>
        <v>148.68</v>
      </c>
      <c r="O536" s="19">
        <v>6.4</v>
      </c>
      <c r="V536" s="20" t="b">
        <f t="shared" si="34"/>
        <v>0</v>
      </c>
      <c r="W536" s="20" t="b">
        <f t="shared" si="35"/>
        <v>0</v>
      </c>
      <c r="X536" t="str">
        <f t="shared" si="33"/>
        <v>Good </v>
      </c>
    </row>
    <row r="537" spans="1:24" x14ac:dyDescent="0.3">
      <c r="A537" s="20" t="s">
        <v>984</v>
      </c>
      <c r="C537" s="20" t="s">
        <v>1142</v>
      </c>
      <c r="D537" s="19" t="s">
        <v>18</v>
      </c>
      <c r="E537" t="s">
        <v>1139</v>
      </c>
      <c r="F537" s="20" t="s">
        <v>43</v>
      </c>
      <c r="G537">
        <v>16.670000000000002</v>
      </c>
      <c r="H537">
        <v>7</v>
      </c>
      <c r="I537" t="s">
        <v>50</v>
      </c>
      <c r="J537" s="1">
        <v>0.48333333333333334</v>
      </c>
      <c r="K537" s="20" t="s">
        <v>16</v>
      </c>
      <c r="L537">
        <v>116.69</v>
      </c>
      <c r="M537">
        <v>5.8345000000000002</v>
      </c>
      <c r="N537" s="20">
        <f t="shared" si="32"/>
        <v>122.5245</v>
      </c>
      <c r="O537" s="19">
        <v>6.2</v>
      </c>
      <c r="V537" s="20" t="b">
        <f t="shared" si="34"/>
        <v>0</v>
      </c>
      <c r="W537" s="20" t="b">
        <f t="shared" si="35"/>
        <v>0</v>
      </c>
      <c r="X537" t="str">
        <f t="shared" si="33"/>
        <v>Good </v>
      </c>
    </row>
    <row r="538" spans="1:24" x14ac:dyDescent="0.3">
      <c r="A538" s="20" t="s">
        <v>1016</v>
      </c>
      <c r="C538" s="20" t="s">
        <v>1141</v>
      </c>
      <c r="D538" s="19" t="s">
        <v>13</v>
      </c>
      <c r="E538" t="s">
        <v>1138</v>
      </c>
      <c r="F538" s="20" t="s">
        <v>43</v>
      </c>
      <c r="G538">
        <v>73.959999999999994</v>
      </c>
      <c r="H538">
        <v>1</v>
      </c>
      <c r="I538" t="s">
        <v>15</v>
      </c>
      <c r="J538" s="1">
        <v>0.48055555555555557</v>
      </c>
      <c r="K538" s="20" t="s">
        <v>25</v>
      </c>
      <c r="L538">
        <v>73.959999999999994</v>
      </c>
      <c r="M538">
        <v>3.698</v>
      </c>
      <c r="N538" s="20">
        <f t="shared" si="32"/>
        <v>77.657999999999987</v>
      </c>
      <c r="O538" s="19">
        <v>6</v>
      </c>
      <c r="V538" s="20" t="b">
        <f t="shared" si="34"/>
        <v>0</v>
      </c>
      <c r="W538" s="20" t="b">
        <f t="shared" si="35"/>
        <v>0</v>
      </c>
      <c r="X538" t="str">
        <f t="shared" si="33"/>
        <v>Good </v>
      </c>
    </row>
    <row r="539" spans="1:24" x14ac:dyDescent="0.3">
      <c r="A539" s="20" t="s">
        <v>339</v>
      </c>
      <c r="C539" s="20" t="s">
        <v>1142</v>
      </c>
      <c r="D539" s="19" t="s">
        <v>18</v>
      </c>
      <c r="E539" t="s">
        <v>1139</v>
      </c>
      <c r="F539" s="20" t="s">
        <v>29</v>
      </c>
      <c r="G539">
        <v>97.94</v>
      </c>
      <c r="H539">
        <v>1</v>
      </c>
      <c r="I539" t="s">
        <v>115</v>
      </c>
      <c r="J539" s="1">
        <v>0.48888888888888887</v>
      </c>
      <c r="K539" s="20" t="s">
        <v>16</v>
      </c>
      <c r="L539">
        <v>97.94</v>
      </c>
      <c r="M539">
        <v>4.8970000000000002</v>
      </c>
      <c r="N539" s="20">
        <f t="shared" si="32"/>
        <v>102.837</v>
      </c>
      <c r="O539" s="19">
        <v>8.6999999999999993</v>
      </c>
      <c r="V539" s="20" t="b">
        <f t="shared" si="34"/>
        <v>0</v>
      </c>
      <c r="W539" s="20" t="b">
        <f t="shared" si="35"/>
        <v>0</v>
      </c>
      <c r="X539" t="str">
        <f t="shared" si="33"/>
        <v>Extremely Good</v>
      </c>
    </row>
    <row r="540" spans="1:24" x14ac:dyDescent="0.3">
      <c r="A540" s="20" t="s">
        <v>855</v>
      </c>
      <c r="C540" s="20" t="s">
        <v>1140</v>
      </c>
      <c r="D540" s="19" t="s">
        <v>18</v>
      </c>
      <c r="E540" t="s">
        <v>1138</v>
      </c>
      <c r="F540" s="20" t="s">
        <v>23</v>
      </c>
      <c r="G540">
        <v>73.05</v>
      </c>
      <c r="H540">
        <v>4</v>
      </c>
      <c r="I540" t="s">
        <v>34</v>
      </c>
      <c r="J540" s="1">
        <v>0.71944444444444444</v>
      </c>
      <c r="K540" s="20" t="s">
        <v>25</v>
      </c>
      <c r="L540">
        <v>292.2</v>
      </c>
      <c r="M540">
        <v>14.61</v>
      </c>
      <c r="N540" s="20">
        <f t="shared" si="32"/>
        <v>306.81</v>
      </c>
      <c r="O540" s="19">
        <v>9.5</v>
      </c>
      <c r="V540" s="20" t="b">
        <f t="shared" si="34"/>
        <v>0</v>
      </c>
      <c r="W540" s="20" t="b">
        <f t="shared" si="35"/>
        <v>0</v>
      </c>
      <c r="X540" t="str">
        <f t="shared" si="33"/>
        <v xml:space="preserve">Excellent </v>
      </c>
    </row>
    <row r="541" spans="1:24" x14ac:dyDescent="0.3">
      <c r="A541" s="20" t="s">
        <v>262</v>
      </c>
      <c r="C541" s="20" t="s">
        <v>1142</v>
      </c>
      <c r="D541" s="19" t="s">
        <v>13</v>
      </c>
      <c r="E541" t="s">
        <v>1138</v>
      </c>
      <c r="F541" s="20" t="s">
        <v>29</v>
      </c>
      <c r="G541">
        <v>87.48</v>
      </c>
      <c r="H541">
        <v>6</v>
      </c>
      <c r="I541" t="s">
        <v>186</v>
      </c>
      <c r="J541" s="1">
        <v>0.77986111111111101</v>
      </c>
      <c r="K541" s="20" t="s">
        <v>16</v>
      </c>
      <c r="L541">
        <v>524.88</v>
      </c>
      <c r="M541">
        <v>26.244</v>
      </c>
      <c r="N541" s="20">
        <f t="shared" si="32"/>
        <v>551.12400000000002</v>
      </c>
      <c r="O541" s="19">
        <v>5.9</v>
      </c>
      <c r="V541" s="20" t="b">
        <f t="shared" si="34"/>
        <v>0</v>
      </c>
      <c r="W541" s="20" t="b">
        <f t="shared" si="35"/>
        <v>0</v>
      </c>
      <c r="X541" t="str">
        <f t="shared" si="33"/>
        <v>Satisfied </v>
      </c>
    </row>
    <row r="542" spans="1:24" x14ac:dyDescent="0.3">
      <c r="A542" s="20" t="s">
        <v>996</v>
      </c>
      <c r="C542" s="20" t="s">
        <v>1140</v>
      </c>
      <c r="D542" s="19" t="s">
        <v>18</v>
      </c>
      <c r="E542" t="s">
        <v>1139</v>
      </c>
      <c r="F542" s="20" t="s">
        <v>23</v>
      </c>
      <c r="G542">
        <v>30.68</v>
      </c>
      <c r="H542">
        <v>3</v>
      </c>
      <c r="I542" t="s">
        <v>147</v>
      </c>
      <c r="J542" s="1">
        <v>0.45833333333333331</v>
      </c>
      <c r="K542" s="20" t="s">
        <v>16</v>
      </c>
      <c r="L542">
        <v>92.04</v>
      </c>
      <c r="M542">
        <v>4.6020000000000003</v>
      </c>
      <c r="N542" s="20">
        <f t="shared" si="32"/>
        <v>96.64200000000001</v>
      </c>
      <c r="O542" s="19">
        <v>7.6</v>
      </c>
      <c r="V542" s="20" t="b">
        <f t="shared" si="34"/>
        <v>0</v>
      </c>
      <c r="W542" s="20" t="b">
        <f t="shared" si="35"/>
        <v>0</v>
      </c>
      <c r="X542" t="str">
        <f t="shared" si="33"/>
        <v>Very Good </v>
      </c>
    </row>
    <row r="543" spans="1:24" x14ac:dyDescent="0.3">
      <c r="A543" s="20" t="s">
        <v>323</v>
      </c>
      <c r="C543" s="20" t="s">
        <v>1142</v>
      </c>
      <c r="D543" s="19" t="s">
        <v>13</v>
      </c>
      <c r="E543" t="s">
        <v>1139</v>
      </c>
      <c r="F543" s="20" t="s">
        <v>29</v>
      </c>
      <c r="G543">
        <v>75.88</v>
      </c>
      <c r="H543">
        <v>1</v>
      </c>
      <c r="I543" t="s">
        <v>269</v>
      </c>
      <c r="J543" s="1">
        <v>0.4375</v>
      </c>
      <c r="K543" s="20" t="s">
        <v>25</v>
      </c>
      <c r="L543">
        <v>75.88</v>
      </c>
      <c r="M543">
        <v>3.794</v>
      </c>
      <c r="N543" s="20">
        <f t="shared" si="32"/>
        <v>79.673999999999992</v>
      </c>
      <c r="O543" s="19">
        <v>8.6999999999999993</v>
      </c>
      <c r="V543" s="20" t="b">
        <f t="shared" si="34"/>
        <v>0</v>
      </c>
      <c r="W543" s="20" t="b">
        <f t="shared" si="35"/>
        <v>0</v>
      </c>
      <c r="X543" t="str">
        <f t="shared" si="33"/>
        <v>Extremely Good</v>
      </c>
    </row>
    <row r="544" spans="1:24" x14ac:dyDescent="0.3">
      <c r="A544" s="20" t="s">
        <v>955</v>
      </c>
      <c r="C544" s="20" t="s">
        <v>1141</v>
      </c>
      <c r="D544" s="19" t="s">
        <v>13</v>
      </c>
      <c r="E544" t="s">
        <v>1138</v>
      </c>
      <c r="F544" s="20" t="s">
        <v>40</v>
      </c>
      <c r="G544">
        <v>20.18</v>
      </c>
      <c r="H544">
        <v>4</v>
      </c>
      <c r="I544" t="s">
        <v>278</v>
      </c>
      <c r="J544" s="1">
        <v>0.50972222222222219</v>
      </c>
      <c r="K544" s="20" t="s">
        <v>25</v>
      </c>
      <c r="L544">
        <v>80.72</v>
      </c>
      <c r="M544">
        <v>4.0359999999999996</v>
      </c>
      <c r="N544" s="20">
        <f t="shared" si="32"/>
        <v>84.756</v>
      </c>
      <c r="O544" s="19">
        <v>8.9</v>
      </c>
      <c r="V544" s="20" t="b">
        <f t="shared" si="34"/>
        <v>0</v>
      </c>
      <c r="W544" s="20" t="b">
        <f t="shared" si="35"/>
        <v>0</v>
      </c>
      <c r="X544" t="str">
        <f t="shared" si="33"/>
        <v>Extremely Good</v>
      </c>
    </row>
    <row r="545" spans="1:24" x14ac:dyDescent="0.3">
      <c r="A545" s="20" t="s">
        <v>69</v>
      </c>
      <c r="C545" s="20" t="s">
        <v>1140</v>
      </c>
      <c r="D545" s="19" t="s">
        <v>13</v>
      </c>
      <c r="E545" t="s">
        <v>1139</v>
      </c>
      <c r="F545" s="20" t="s">
        <v>29</v>
      </c>
      <c r="G545">
        <v>18.77</v>
      </c>
      <c r="H545">
        <v>6</v>
      </c>
      <c r="I545" t="s">
        <v>81</v>
      </c>
      <c r="J545" s="1">
        <v>0.69652777777777775</v>
      </c>
      <c r="K545" s="20" t="s">
        <v>25</v>
      </c>
      <c r="L545">
        <v>112.62</v>
      </c>
      <c r="M545">
        <v>5.6310000000000002</v>
      </c>
      <c r="N545" s="20">
        <f t="shared" si="32"/>
        <v>118.251</v>
      </c>
      <c r="O545" s="19">
        <v>6</v>
      </c>
      <c r="V545" s="20" t="b">
        <f t="shared" si="34"/>
        <v>0</v>
      </c>
      <c r="W545" s="20" t="b">
        <f t="shared" si="35"/>
        <v>0</v>
      </c>
      <c r="X545" t="str">
        <f t="shared" si="33"/>
        <v>Good </v>
      </c>
    </row>
    <row r="546" spans="1:24" x14ac:dyDescent="0.3">
      <c r="A546" s="20" t="s">
        <v>219</v>
      </c>
      <c r="C546" s="20" t="s">
        <v>1142</v>
      </c>
      <c r="D546" s="19" t="s">
        <v>18</v>
      </c>
      <c r="E546" t="s">
        <v>1138</v>
      </c>
      <c r="F546" s="20" t="s">
        <v>40</v>
      </c>
      <c r="G546">
        <v>71.2</v>
      </c>
      <c r="H546">
        <v>1</v>
      </c>
      <c r="I546" t="s">
        <v>15</v>
      </c>
      <c r="J546" s="1">
        <v>0.86111111111111116</v>
      </c>
      <c r="K546" s="20" t="s">
        <v>25</v>
      </c>
      <c r="L546">
        <v>71.2</v>
      </c>
      <c r="M546">
        <v>3.56</v>
      </c>
      <c r="N546" s="20">
        <f t="shared" si="32"/>
        <v>74.760000000000005</v>
      </c>
      <c r="O546" s="19">
        <v>7.2</v>
      </c>
      <c r="V546" s="20" t="b">
        <f t="shared" si="34"/>
        <v>0</v>
      </c>
      <c r="W546" s="20" t="b">
        <f t="shared" si="35"/>
        <v>0</v>
      </c>
      <c r="X546" t="str">
        <f t="shared" si="33"/>
        <v>Very Good </v>
      </c>
    </row>
    <row r="547" spans="1:24" x14ac:dyDescent="0.3">
      <c r="A547" s="20" t="s">
        <v>550</v>
      </c>
      <c r="C547" s="20" t="s">
        <v>1141</v>
      </c>
      <c r="D547" s="19" t="s">
        <v>13</v>
      </c>
      <c r="E547" t="s">
        <v>1139</v>
      </c>
      <c r="F547" s="20" t="s">
        <v>14</v>
      </c>
      <c r="G547">
        <v>38.81</v>
      </c>
      <c r="H547">
        <v>4</v>
      </c>
      <c r="I547" t="s">
        <v>108</v>
      </c>
      <c r="J547" s="1">
        <v>0.56944444444444442</v>
      </c>
      <c r="K547" s="20" t="s">
        <v>16</v>
      </c>
      <c r="L547">
        <v>155.24</v>
      </c>
      <c r="M547">
        <v>7.7619999999999996</v>
      </c>
      <c r="N547" s="20">
        <f t="shared" si="32"/>
        <v>163.00200000000001</v>
      </c>
      <c r="O547" s="19">
        <v>7</v>
      </c>
      <c r="V547" s="20" t="b">
        <f t="shared" si="34"/>
        <v>0</v>
      </c>
      <c r="W547" s="20" t="b">
        <f t="shared" si="35"/>
        <v>0</v>
      </c>
      <c r="X547" t="str">
        <f t="shared" si="33"/>
        <v>Very Good </v>
      </c>
    </row>
    <row r="548" spans="1:24" x14ac:dyDescent="0.3">
      <c r="A548" s="20" t="s">
        <v>686</v>
      </c>
      <c r="C548" s="20" t="s">
        <v>1140</v>
      </c>
      <c r="D548" s="19" t="s">
        <v>18</v>
      </c>
      <c r="E548" t="s">
        <v>1138</v>
      </c>
      <c r="F548" s="20" t="s">
        <v>43</v>
      </c>
      <c r="G548">
        <v>29.42</v>
      </c>
      <c r="H548">
        <v>10</v>
      </c>
      <c r="I548" t="s">
        <v>153</v>
      </c>
      <c r="J548" s="1">
        <v>0.68263888888888891</v>
      </c>
      <c r="K548" s="20" t="s">
        <v>16</v>
      </c>
      <c r="L548">
        <v>294.2</v>
      </c>
      <c r="M548">
        <v>14.71</v>
      </c>
      <c r="N548" s="20">
        <f t="shared" si="32"/>
        <v>308.90999999999997</v>
      </c>
      <c r="O548" s="19">
        <v>8.6</v>
      </c>
      <c r="V548" s="20" t="b">
        <f t="shared" si="34"/>
        <v>0</v>
      </c>
      <c r="W548" s="20" t="b">
        <f t="shared" si="35"/>
        <v>0</v>
      </c>
      <c r="X548" t="str">
        <f t="shared" si="33"/>
        <v>Extremely Good</v>
      </c>
    </row>
    <row r="549" spans="1:24" x14ac:dyDescent="0.3">
      <c r="A549" s="20" t="s">
        <v>185</v>
      </c>
      <c r="C549" s="20" t="s">
        <v>1141</v>
      </c>
      <c r="D549" s="19" t="s">
        <v>18</v>
      </c>
      <c r="E549" t="s">
        <v>1139</v>
      </c>
      <c r="F549" s="20" t="s">
        <v>29</v>
      </c>
      <c r="G549">
        <v>60.95</v>
      </c>
      <c r="H549">
        <v>9</v>
      </c>
      <c r="I549" t="s">
        <v>86</v>
      </c>
      <c r="J549" s="1">
        <v>0.50555555555555554</v>
      </c>
      <c r="K549" s="20" t="s">
        <v>25</v>
      </c>
      <c r="L549">
        <v>548.54999999999995</v>
      </c>
      <c r="M549">
        <v>27.427499999999998</v>
      </c>
      <c r="N549" s="20">
        <f t="shared" si="32"/>
        <v>575.97749999999996</v>
      </c>
      <c r="O549" s="19">
        <v>4.9000000000000004</v>
      </c>
      <c r="V549" s="20" t="b">
        <f t="shared" si="34"/>
        <v>0</v>
      </c>
      <c r="W549" s="20" t="b">
        <f t="shared" si="35"/>
        <v>0</v>
      </c>
      <c r="X549" t="str">
        <f t="shared" si="33"/>
        <v>Not Bad</v>
      </c>
    </row>
    <row r="550" spans="1:24" x14ac:dyDescent="0.3">
      <c r="A550" s="20" t="s">
        <v>1099</v>
      </c>
      <c r="C550" s="20" t="s">
        <v>1142</v>
      </c>
      <c r="D550" s="19" t="s">
        <v>18</v>
      </c>
      <c r="E550" t="s">
        <v>1138</v>
      </c>
      <c r="F550" s="20" t="s">
        <v>29</v>
      </c>
      <c r="G550">
        <v>51.54</v>
      </c>
      <c r="H550">
        <v>5</v>
      </c>
      <c r="I550" t="s">
        <v>158</v>
      </c>
      <c r="J550" s="1">
        <v>0.73958333333333337</v>
      </c>
      <c r="K550" s="20" t="s">
        <v>21</v>
      </c>
      <c r="L550">
        <v>257.7</v>
      </c>
      <c r="M550">
        <v>12.885</v>
      </c>
      <c r="N550" s="20">
        <f t="shared" si="32"/>
        <v>270.58499999999998</v>
      </c>
      <c r="O550" s="19">
        <v>6.2</v>
      </c>
      <c r="V550" s="20" t="b">
        <f t="shared" si="34"/>
        <v>0</v>
      </c>
      <c r="W550" s="20" t="b">
        <f t="shared" si="35"/>
        <v>0</v>
      </c>
      <c r="X550" t="str">
        <f t="shared" si="33"/>
        <v>Good </v>
      </c>
    </row>
    <row r="551" spans="1:24" x14ac:dyDescent="0.3">
      <c r="A551" s="20" t="s">
        <v>468</v>
      </c>
      <c r="C551" s="20" t="s">
        <v>1141</v>
      </c>
      <c r="D551" s="19" t="s">
        <v>18</v>
      </c>
      <c r="E551" t="s">
        <v>1138</v>
      </c>
      <c r="F551" s="20" t="s">
        <v>19</v>
      </c>
      <c r="G551">
        <v>66.06</v>
      </c>
      <c r="H551">
        <v>6</v>
      </c>
      <c r="I551" t="s">
        <v>160</v>
      </c>
      <c r="J551" s="1">
        <v>0.43611111111111112</v>
      </c>
      <c r="K551" s="20" t="s">
        <v>21</v>
      </c>
      <c r="L551">
        <v>396.36</v>
      </c>
      <c r="M551">
        <v>19.818000000000001</v>
      </c>
      <c r="N551" s="20">
        <f t="shared" si="32"/>
        <v>416.178</v>
      </c>
      <c r="O551" s="19">
        <v>5.2</v>
      </c>
      <c r="V551" s="20" t="b">
        <f t="shared" si="34"/>
        <v>0</v>
      </c>
      <c r="W551" s="20" t="b">
        <f t="shared" si="35"/>
        <v>0</v>
      </c>
      <c r="X551" t="str">
        <f t="shared" si="33"/>
        <v>Satisfied </v>
      </c>
    </row>
    <row r="552" spans="1:24" x14ac:dyDescent="0.3">
      <c r="A552" s="20" t="s">
        <v>579</v>
      </c>
      <c r="C552" s="20" t="s">
        <v>1142</v>
      </c>
      <c r="D552" s="19" t="s">
        <v>18</v>
      </c>
      <c r="E552" t="s">
        <v>1139</v>
      </c>
      <c r="F552" s="20" t="s">
        <v>43</v>
      </c>
      <c r="G552">
        <v>57.27</v>
      </c>
      <c r="H552">
        <v>3</v>
      </c>
      <c r="I552" t="s">
        <v>178</v>
      </c>
      <c r="J552" s="1">
        <v>0.85486111111111107</v>
      </c>
      <c r="K552" s="20" t="s">
        <v>16</v>
      </c>
      <c r="L552">
        <v>171.81</v>
      </c>
      <c r="M552">
        <v>8.5905000000000005</v>
      </c>
      <c r="N552" s="20">
        <f t="shared" si="32"/>
        <v>180.40049999999999</v>
      </c>
      <c r="O552" s="19">
        <v>4.5</v>
      </c>
      <c r="V552" s="20" t="b">
        <f t="shared" si="34"/>
        <v>0</v>
      </c>
      <c r="W552" s="20" t="b">
        <f t="shared" si="35"/>
        <v>0</v>
      </c>
      <c r="X552" t="str">
        <f t="shared" si="33"/>
        <v>Not Bad</v>
      </c>
    </row>
    <row r="553" spans="1:24" x14ac:dyDescent="0.3">
      <c r="A553" s="20" t="s">
        <v>94</v>
      </c>
      <c r="C553" s="20" t="s">
        <v>1141</v>
      </c>
      <c r="D553" s="19" t="s">
        <v>18</v>
      </c>
      <c r="E553" t="s">
        <v>1138</v>
      </c>
      <c r="F553" s="20" t="s">
        <v>43</v>
      </c>
      <c r="G553">
        <v>54.31</v>
      </c>
      <c r="H553">
        <v>9</v>
      </c>
      <c r="I553" t="s">
        <v>237</v>
      </c>
      <c r="J553" s="1">
        <v>0.45069444444444445</v>
      </c>
      <c r="K553" s="20" t="s">
        <v>21</v>
      </c>
      <c r="L553">
        <v>488.79</v>
      </c>
      <c r="M553">
        <v>24.439499999999999</v>
      </c>
      <c r="N553" s="20">
        <f t="shared" si="32"/>
        <v>513.22950000000003</v>
      </c>
      <c r="O553" s="19">
        <v>6.3</v>
      </c>
      <c r="V553" s="20" t="b">
        <f t="shared" si="34"/>
        <v>0</v>
      </c>
      <c r="W553" s="20" t="b">
        <f t="shared" si="35"/>
        <v>0</v>
      </c>
      <c r="X553" t="str">
        <f t="shared" si="33"/>
        <v>Good </v>
      </c>
    </row>
    <row r="554" spans="1:24" x14ac:dyDescent="0.3">
      <c r="A554" s="20" t="s">
        <v>785</v>
      </c>
      <c r="C554" s="20" t="s">
        <v>1141</v>
      </c>
      <c r="D554" s="19" t="s">
        <v>18</v>
      </c>
      <c r="E554" t="s">
        <v>1138</v>
      </c>
      <c r="F554" s="20" t="s">
        <v>14</v>
      </c>
      <c r="G554">
        <v>58.24</v>
      </c>
      <c r="H554">
        <v>9</v>
      </c>
      <c r="I554" t="s">
        <v>197</v>
      </c>
      <c r="J554" s="1">
        <v>0.52361111111111114</v>
      </c>
      <c r="K554" s="20" t="s">
        <v>21</v>
      </c>
      <c r="L554">
        <v>524.16</v>
      </c>
      <c r="M554">
        <v>26.207999999999998</v>
      </c>
      <c r="N554" s="20">
        <f t="shared" si="32"/>
        <v>550.36799999999994</v>
      </c>
      <c r="O554" s="19">
        <v>9.3000000000000007</v>
      </c>
      <c r="V554" s="20" t="b">
        <f t="shared" si="34"/>
        <v>0</v>
      </c>
      <c r="W554" s="20" t="b">
        <f t="shared" si="35"/>
        <v>0</v>
      </c>
      <c r="X554" t="str">
        <f t="shared" si="33"/>
        <v xml:space="preserve">Excellent </v>
      </c>
    </row>
    <row r="555" spans="1:24" x14ac:dyDescent="0.3">
      <c r="A555" s="20" t="s">
        <v>600</v>
      </c>
      <c r="C555" s="20" t="s">
        <v>1141</v>
      </c>
      <c r="D555" s="19" t="s">
        <v>18</v>
      </c>
      <c r="E555" t="s">
        <v>1139</v>
      </c>
      <c r="F555" s="20" t="s">
        <v>19</v>
      </c>
      <c r="G555">
        <v>22.21</v>
      </c>
      <c r="H555">
        <v>6</v>
      </c>
      <c r="I555" t="s">
        <v>115</v>
      </c>
      <c r="J555" s="1">
        <v>0.43263888888888885</v>
      </c>
      <c r="K555" s="20" t="s">
        <v>25</v>
      </c>
      <c r="L555">
        <v>133.26</v>
      </c>
      <c r="M555">
        <v>6.6630000000000003</v>
      </c>
      <c r="N555" s="20">
        <f t="shared" si="32"/>
        <v>139.923</v>
      </c>
      <c r="O555" s="19">
        <v>4.3</v>
      </c>
      <c r="V555" s="20" t="b">
        <f t="shared" si="34"/>
        <v>0</v>
      </c>
      <c r="W555" s="20" t="b">
        <f t="shared" si="35"/>
        <v>0</v>
      </c>
      <c r="X555" t="str">
        <f t="shared" si="33"/>
        <v>Not Bad</v>
      </c>
    </row>
    <row r="556" spans="1:24" x14ac:dyDescent="0.3">
      <c r="A556" s="20" t="s">
        <v>296</v>
      </c>
      <c r="C556" s="20" t="s">
        <v>1141</v>
      </c>
      <c r="D556" s="19" t="s">
        <v>13</v>
      </c>
      <c r="E556" t="s">
        <v>1139</v>
      </c>
      <c r="F556" s="20" t="s">
        <v>19</v>
      </c>
      <c r="G556">
        <v>19.32</v>
      </c>
      <c r="H556">
        <v>7</v>
      </c>
      <c r="I556" t="s">
        <v>32</v>
      </c>
      <c r="J556" s="1">
        <v>0.78541666666666676</v>
      </c>
      <c r="K556" s="20" t="s">
        <v>21</v>
      </c>
      <c r="L556">
        <v>135.24</v>
      </c>
      <c r="M556">
        <v>6.7619999999999996</v>
      </c>
      <c r="N556" s="20">
        <f t="shared" si="32"/>
        <v>142.00200000000001</v>
      </c>
      <c r="O556" s="19">
        <v>5</v>
      </c>
      <c r="V556" s="20" t="b">
        <f t="shared" si="34"/>
        <v>0</v>
      </c>
      <c r="W556" s="20" t="b">
        <f t="shared" si="35"/>
        <v>0</v>
      </c>
      <c r="X556" t="str">
        <f t="shared" si="33"/>
        <v>Satisfied </v>
      </c>
    </row>
    <row r="557" spans="1:24" x14ac:dyDescent="0.3">
      <c r="A557" s="20" t="s">
        <v>608</v>
      </c>
      <c r="C557" s="20" t="s">
        <v>1141</v>
      </c>
      <c r="D557" s="19" t="s">
        <v>18</v>
      </c>
      <c r="E557" t="s">
        <v>1139</v>
      </c>
      <c r="F557" s="20" t="s">
        <v>23</v>
      </c>
      <c r="G557">
        <v>37.479999999999997</v>
      </c>
      <c r="H557">
        <v>3</v>
      </c>
      <c r="I557" t="s">
        <v>122</v>
      </c>
      <c r="J557" s="1">
        <v>0.57291666666666663</v>
      </c>
      <c r="K557" s="20" t="s">
        <v>25</v>
      </c>
      <c r="L557">
        <v>112.44</v>
      </c>
      <c r="M557">
        <v>5.6219999999999999</v>
      </c>
      <c r="N557" s="20">
        <f t="shared" si="32"/>
        <v>118.062</v>
      </c>
      <c r="O557" s="19">
        <v>8.5</v>
      </c>
      <c r="V557" s="20" t="b">
        <f t="shared" si="34"/>
        <v>0</v>
      </c>
      <c r="W557" s="20" t="b">
        <f t="shared" si="35"/>
        <v>0</v>
      </c>
      <c r="X557" t="str">
        <f t="shared" si="33"/>
        <v>Extremely Good</v>
      </c>
    </row>
    <row r="558" spans="1:24" x14ac:dyDescent="0.3">
      <c r="A558" s="20" t="s">
        <v>1078</v>
      </c>
      <c r="C558" s="20" t="s">
        <v>1140</v>
      </c>
      <c r="D558" s="19" t="s">
        <v>13</v>
      </c>
      <c r="E558" t="s">
        <v>1138</v>
      </c>
      <c r="F558" s="20" t="s">
        <v>43</v>
      </c>
      <c r="G558">
        <v>72.040000000000006</v>
      </c>
      <c r="H558">
        <v>2</v>
      </c>
      <c r="I558" t="s">
        <v>457</v>
      </c>
      <c r="J558" s="1">
        <v>0.81805555555555554</v>
      </c>
      <c r="K558" s="20" t="s">
        <v>21</v>
      </c>
      <c r="L558">
        <v>144.08000000000001</v>
      </c>
      <c r="M558">
        <v>7.2039999999999997</v>
      </c>
      <c r="N558" s="20">
        <f t="shared" si="32"/>
        <v>151.28400000000002</v>
      </c>
      <c r="O558" s="19">
        <v>7.2</v>
      </c>
      <c r="V558" s="20" t="b">
        <f t="shared" si="34"/>
        <v>0</v>
      </c>
      <c r="W558" s="20" t="b">
        <f t="shared" si="35"/>
        <v>0</v>
      </c>
      <c r="X558" t="str">
        <f t="shared" si="33"/>
        <v>Very Good </v>
      </c>
    </row>
    <row r="559" spans="1:24" x14ac:dyDescent="0.3">
      <c r="A559" s="20" t="s">
        <v>401</v>
      </c>
      <c r="C559" s="20" t="s">
        <v>1141</v>
      </c>
      <c r="D559" s="19" t="s">
        <v>13</v>
      </c>
      <c r="E559" t="s">
        <v>1138</v>
      </c>
      <c r="F559" s="20" t="s">
        <v>40</v>
      </c>
      <c r="G559">
        <v>98.52</v>
      </c>
      <c r="H559">
        <v>10</v>
      </c>
      <c r="I559" t="s">
        <v>261</v>
      </c>
      <c r="J559" s="1">
        <v>0.84930555555555554</v>
      </c>
      <c r="K559" s="20" t="s">
        <v>16</v>
      </c>
      <c r="L559">
        <v>985.2</v>
      </c>
      <c r="M559">
        <v>49.26</v>
      </c>
      <c r="N559" s="20">
        <f t="shared" si="32"/>
        <v>1034.46</v>
      </c>
      <c r="O559" s="19">
        <v>6</v>
      </c>
      <c r="V559" s="20" t="b">
        <f t="shared" si="34"/>
        <v>1</v>
      </c>
      <c r="W559" s="20" t="b">
        <f t="shared" si="35"/>
        <v>0</v>
      </c>
      <c r="X559" t="str">
        <f t="shared" si="33"/>
        <v>Good </v>
      </c>
    </row>
    <row r="560" spans="1:24" x14ac:dyDescent="0.3">
      <c r="A560" s="20" t="s">
        <v>920</v>
      </c>
      <c r="C560" s="20" t="s">
        <v>1142</v>
      </c>
      <c r="D560" s="19" t="s">
        <v>13</v>
      </c>
      <c r="E560" t="s">
        <v>1139</v>
      </c>
      <c r="F560" s="20" t="s">
        <v>40</v>
      </c>
      <c r="G560">
        <v>41.66</v>
      </c>
      <c r="H560">
        <v>6</v>
      </c>
      <c r="I560" t="s">
        <v>168</v>
      </c>
      <c r="J560" s="1">
        <v>0.64166666666666672</v>
      </c>
      <c r="K560" s="20" t="s">
        <v>16</v>
      </c>
      <c r="L560">
        <v>249.96</v>
      </c>
      <c r="M560">
        <v>12.497999999999999</v>
      </c>
      <c r="N560" s="20">
        <f t="shared" si="32"/>
        <v>262.45800000000003</v>
      </c>
      <c r="O560" s="19">
        <v>8.6</v>
      </c>
      <c r="V560" s="20" t="b">
        <f t="shared" si="34"/>
        <v>0</v>
      </c>
      <c r="W560" s="20" t="b">
        <f t="shared" si="35"/>
        <v>0</v>
      </c>
      <c r="X560" t="str">
        <f t="shared" si="33"/>
        <v>Extremely Good</v>
      </c>
    </row>
    <row r="561" spans="1:24" x14ac:dyDescent="0.3">
      <c r="A561" s="20" t="s">
        <v>718</v>
      </c>
      <c r="C561" s="20" t="s">
        <v>1140</v>
      </c>
      <c r="D561" s="19" t="s">
        <v>13</v>
      </c>
      <c r="E561" t="s">
        <v>1138</v>
      </c>
      <c r="F561" s="20" t="s">
        <v>23</v>
      </c>
      <c r="G561">
        <v>72.42</v>
      </c>
      <c r="H561">
        <v>3</v>
      </c>
      <c r="I561" t="s">
        <v>52</v>
      </c>
      <c r="J561" s="1">
        <v>0.70416666666666661</v>
      </c>
      <c r="K561" s="20" t="s">
        <v>16</v>
      </c>
      <c r="L561">
        <v>217.26</v>
      </c>
      <c r="M561">
        <v>10.863</v>
      </c>
      <c r="N561" s="20">
        <f t="shared" si="32"/>
        <v>228.12299999999999</v>
      </c>
      <c r="O561" s="19">
        <v>5.2</v>
      </c>
      <c r="V561" s="20" t="b">
        <f t="shared" si="34"/>
        <v>0</v>
      </c>
      <c r="W561" s="20" t="b">
        <f t="shared" si="35"/>
        <v>0</v>
      </c>
      <c r="X561" t="str">
        <f t="shared" si="33"/>
        <v>Satisfied </v>
      </c>
    </row>
    <row r="562" spans="1:24" x14ac:dyDescent="0.3">
      <c r="A562" s="20" t="s">
        <v>320</v>
      </c>
      <c r="C562" s="20" t="s">
        <v>1142</v>
      </c>
      <c r="D562" s="19" t="s">
        <v>18</v>
      </c>
      <c r="E562" t="s">
        <v>1139</v>
      </c>
      <c r="F562" s="20" t="s">
        <v>19</v>
      </c>
      <c r="G562">
        <v>21.58</v>
      </c>
      <c r="H562">
        <v>9</v>
      </c>
      <c r="I562" t="s">
        <v>376</v>
      </c>
      <c r="J562" s="1">
        <v>0.52222222222222225</v>
      </c>
      <c r="K562" s="20" t="s">
        <v>21</v>
      </c>
      <c r="L562">
        <v>194.22</v>
      </c>
      <c r="M562">
        <v>9.7110000000000003</v>
      </c>
      <c r="N562" s="20">
        <f t="shared" si="32"/>
        <v>203.93100000000001</v>
      </c>
      <c r="O562" s="19">
        <v>8.5</v>
      </c>
      <c r="V562" s="20" t="b">
        <f t="shared" si="34"/>
        <v>0</v>
      </c>
      <c r="W562" s="20" t="b">
        <f t="shared" si="35"/>
        <v>0</v>
      </c>
      <c r="X562" t="str">
        <f t="shared" si="33"/>
        <v>Extremely Good</v>
      </c>
    </row>
    <row r="563" spans="1:24" x14ac:dyDescent="0.3">
      <c r="A563" s="20" t="s">
        <v>704</v>
      </c>
      <c r="C563" s="20" t="s">
        <v>1140</v>
      </c>
      <c r="D563" s="19" t="s">
        <v>18</v>
      </c>
      <c r="E563" t="s">
        <v>1139</v>
      </c>
      <c r="F563" s="20" t="s">
        <v>40</v>
      </c>
      <c r="G563">
        <v>89.2</v>
      </c>
      <c r="H563">
        <v>10</v>
      </c>
      <c r="I563" t="s">
        <v>143</v>
      </c>
      <c r="J563" s="1">
        <v>0.65416666666666667</v>
      </c>
      <c r="K563" s="20" t="s">
        <v>25</v>
      </c>
      <c r="L563">
        <v>892</v>
      </c>
      <c r="M563">
        <v>44.6</v>
      </c>
      <c r="N563" s="20">
        <f t="shared" si="32"/>
        <v>936.6</v>
      </c>
      <c r="O563" s="19">
        <v>9.8000000000000007</v>
      </c>
      <c r="V563" s="20" t="b">
        <f t="shared" si="34"/>
        <v>0</v>
      </c>
      <c r="W563" s="20" t="b">
        <f t="shared" si="35"/>
        <v>0</v>
      </c>
      <c r="X563" t="str">
        <f t="shared" si="33"/>
        <v xml:space="preserve">Excellent </v>
      </c>
    </row>
    <row r="564" spans="1:24" x14ac:dyDescent="0.3">
      <c r="A564" s="20" t="s">
        <v>769</v>
      </c>
      <c r="C564" s="20" t="s">
        <v>1140</v>
      </c>
      <c r="D564" s="19" t="s">
        <v>18</v>
      </c>
      <c r="E564" t="s">
        <v>1138</v>
      </c>
      <c r="F564" s="20" t="s">
        <v>19</v>
      </c>
      <c r="G564">
        <v>42.42</v>
      </c>
      <c r="H564">
        <v>8</v>
      </c>
      <c r="I564" t="s">
        <v>261</v>
      </c>
      <c r="J564" s="1">
        <v>0.58194444444444449</v>
      </c>
      <c r="K564" s="20" t="s">
        <v>16</v>
      </c>
      <c r="L564">
        <v>339.36</v>
      </c>
      <c r="M564">
        <v>16.968</v>
      </c>
      <c r="N564" s="20">
        <f t="shared" si="32"/>
        <v>356.32800000000003</v>
      </c>
      <c r="O564" s="19">
        <v>7.9</v>
      </c>
      <c r="V564" s="20" t="b">
        <f t="shared" si="34"/>
        <v>0</v>
      </c>
      <c r="W564" s="20" t="b">
        <f t="shared" si="35"/>
        <v>0</v>
      </c>
      <c r="X564" t="str">
        <f t="shared" si="33"/>
        <v>Very Good </v>
      </c>
    </row>
    <row r="565" spans="1:24" x14ac:dyDescent="0.3">
      <c r="A565" s="20" t="s">
        <v>504</v>
      </c>
      <c r="C565" s="20" t="s">
        <v>1140</v>
      </c>
      <c r="D565" s="19" t="s">
        <v>13</v>
      </c>
      <c r="E565" t="s">
        <v>1139</v>
      </c>
      <c r="F565" s="20" t="s">
        <v>19</v>
      </c>
      <c r="G565">
        <v>74.510000000000005</v>
      </c>
      <c r="H565">
        <v>6</v>
      </c>
      <c r="I565" t="s">
        <v>316</v>
      </c>
      <c r="J565" s="1">
        <v>0.63055555555555554</v>
      </c>
      <c r="K565" s="20" t="s">
        <v>16</v>
      </c>
      <c r="L565">
        <v>447.06</v>
      </c>
      <c r="M565">
        <v>22.353000000000002</v>
      </c>
      <c r="N565" s="20">
        <f t="shared" si="32"/>
        <v>469.41300000000001</v>
      </c>
      <c r="O565" s="19">
        <v>7.2</v>
      </c>
      <c r="V565" s="20" t="b">
        <f t="shared" si="34"/>
        <v>0</v>
      </c>
      <c r="W565" s="20" t="b">
        <f t="shared" si="35"/>
        <v>0</v>
      </c>
      <c r="X565" t="str">
        <f t="shared" si="33"/>
        <v>Very Good </v>
      </c>
    </row>
    <row r="566" spans="1:24" x14ac:dyDescent="0.3">
      <c r="A566" s="20" t="s">
        <v>763</v>
      </c>
      <c r="C566" s="20" t="s">
        <v>1142</v>
      </c>
      <c r="D566" s="19" t="s">
        <v>18</v>
      </c>
      <c r="E566" t="s">
        <v>1139</v>
      </c>
      <c r="F566" s="20" t="s">
        <v>43</v>
      </c>
      <c r="G566">
        <v>99.25</v>
      </c>
      <c r="H566">
        <v>2</v>
      </c>
      <c r="I566" t="s">
        <v>316</v>
      </c>
      <c r="J566" s="1">
        <v>0.54305555555555551</v>
      </c>
      <c r="K566" s="20" t="s">
        <v>21</v>
      </c>
      <c r="L566">
        <v>198.5</v>
      </c>
      <c r="M566">
        <v>9.9250000000000007</v>
      </c>
      <c r="N566" s="20">
        <f t="shared" si="32"/>
        <v>208.42500000000001</v>
      </c>
      <c r="O566" s="19">
        <v>9.9</v>
      </c>
      <c r="V566" s="20" t="b">
        <f t="shared" si="34"/>
        <v>0</v>
      </c>
      <c r="W566" s="20" t="b">
        <f t="shared" si="35"/>
        <v>0</v>
      </c>
      <c r="X566" t="str">
        <f t="shared" si="33"/>
        <v xml:space="preserve">Excellent </v>
      </c>
    </row>
    <row r="567" spans="1:24" x14ac:dyDescent="0.3">
      <c r="A567" s="20" t="s">
        <v>433</v>
      </c>
      <c r="C567" s="20" t="s">
        <v>1140</v>
      </c>
      <c r="D567" s="19" t="s">
        <v>18</v>
      </c>
      <c r="E567" t="s">
        <v>1138</v>
      </c>
      <c r="F567" s="20" t="s">
        <v>40</v>
      </c>
      <c r="G567">
        <v>81.209999999999994</v>
      </c>
      <c r="H567">
        <v>10</v>
      </c>
      <c r="I567" t="s">
        <v>93</v>
      </c>
      <c r="J567" s="1">
        <v>0.54236111111111118</v>
      </c>
      <c r="K567" s="20" t="s">
        <v>25</v>
      </c>
      <c r="L567">
        <v>812.1</v>
      </c>
      <c r="M567">
        <v>40.604999999999997</v>
      </c>
      <c r="N567" s="20">
        <f t="shared" si="32"/>
        <v>852.70500000000004</v>
      </c>
      <c r="O567" s="19">
        <v>6.7</v>
      </c>
      <c r="V567" s="20" t="b">
        <f t="shared" si="34"/>
        <v>0</v>
      </c>
      <c r="W567" s="20" t="b">
        <f t="shared" si="35"/>
        <v>0</v>
      </c>
      <c r="X567" t="str">
        <f t="shared" si="33"/>
        <v>Good </v>
      </c>
    </row>
    <row r="568" spans="1:24" x14ac:dyDescent="0.3">
      <c r="A568" s="20" t="s">
        <v>394</v>
      </c>
      <c r="C568" s="20" t="s">
        <v>1140</v>
      </c>
      <c r="D568" s="19" t="s">
        <v>18</v>
      </c>
      <c r="E568" t="s">
        <v>1138</v>
      </c>
      <c r="F568" s="20" t="s">
        <v>29</v>
      </c>
      <c r="G568">
        <v>49.33</v>
      </c>
      <c r="H568">
        <v>10</v>
      </c>
      <c r="I568" t="s">
        <v>110</v>
      </c>
      <c r="J568" s="1">
        <v>0.69444444444444453</v>
      </c>
      <c r="K568" s="20" t="s">
        <v>25</v>
      </c>
      <c r="L568">
        <v>493.3</v>
      </c>
      <c r="M568">
        <v>24.664999999999999</v>
      </c>
      <c r="N568" s="20">
        <f t="shared" si="32"/>
        <v>517.96500000000003</v>
      </c>
      <c r="O568" s="19">
        <v>9.1</v>
      </c>
      <c r="V568" s="20" t="b">
        <f t="shared" si="34"/>
        <v>0</v>
      </c>
      <c r="W568" s="20" t="b">
        <f t="shared" si="35"/>
        <v>0</v>
      </c>
      <c r="X568" t="str">
        <f t="shared" si="33"/>
        <v xml:space="preserve">Excellent </v>
      </c>
    </row>
    <row r="569" spans="1:24" x14ac:dyDescent="0.3">
      <c r="A569" s="20" t="s">
        <v>464</v>
      </c>
      <c r="C569" s="20" t="s">
        <v>1142</v>
      </c>
      <c r="D569" s="19" t="s">
        <v>18</v>
      </c>
      <c r="E569" t="s">
        <v>1138</v>
      </c>
      <c r="F569" s="20" t="s">
        <v>43</v>
      </c>
      <c r="G569">
        <v>65.739999999999995</v>
      </c>
      <c r="H569">
        <v>9</v>
      </c>
      <c r="I569" t="s">
        <v>58</v>
      </c>
      <c r="J569" s="1">
        <v>0.57986111111111105</v>
      </c>
      <c r="K569" s="20" t="s">
        <v>21</v>
      </c>
      <c r="L569">
        <v>591.66</v>
      </c>
      <c r="M569">
        <v>29.582999999999998</v>
      </c>
      <c r="N569" s="20">
        <f t="shared" si="32"/>
        <v>621.24299999999994</v>
      </c>
      <c r="O569" s="19">
        <v>4.8</v>
      </c>
      <c r="V569" s="20" t="b">
        <f t="shared" si="34"/>
        <v>0</v>
      </c>
      <c r="W569" s="20" t="b">
        <f t="shared" si="35"/>
        <v>0</v>
      </c>
      <c r="X569" t="str">
        <f t="shared" si="33"/>
        <v>Not Bad</v>
      </c>
    </row>
    <row r="570" spans="1:24" x14ac:dyDescent="0.3">
      <c r="A570" s="20" t="s">
        <v>170</v>
      </c>
      <c r="C570" s="20" t="s">
        <v>1141</v>
      </c>
      <c r="D570" s="19" t="s">
        <v>18</v>
      </c>
      <c r="E570" t="s">
        <v>1138</v>
      </c>
      <c r="F570" s="20" t="s">
        <v>43</v>
      </c>
      <c r="G570">
        <v>79.86</v>
      </c>
      <c r="H570">
        <v>7</v>
      </c>
      <c r="I570" t="s">
        <v>38</v>
      </c>
      <c r="J570" s="1">
        <v>0.43958333333333338</v>
      </c>
      <c r="K570" s="20" t="s">
        <v>25</v>
      </c>
      <c r="L570">
        <v>559.02</v>
      </c>
      <c r="M570">
        <v>27.951000000000001</v>
      </c>
      <c r="N570" s="20">
        <f t="shared" si="32"/>
        <v>586.971</v>
      </c>
      <c r="O570" s="19">
        <v>7.1</v>
      </c>
      <c r="V570" s="20" t="b">
        <f t="shared" si="34"/>
        <v>0</v>
      </c>
      <c r="W570" s="20" t="b">
        <f t="shared" si="35"/>
        <v>0</v>
      </c>
      <c r="X570" t="str">
        <f t="shared" si="33"/>
        <v>Very Good </v>
      </c>
    </row>
    <row r="571" spans="1:24" x14ac:dyDescent="0.3">
      <c r="A571" s="20" t="s">
        <v>922</v>
      </c>
      <c r="C571" s="20" t="s">
        <v>1142</v>
      </c>
      <c r="D571" s="19" t="s">
        <v>18</v>
      </c>
      <c r="E571" t="s">
        <v>1138</v>
      </c>
      <c r="F571" s="20" t="s">
        <v>29</v>
      </c>
      <c r="G571">
        <v>73.98</v>
      </c>
      <c r="H571">
        <v>7</v>
      </c>
      <c r="I571" t="s">
        <v>70</v>
      </c>
      <c r="J571" s="1">
        <v>0.6958333333333333</v>
      </c>
      <c r="K571" s="20" t="s">
        <v>16</v>
      </c>
      <c r="L571">
        <v>517.86</v>
      </c>
      <c r="M571">
        <v>25.893000000000001</v>
      </c>
      <c r="N571" s="20">
        <f t="shared" si="32"/>
        <v>543.75300000000004</v>
      </c>
      <c r="O571" s="19">
        <v>6.2</v>
      </c>
      <c r="V571" s="20" t="b">
        <f t="shared" si="34"/>
        <v>0</v>
      </c>
      <c r="W571" s="20" t="b">
        <f t="shared" si="35"/>
        <v>0</v>
      </c>
      <c r="X571" t="str">
        <f t="shared" si="33"/>
        <v>Good </v>
      </c>
    </row>
    <row r="572" spans="1:24" x14ac:dyDescent="0.3">
      <c r="A572" s="20" t="s">
        <v>385</v>
      </c>
      <c r="C572" s="20" t="s">
        <v>1142</v>
      </c>
      <c r="D572" s="19" t="s">
        <v>13</v>
      </c>
      <c r="E572" t="s">
        <v>1138</v>
      </c>
      <c r="F572" s="20" t="s">
        <v>23</v>
      </c>
      <c r="G572">
        <v>82.04</v>
      </c>
      <c r="H572">
        <v>5</v>
      </c>
      <c r="I572" t="s">
        <v>34</v>
      </c>
      <c r="J572" s="1">
        <v>0.71944444444444444</v>
      </c>
      <c r="K572" s="20" t="s">
        <v>25</v>
      </c>
      <c r="L572">
        <v>410.2</v>
      </c>
      <c r="M572">
        <v>20.51</v>
      </c>
      <c r="N572" s="20">
        <f t="shared" si="32"/>
        <v>430.71</v>
      </c>
      <c r="O572" s="19">
        <v>6.2</v>
      </c>
      <c r="V572" s="20" t="b">
        <f t="shared" si="34"/>
        <v>0</v>
      </c>
      <c r="W572" s="20" t="b">
        <f t="shared" si="35"/>
        <v>0</v>
      </c>
      <c r="X572" t="str">
        <f t="shared" si="33"/>
        <v>Good </v>
      </c>
    </row>
    <row r="573" spans="1:24" x14ac:dyDescent="0.3">
      <c r="A573" s="20" t="s">
        <v>442</v>
      </c>
      <c r="C573" s="20" t="s">
        <v>1140</v>
      </c>
      <c r="D573" s="19" t="s">
        <v>13</v>
      </c>
      <c r="E573" t="s">
        <v>1139</v>
      </c>
      <c r="F573" s="20" t="s">
        <v>29</v>
      </c>
      <c r="G573">
        <v>26.67</v>
      </c>
      <c r="H573">
        <v>10</v>
      </c>
      <c r="I573" t="s">
        <v>247</v>
      </c>
      <c r="J573" s="1">
        <v>0.4916666666666667</v>
      </c>
      <c r="K573" s="20" t="s">
        <v>21</v>
      </c>
      <c r="L573">
        <v>266.7</v>
      </c>
      <c r="M573">
        <v>13.335000000000001</v>
      </c>
      <c r="N573" s="20">
        <f t="shared" si="32"/>
        <v>280.03499999999997</v>
      </c>
      <c r="O573" s="19">
        <v>5.5</v>
      </c>
      <c r="V573" s="20" t="b">
        <f t="shared" si="34"/>
        <v>0</v>
      </c>
      <c r="W573" s="20" t="b">
        <f t="shared" si="35"/>
        <v>0</v>
      </c>
      <c r="X573" t="str">
        <f t="shared" si="33"/>
        <v>Satisfied </v>
      </c>
    </row>
    <row r="574" spans="1:24" x14ac:dyDescent="0.3">
      <c r="A574" s="20" t="s">
        <v>565</v>
      </c>
      <c r="C574" s="20" t="s">
        <v>1140</v>
      </c>
      <c r="D574" s="19" t="s">
        <v>13</v>
      </c>
      <c r="E574" t="s">
        <v>1139</v>
      </c>
      <c r="F574" s="20" t="s">
        <v>40</v>
      </c>
      <c r="G574">
        <v>10.130000000000001</v>
      </c>
      <c r="H574">
        <v>7</v>
      </c>
      <c r="I574" t="s">
        <v>75</v>
      </c>
      <c r="J574" s="1">
        <v>0.81597222222222221</v>
      </c>
      <c r="K574" s="20" t="s">
        <v>16</v>
      </c>
      <c r="L574">
        <v>70.91</v>
      </c>
      <c r="M574">
        <v>3.5455000000000001</v>
      </c>
      <c r="N574" s="20">
        <f t="shared" si="32"/>
        <v>74.455500000000001</v>
      </c>
      <c r="O574" s="19">
        <v>5.5</v>
      </c>
      <c r="V574" s="20" t="b">
        <f t="shared" si="34"/>
        <v>0</v>
      </c>
      <c r="W574" s="20" t="b">
        <f t="shared" si="35"/>
        <v>0</v>
      </c>
      <c r="X574" t="str">
        <f t="shared" si="33"/>
        <v>Satisfied </v>
      </c>
    </row>
    <row r="575" spans="1:24" x14ac:dyDescent="0.3">
      <c r="A575" s="20" t="s">
        <v>241</v>
      </c>
      <c r="C575" s="20" t="s">
        <v>1141</v>
      </c>
      <c r="D575" s="19" t="s">
        <v>18</v>
      </c>
      <c r="E575" t="s">
        <v>1139</v>
      </c>
      <c r="F575" s="20" t="s">
        <v>40</v>
      </c>
      <c r="G575">
        <v>72.39</v>
      </c>
      <c r="H575">
        <v>2</v>
      </c>
      <c r="I575" t="s">
        <v>149</v>
      </c>
      <c r="J575" s="1">
        <v>0.82986111111111116</v>
      </c>
      <c r="K575" s="20" t="s">
        <v>25</v>
      </c>
      <c r="L575">
        <v>144.78</v>
      </c>
      <c r="M575">
        <v>7.2389999999999999</v>
      </c>
      <c r="N575" s="20">
        <f t="shared" si="32"/>
        <v>152.01900000000001</v>
      </c>
      <c r="O575" s="19">
        <v>5.6</v>
      </c>
      <c r="V575" s="20" t="b">
        <f t="shared" si="34"/>
        <v>0</v>
      </c>
      <c r="W575" s="20" t="b">
        <f t="shared" si="35"/>
        <v>0</v>
      </c>
      <c r="X575" t="str">
        <f t="shared" si="33"/>
        <v>Satisfied </v>
      </c>
    </row>
    <row r="576" spans="1:24" x14ac:dyDescent="0.3">
      <c r="A576" s="20" t="s">
        <v>523</v>
      </c>
      <c r="C576" s="20" t="s">
        <v>1142</v>
      </c>
      <c r="D576" s="19" t="s">
        <v>18</v>
      </c>
      <c r="E576" t="s">
        <v>1139</v>
      </c>
      <c r="F576" s="20" t="s">
        <v>29</v>
      </c>
      <c r="G576">
        <v>85.91</v>
      </c>
      <c r="H576">
        <v>5</v>
      </c>
      <c r="I576" t="s">
        <v>72</v>
      </c>
      <c r="J576" s="1">
        <v>0.60625000000000007</v>
      </c>
      <c r="K576" s="20" t="s">
        <v>25</v>
      </c>
      <c r="L576">
        <v>429.55</v>
      </c>
      <c r="M576">
        <v>21.477499999999999</v>
      </c>
      <c r="N576" s="20">
        <f t="shared" si="32"/>
        <v>451.02750000000003</v>
      </c>
      <c r="O576" s="19">
        <v>6.9</v>
      </c>
      <c r="V576" s="20" t="b">
        <f t="shared" si="34"/>
        <v>0</v>
      </c>
      <c r="W576" s="20" t="b">
        <f t="shared" si="35"/>
        <v>0</v>
      </c>
      <c r="X576" t="str">
        <f t="shared" si="33"/>
        <v>Good </v>
      </c>
    </row>
    <row r="577" spans="1:24" x14ac:dyDescent="0.3">
      <c r="A577" s="20" t="s">
        <v>937</v>
      </c>
      <c r="C577" s="20" t="s">
        <v>1140</v>
      </c>
      <c r="D577" s="19" t="s">
        <v>13</v>
      </c>
      <c r="E577" t="s">
        <v>1139</v>
      </c>
      <c r="F577" s="20" t="s">
        <v>43</v>
      </c>
      <c r="G577">
        <v>81.31</v>
      </c>
      <c r="H577">
        <v>7</v>
      </c>
      <c r="I577" t="s">
        <v>184</v>
      </c>
      <c r="J577" s="1">
        <v>0.8256944444444444</v>
      </c>
      <c r="K577" s="20" t="s">
        <v>16</v>
      </c>
      <c r="L577">
        <v>569.16999999999996</v>
      </c>
      <c r="M577">
        <v>28.458500000000001</v>
      </c>
      <c r="N577" s="20">
        <f t="shared" si="32"/>
        <v>597.62849999999992</v>
      </c>
      <c r="O577" s="19">
        <v>6.6</v>
      </c>
      <c r="V577" s="20" t="b">
        <f t="shared" si="34"/>
        <v>0</v>
      </c>
      <c r="W577" s="20" t="b">
        <f t="shared" si="35"/>
        <v>0</v>
      </c>
      <c r="X577" t="str">
        <f t="shared" si="33"/>
        <v>Good </v>
      </c>
    </row>
    <row r="578" spans="1:24" x14ac:dyDescent="0.3">
      <c r="A578" s="20" t="s">
        <v>377</v>
      </c>
      <c r="C578" s="20" t="s">
        <v>1142</v>
      </c>
      <c r="D578" s="19" t="s">
        <v>18</v>
      </c>
      <c r="E578" t="s">
        <v>1139</v>
      </c>
      <c r="F578" s="20" t="s">
        <v>40</v>
      </c>
      <c r="G578">
        <v>60.3</v>
      </c>
      <c r="H578">
        <v>4</v>
      </c>
      <c r="I578" t="s">
        <v>41</v>
      </c>
      <c r="J578" s="1">
        <v>0.77986111111111101</v>
      </c>
      <c r="K578" s="20" t="s">
        <v>21</v>
      </c>
      <c r="L578">
        <v>241.2</v>
      </c>
      <c r="M578">
        <v>12.06</v>
      </c>
      <c r="N578" s="20">
        <f t="shared" ref="N578:N641" si="36">L578+M578</f>
        <v>253.26</v>
      </c>
      <c r="O578" s="19">
        <v>9.5</v>
      </c>
      <c r="V578" s="20" t="b">
        <f t="shared" si="34"/>
        <v>0</v>
      </c>
      <c r="W578" s="20" t="b">
        <f t="shared" si="35"/>
        <v>0</v>
      </c>
      <c r="X578" t="str">
        <f t="shared" ref="X578:X641" si="37">VLOOKUP(O578,$Z$2:$AA$12,2)</f>
        <v xml:space="preserve">Excellent </v>
      </c>
    </row>
    <row r="579" spans="1:24" x14ac:dyDescent="0.3">
      <c r="A579" s="20" t="s">
        <v>411</v>
      </c>
      <c r="C579" s="20" t="s">
        <v>1142</v>
      </c>
      <c r="D579" s="19" t="s">
        <v>18</v>
      </c>
      <c r="E579" t="s">
        <v>1139</v>
      </c>
      <c r="F579" s="20" t="s">
        <v>40</v>
      </c>
      <c r="G579">
        <v>31.77</v>
      </c>
      <c r="H579">
        <v>4</v>
      </c>
      <c r="I579" t="s">
        <v>304</v>
      </c>
      <c r="J579" s="1">
        <v>0.61319444444444449</v>
      </c>
      <c r="K579" s="20" t="s">
        <v>16</v>
      </c>
      <c r="L579">
        <v>127.08</v>
      </c>
      <c r="M579">
        <v>6.3540000000000001</v>
      </c>
      <c r="N579" s="20">
        <f t="shared" si="36"/>
        <v>133.434</v>
      </c>
      <c r="O579" s="19">
        <v>4.7</v>
      </c>
      <c r="V579" s="20" t="b">
        <f t="shared" ref="V579:V642" si="38">OR(L579&gt;$S$2,L579&lt;$T$2)</f>
        <v>0</v>
      </c>
      <c r="W579" s="20" t="b">
        <f t="shared" ref="W579:W642" si="39">OR(O579&gt;$S$5,O579&lt;$T$5)</f>
        <v>0</v>
      </c>
      <c r="X579" t="str">
        <f t="shared" si="37"/>
        <v>Not Bad</v>
      </c>
    </row>
    <row r="580" spans="1:24" x14ac:dyDescent="0.3">
      <c r="A580" s="20" t="s">
        <v>311</v>
      </c>
      <c r="C580" s="20" t="s">
        <v>1142</v>
      </c>
      <c r="D580" s="19" t="s">
        <v>18</v>
      </c>
      <c r="E580" t="s">
        <v>1138</v>
      </c>
      <c r="F580" s="20" t="s">
        <v>14</v>
      </c>
      <c r="G580">
        <v>64.27</v>
      </c>
      <c r="H580">
        <v>4</v>
      </c>
      <c r="I580" t="s">
        <v>182</v>
      </c>
      <c r="J580" s="1">
        <v>0.57916666666666672</v>
      </c>
      <c r="K580" s="20" t="s">
        <v>21</v>
      </c>
      <c r="L580">
        <v>257.08</v>
      </c>
      <c r="M580">
        <v>12.853999999999999</v>
      </c>
      <c r="N580" s="20">
        <f t="shared" si="36"/>
        <v>269.93399999999997</v>
      </c>
      <c r="O580" s="19">
        <v>5.0999999999999996</v>
      </c>
      <c r="V580" s="20" t="b">
        <f t="shared" si="38"/>
        <v>0</v>
      </c>
      <c r="W580" s="20" t="b">
        <f t="shared" si="39"/>
        <v>0</v>
      </c>
      <c r="X580" t="str">
        <f t="shared" si="37"/>
        <v>Satisfied </v>
      </c>
    </row>
    <row r="581" spans="1:24" x14ac:dyDescent="0.3">
      <c r="A581" s="20" t="s">
        <v>613</v>
      </c>
      <c r="C581" s="20" t="s">
        <v>1141</v>
      </c>
      <c r="D581" s="19" t="s">
        <v>18</v>
      </c>
      <c r="E581" t="s">
        <v>1139</v>
      </c>
      <c r="F581" s="20" t="s">
        <v>14</v>
      </c>
      <c r="G581">
        <v>69.510000000000005</v>
      </c>
      <c r="H581">
        <v>2</v>
      </c>
      <c r="I581" t="s">
        <v>184</v>
      </c>
      <c r="J581" s="1">
        <v>0.51041666666666663</v>
      </c>
      <c r="K581" s="20" t="s">
        <v>16</v>
      </c>
      <c r="L581">
        <v>139.02000000000001</v>
      </c>
      <c r="M581">
        <v>6.9509999999999996</v>
      </c>
      <c r="N581" s="20">
        <f t="shared" si="36"/>
        <v>145.971</v>
      </c>
      <c r="O581" s="19">
        <v>9.1</v>
      </c>
      <c r="V581" s="20" t="b">
        <f t="shared" si="38"/>
        <v>0</v>
      </c>
      <c r="W581" s="20" t="b">
        <f t="shared" si="39"/>
        <v>0</v>
      </c>
      <c r="X581" t="str">
        <f t="shared" si="37"/>
        <v xml:space="preserve">Excellent </v>
      </c>
    </row>
    <row r="582" spans="1:24" x14ac:dyDescent="0.3">
      <c r="A582" s="20" t="s">
        <v>107</v>
      </c>
      <c r="C582" s="20" t="s">
        <v>1141</v>
      </c>
      <c r="D582" s="19" t="s">
        <v>18</v>
      </c>
      <c r="E582" t="s">
        <v>1139</v>
      </c>
      <c r="F582" s="20" t="s">
        <v>40</v>
      </c>
      <c r="G582">
        <v>27.22</v>
      </c>
      <c r="H582">
        <v>3</v>
      </c>
      <c r="I582" t="s">
        <v>86</v>
      </c>
      <c r="J582" s="1">
        <v>0.52569444444444446</v>
      </c>
      <c r="K582" s="20" t="s">
        <v>21</v>
      </c>
      <c r="L582">
        <v>81.66</v>
      </c>
      <c r="M582">
        <v>4.0830000000000002</v>
      </c>
      <c r="N582" s="20">
        <f t="shared" si="36"/>
        <v>85.742999999999995</v>
      </c>
      <c r="O582" s="19">
        <v>7.9</v>
      </c>
      <c r="V582" s="20" t="b">
        <f t="shared" si="38"/>
        <v>0</v>
      </c>
      <c r="W582" s="20" t="b">
        <f t="shared" si="39"/>
        <v>0</v>
      </c>
      <c r="X582" t="str">
        <f t="shared" si="37"/>
        <v>Very Good </v>
      </c>
    </row>
    <row r="583" spans="1:24" x14ac:dyDescent="0.3">
      <c r="A583" s="20" t="s">
        <v>759</v>
      </c>
      <c r="C583" s="20" t="s">
        <v>1142</v>
      </c>
      <c r="D583" s="19" t="s">
        <v>13</v>
      </c>
      <c r="E583" t="s">
        <v>1138</v>
      </c>
      <c r="F583" s="20" t="s">
        <v>14</v>
      </c>
      <c r="G583">
        <v>77.680000000000007</v>
      </c>
      <c r="H583">
        <v>4</v>
      </c>
      <c r="I583" t="s">
        <v>186</v>
      </c>
      <c r="J583" s="1">
        <v>0.82916666666666661</v>
      </c>
      <c r="K583" s="20" t="s">
        <v>21</v>
      </c>
      <c r="L583">
        <v>310.72000000000003</v>
      </c>
      <c r="M583">
        <v>15.536</v>
      </c>
      <c r="N583" s="20">
        <f t="shared" si="36"/>
        <v>326.25600000000003</v>
      </c>
      <c r="O583" s="19">
        <v>5.6</v>
      </c>
      <c r="V583" s="20" t="b">
        <f t="shared" si="38"/>
        <v>0</v>
      </c>
      <c r="W583" s="20" t="b">
        <f t="shared" si="39"/>
        <v>0</v>
      </c>
      <c r="X583" t="str">
        <f t="shared" si="37"/>
        <v>Satisfied </v>
      </c>
    </row>
    <row r="584" spans="1:24" x14ac:dyDescent="0.3">
      <c r="A584" s="20" t="s">
        <v>543</v>
      </c>
      <c r="C584" s="20" t="s">
        <v>1141</v>
      </c>
      <c r="D584" s="19" t="s">
        <v>13</v>
      </c>
      <c r="E584" t="s">
        <v>1138</v>
      </c>
      <c r="F584" s="20" t="s">
        <v>43</v>
      </c>
      <c r="G584">
        <v>92.98</v>
      </c>
      <c r="H584">
        <v>2</v>
      </c>
      <c r="I584" t="s">
        <v>278</v>
      </c>
      <c r="J584" s="1">
        <v>0.62916666666666665</v>
      </c>
      <c r="K584" s="20" t="s">
        <v>25</v>
      </c>
      <c r="L584">
        <v>185.96</v>
      </c>
      <c r="M584">
        <v>9.298</v>
      </c>
      <c r="N584" s="20">
        <f t="shared" si="36"/>
        <v>195.25800000000001</v>
      </c>
      <c r="O584" s="19">
        <v>5.7</v>
      </c>
      <c r="V584" s="20" t="b">
        <f t="shared" si="38"/>
        <v>0</v>
      </c>
      <c r="W584" s="20" t="b">
        <f t="shared" si="39"/>
        <v>0</v>
      </c>
      <c r="X584" t="str">
        <f t="shared" si="37"/>
        <v>Satisfied </v>
      </c>
    </row>
    <row r="585" spans="1:24" x14ac:dyDescent="0.3">
      <c r="A585" s="20" t="s">
        <v>1064</v>
      </c>
      <c r="C585" s="20" t="s">
        <v>1142</v>
      </c>
      <c r="D585" s="19" t="s">
        <v>13</v>
      </c>
      <c r="E585" t="s">
        <v>1138</v>
      </c>
      <c r="F585" s="20" t="s">
        <v>43</v>
      </c>
      <c r="G585">
        <v>18.079999999999998</v>
      </c>
      <c r="H585">
        <v>4</v>
      </c>
      <c r="I585" t="s">
        <v>304</v>
      </c>
      <c r="J585" s="1">
        <v>0.75208333333333333</v>
      </c>
      <c r="K585" s="20" t="s">
        <v>25</v>
      </c>
      <c r="L585">
        <v>72.319999999999993</v>
      </c>
      <c r="M585">
        <v>3.6160000000000001</v>
      </c>
      <c r="N585" s="20">
        <f t="shared" si="36"/>
        <v>75.935999999999993</v>
      </c>
      <c r="O585" s="19">
        <v>8.6999999999999993</v>
      </c>
      <c r="V585" s="20" t="b">
        <f t="shared" si="38"/>
        <v>0</v>
      </c>
      <c r="W585" s="20" t="b">
        <f t="shared" si="39"/>
        <v>0</v>
      </c>
      <c r="X585" t="str">
        <f t="shared" si="37"/>
        <v>Extremely Good</v>
      </c>
    </row>
    <row r="586" spans="1:24" x14ac:dyDescent="0.3">
      <c r="A586" s="20" t="s">
        <v>232</v>
      </c>
      <c r="C586" s="20" t="s">
        <v>1140</v>
      </c>
      <c r="D586" s="19" t="s">
        <v>18</v>
      </c>
      <c r="E586" t="s">
        <v>1139</v>
      </c>
      <c r="F586" s="20" t="s">
        <v>29</v>
      </c>
      <c r="G586">
        <v>63.06</v>
      </c>
      <c r="H586">
        <v>3</v>
      </c>
      <c r="I586" t="s">
        <v>201</v>
      </c>
      <c r="J586" s="1">
        <v>0.66527777777777775</v>
      </c>
      <c r="K586" s="20" t="s">
        <v>16</v>
      </c>
      <c r="L586">
        <v>189.18</v>
      </c>
      <c r="M586">
        <v>9.4589999999999996</v>
      </c>
      <c r="N586" s="20">
        <f t="shared" si="36"/>
        <v>198.63900000000001</v>
      </c>
      <c r="O586" s="19">
        <v>9.1999999999999993</v>
      </c>
      <c r="V586" s="20" t="b">
        <f t="shared" si="38"/>
        <v>0</v>
      </c>
      <c r="W586" s="20" t="b">
        <f t="shared" si="39"/>
        <v>0</v>
      </c>
      <c r="X586" t="str">
        <f t="shared" si="37"/>
        <v xml:space="preserve">Excellent </v>
      </c>
    </row>
    <row r="587" spans="1:24" x14ac:dyDescent="0.3">
      <c r="A587" s="20" t="s">
        <v>591</v>
      </c>
      <c r="C587" s="20" t="s">
        <v>1140</v>
      </c>
      <c r="D587" s="19" t="s">
        <v>18</v>
      </c>
      <c r="E587" t="s">
        <v>1139</v>
      </c>
      <c r="F587" s="20" t="s">
        <v>14</v>
      </c>
      <c r="G587">
        <v>51.71</v>
      </c>
      <c r="H587">
        <v>4</v>
      </c>
      <c r="I587" t="s">
        <v>46</v>
      </c>
      <c r="J587" s="1">
        <v>0.57847222222222217</v>
      </c>
      <c r="K587" s="20" t="s">
        <v>25</v>
      </c>
      <c r="L587">
        <v>206.84</v>
      </c>
      <c r="M587">
        <v>10.342000000000001</v>
      </c>
      <c r="N587" s="20">
        <f t="shared" si="36"/>
        <v>217.18200000000002</v>
      </c>
      <c r="O587" s="19">
        <v>6.7</v>
      </c>
      <c r="V587" s="20" t="b">
        <f t="shared" si="38"/>
        <v>0</v>
      </c>
      <c r="W587" s="20" t="b">
        <f t="shared" si="39"/>
        <v>0</v>
      </c>
      <c r="X587" t="str">
        <f t="shared" si="37"/>
        <v>Good </v>
      </c>
    </row>
    <row r="588" spans="1:24" x14ac:dyDescent="0.3">
      <c r="A588" s="20" t="s">
        <v>784</v>
      </c>
      <c r="C588" s="20" t="s">
        <v>1142</v>
      </c>
      <c r="D588" s="19" t="s">
        <v>18</v>
      </c>
      <c r="E588" t="s">
        <v>1138</v>
      </c>
      <c r="F588" s="20" t="s">
        <v>40</v>
      </c>
      <c r="G588">
        <v>52.34</v>
      </c>
      <c r="H588">
        <v>3</v>
      </c>
      <c r="I588" t="s">
        <v>119</v>
      </c>
      <c r="J588" s="1">
        <v>0.5854166666666667</v>
      </c>
      <c r="K588" s="20" t="s">
        <v>21</v>
      </c>
      <c r="L588">
        <v>157.02000000000001</v>
      </c>
      <c r="M588">
        <v>7.851</v>
      </c>
      <c r="N588" s="20">
        <f t="shared" si="36"/>
        <v>164.87100000000001</v>
      </c>
      <c r="O588" s="19">
        <v>4</v>
      </c>
      <c r="V588" s="20" t="b">
        <f t="shared" si="38"/>
        <v>0</v>
      </c>
      <c r="W588" s="20" t="b">
        <f t="shared" si="39"/>
        <v>0</v>
      </c>
      <c r="X588" t="str">
        <f t="shared" si="37"/>
        <v>Not Bad</v>
      </c>
    </row>
    <row r="589" spans="1:24" x14ac:dyDescent="0.3">
      <c r="A589" s="20" t="s">
        <v>1068</v>
      </c>
      <c r="C589" s="20" t="s">
        <v>1141</v>
      </c>
      <c r="D589" s="19" t="s">
        <v>18</v>
      </c>
      <c r="E589" t="s">
        <v>1138</v>
      </c>
      <c r="F589" s="20" t="s">
        <v>29</v>
      </c>
      <c r="G589">
        <v>43.06</v>
      </c>
      <c r="H589">
        <v>5</v>
      </c>
      <c r="I589" t="s">
        <v>457</v>
      </c>
      <c r="J589" s="1">
        <v>0.69305555555555554</v>
      </c>
      <c r="K589" s="20" t="s">
        <v>16</v>
      </c>
      <c r="L589">
        <v>215.3</v>
      </c>
      <c r="M589">
        <v>10.765000000000001</v>
      </c>
      <c r="N589" s="20">
        <f t="shared" si="36"/>
        <v>226.065</v>
      </c>
      <c r="O589" s="19">
        <v>5.4</v>
      </c>
      <c r="V589" s="20" t="b">
        <f t="shared" si="38"/>
        <v>0</v>
      </c>
      <c r="W589" s="20" t="b">
        <f t="shared" si="39"/>
        <v>0</v>
      </c>
      <c r="X589" t="str">
        <f t="shared" si="37"/>
        <v>Satisfied </v>
      </c>
    </row>
    <row r="590" spans="1:24" x14ac:dyDescent="0.3">
      <c r="A590" s="20" t="s">
        <v>470</v>
      </c>
      <c r="C590" s="20" t="s">
        <v>1142</v>
      </c>
      <c r="D590" s="19" t="s">
        <v>18</v>
      </c>
      <c r="E590" t="s">
        <v>1139</v>
      </c>
      <c r="F590" s="20" t="s">
        <v>43</v>
      </c>
      <c r="G590">
        <v>59.61</v>
      </c>
      <c r="H590">
        <v>10</v>
      </c>
      <c r="I590" t="s">
        <v>376</v>
      </c>
      <c r="J590" s="1">
        <v>0.46319444444444446</v>
      </c>
      <c r="K590" s="20" t="s">
        <v>21</v>
      </c>
      <c r="L590">
        <v>596.1</v>
      </c>
      <c r="M590">
        <v>29.805</v>
      </c>
      <c r="N590" s="20">
        <f t="shared" si="36"/>
        <v>625.90499999999997</v>
      </c>
      <c r="O590" s="19">
        <v>5.6</v>
      </c>
      <c r="V590" s="20" t="b">
        <f t="shared" si="38"/>
        <v>0</v>
      </c>
      <c r="W590" s="20" t="b">
        <f t="shared" si="39"/>
        <v>0</v>
      </c>
      <c r="X590" t="str">
        <f t="shared" si="37"/>
        <v>Satisfied </v>
      </c>
    </row>
    <row r="591" spans="1:24" x14ac:dyDescent="0.3">
      <c r="A591" s="20" t="s">
        <v>663</v>
      </c>
      <c r="C591" s="20" t="s">
        <v>1142</v>
      </c>
      <c r="D591" s="19" t="s">
        <v>18</v>
      </c>
      <c r="E591" t="s">
        <v>1139</v>
      </c>
      <c r="F591" s="20" t="s">
        <v>14</v>
      </c>
      <c r="G591">
        <v>14.62</v>
      </c>
      <c r="H591">
        <v>5</v>
      </c>
      <c r="I591" t="s">
        <v>98</v>
      </c>
      <c r="J591" s="1">
        <v>0.51597222222222217</v>
      </c>
      <c r="K591" s="20" t="s">
        <v>21</v>
      </c>
      <c r="L591">
        <v>73.099999999999994</v>
      </c>
      <c r="M591">
        <v>3.6549999999999998</v>
      </c>
      <c r="N591" s="20">
        <f t="shared" si="36"/>
        <v>76.754999999999995</v>
      </c>
      <c r="O591" s="19">
        <v>8.9</v>
      </c>
      <c r="V591" s="20" t="b">
        <f t="shared" si="38"/>
        <v>0</v>
      </c>
      <c r="W591" s="20" t="b">
        <f t="shared" si="39"/>
        <v>0</v>
      </c>
      <c r="X591" t="str">
        <f t="shared" si="37"/>
        <v>Extremely Good</v>
      </c>
    </row>
    <row r="592" spans="1:24" x14ac:dyDescent="0.3">
      <c r="A592" s="20" t="s">
        <v>647</v>
      </c>
      <c r="C592" s="20" t="s">
        <v>1141</v>
      </c>
      <c r="D592" s="19" t="s">
        <v>13</v>
      </c>
      <c r="E592" t="s">
        <v>1139</v>
      </c>
      <c r="F592" s="20" t="s">
        <v>14</v>
      </c>
      <c r="G592">
        <v>46.53</v>
      </c>
      <c r="H592">
        <v>6</v>
      </c>
      <c r="I592" t="s">
        <v>24</v>
      </c>
      <c r="J592" s="1">
        <v>0.45416666666666666</v>
      </c>
      <c r="K592" s="20" t="s">
        <v>25</v>
      </c>
      <c r="L592">
        <v>279.18</v>
      </c>
      <c r="M592">
        <v>13.959</v>
      </c>
      <c r="N592" s="20">
        <f t="shared" si="36"/>
        <v>293.13900000000001</v>
      </c>
      <c r="O592" s="19">
        <v>7.4</v>
      </c>
      <c r="V592" s="20" t="b">
        <f t="shared" si="38"/>
        <v>0</v>
      </c>
      <c r="W592" s="20" t="b">
        <f t="shared" si="39"/>
        <v>0</v>
      </c>
      <c r="X592" t="str">
        <f t="shared" si="37"/>
        <v>Very Good </v>
      </c>
    </row>
    <row r="593" spans="1:24" x14ac:dyDescent="0.3">
      <c r="A593" s="20" t="s">
        <v>334</v>
      </c>
      <c r="C593" s="20" t="s">
        <v>1141</v>
      </c>
      <c r="D593" s="19" t="s">
        <v>13</v>
      </c>
      <c r="E593" t="s">
        <v>1138</v>
      </c>
      <c r="F593" s="20" t="s">
        <v>23</v>
      </c>
      <c r="G593">
        <v>24.24</v>
      </c>
      <c r="H593">
        <v>7</v>
      </c>
      <c r="I593" t="s">
        <v>27</v>
      </c>
      <c r="J593" s="1">
        <v>0.73472222222222217</v>
      </c>
      <c r="K593" s="20" t="s">
        <v>16</v>
      </c>
      <c r="L593">
        <v>169.68</v>
      </c>
      <c r="M593">
        <v>8.484</v>
      </c>
      <c r="N593" s="20">
        <f t="shared" si="36"/>
        <v>178.16400000000002</v>
      </c>
      <c r="O593" s="19">
        <v>9.6999999999999993</v>
      </c>
      <c r="V593" s="20" t="b">
        <f t="shared" si="38"/>
        <v>0</v>
      </c>
      <c r="W593" s="20" t="b">
        <f t="shared" si="39"/>
        <v>0</v>
      </c>
      <c r="X593" t="str">
        <f t="shared" si="37"/>
        <v xml:space="preserve">Excellent </v>
      </c>
    </row>
    <row r="594" spans="1:24" x14ac:dyDescent="0.3">
      <c r="A594" s="20" t="s">
        <v>983</v>
      </c>
      <c r="C594" s="20" t="s">
        <v>1141</v>
      </c>
      <c r="D594" s="19" t="s">
        <v>13</v>
      </c>
      <c r="E594" t="s">
        <v>1138</v>
      </c>
      <c r="F594" s="20" t="s">
        <v>29</v>
      </c>
      <c r="G594">
        <v>45.58</v>
      </c>
      <c r="H594">
        <v>1</v>
      </c>
      <c r="I594" t="s">
        <v>50</v>
      </c>
      <c r="J594" s="1">
        <v>0.59236111111111112</v>
      </c>
      <c r="K594" s="20" t="s">
        <v>21</v>
      </c>
      <c r="L594">
        <v>45.58</v>
      </c>
      <c r="M594">
        <v>2.2789999999999999</v>
      </c>
      <c r="N594" s="20">
        <f t="shared" si="36"/>
        <v>47.858999999999995</v>
      </c>
      <c r="O594" s="19">
        <v>9.6</v>
      </c>
      <c r="V594" s="20" t="b">
        <f t="shared" si="38"/>
        <v>0</v>
      </c>
      <c r="W594" s="20" t="b">
        <f t="shared" si="39"/>
        <v>0</v>
      </c>
      <c r="X594" t="str">
        <f t="shared" si="37"/>
        <v xml:space="preserve">Excellent </v>
      </c>
    </row>
    <row r="595" spans="1:24" x14ac:dyDescent="0.3">
      <c r="A595" s="20" t="s">
        <v>245</v>
      </c>
      <c r="C595" s="20" t="s">
        <v>1141</v>
      </c>
      <c r="D595" s="19" t="s">
        <v>13</v>
      </c>
      <c r="E595" t="s">
        <v>1138</v>
      </c>
      <c r="F595" s="20" t="s">
        <v>29</v>
      </c>
      <c r="G595">
        <v>75.2</v>
      </c>
      <c r="H595">
        <v>3</v>
      </c>
      <c r="I595" t="s">
        <v>197</v>
      </c>
      <c r="J595" s="1">
        <v>0.49374999999999997</v>
      </c>
      <c r="K595" s="20" t="s">
        <v>16</v>
      </c>
      <c r="L595">
        <v>225.6</v>
      </c>
      <c r="M595">
        <v>11.28</v>
      </c>
      <c r="N595" s="20">
        <f t="shared" si="36"/>
        <v>236.88</v>
      </c>
      <c r="O595" s="19">
        <v>7.3</v>
      </c>
      <c r="V595" s="20" t="b">
        <f t="shared" si="38"/>
        <v>0</v>
      </c>
      <c r="W595" s="20" t="b">
        <f t="shared" si="39"/>
        <v>0</v>
      </c>
      <c r="X595" t="str">
        <f t="shared" si="37"/>
        <v>Very Good </v>
      </c>
    </row>
    <row r="596" spans="1:24" x14ac:dyDescent="0.3">
      <c r="A596" s="20" t="s">
        <v>404</v>
      </c>
      <c r="C596" s="20" t="s">
        <v>1142</v>
      </c>
      <c r="D596" s="19" t="s">
        <v>13</v>
      </c>
      <c r="E596" t="s">
        <v>1139</v>
      </c>
      <c r="F596" s="20" t="s">
        <v>29</v>
      </c>
      <c r="G596">
        <v>96.8</v>
      </c>
      <c r="H596">
        <v>3</v>
      </c>
      <c r="I596" t="s">
        <v>66</v>
      </c>
      <c r="J596" s="1">
        <v>0.54513888888888895</v>
      </c>
      <c r="K596" s="20" t="s">
        <v>21</v>
      </c>
      <c r="L596">
        <v>290.39999999999998</v>
      </c>
      <c r="M596">
        <v>14.52</v>
      </c>
      <c r="N596" s="20">
        <f t="shared" si="36"/>
        <v>304.91999999999996</v>
      </c>
      <c r="O596" s="19">
        <v>5.9</v>
      </c>
      <c r="V596" s="20" t="b">
        <f t="shared" si="38"/>
        <v>0</v>
      </c>
      <c r="W596" s="20" t="b">
        <f t="shared" si="39"/>
        <v>0</v>
      </c>
      <c r="X596" t="str">
        <f t="shared" si="37"/>
        <v>Satisfied </v>
      </c>
    </row>
    <row r="597" spans="1:24" x14ac:dyDescent="0.3">
      <c r="A597" s="20" t="s">
        <v>706</v>
      </c>
      <c r="C597" s="20" t="s">
        <v>1142</v>
      </c>
      <c r="D597" s="19" t="s">
        <v>18</v>
      </c>
      <c r="E597" t="s">
        <v>1139</v>
      </c>
      <c r="F597" s="20" t="s">
        <v>14</v>
      </c>
      <c r="G597">
        <v>14.82</v>
      </c>
      <c r="H597">
        <v>3</v>
      </c>
      <c r="I597" t="s">
        <v>184</v>
      </c>
      <c r="J597" s="1">
        <v>0.47916666666666669</v>
      </c>
      <c r="K597" s="20" t="s">
        <v>25</v>
      </c>
      <c r="L597">
        <v>44.46</v>
      </c>
      <c r="M597">
        <v>2.2229999999999999</v>
      </c>
      <c r="N597" s="20">
        <f t="shared" si="36"/>
        <v>46.683</v>
      </c>
      <c r="O597" s="19">
        <v>5.3</v>
      </c>
      <c r="V597" s="20" t="b">
        <f t="shared" si="38"/>
        <v>0</v>
      </c>
      <c r="W597" s="20" t="b">
        <f t="shared" si="39"/>
        <v>0</v>
      </c>
      <c r="X597" t="str">
        <f t="shared" si="37"/>
        <v>Satisfied </v>
      </c>
    </row>
    <row r="598" spans="1:24" x14ac:dyDescent="0.3">
      <c r="A598" s="20" t="s">
        <v>863</v>
      </c>
      <c r="C598" s="20" t="s">
        <v>1140</v>
      </c>
      <c r="D598" s="19" t="s">
        <v>18</v>
      </c>
      <c r="E598" t="s">
        <v>1139</v>
      </c>
      <c r="F598" s="20" t="s">
        <v>40</v>
      </c>
      <c r="G598">
        <v>52.2</v>
      </c>
      <c r="H598">
        <v>3</v>
      </c>
      <c r="I598" t="s">
        <v>126</v>
      </c>
      <c r="J598" s="1">
        <v>0.5625</v>
      </c>
      <c r="K598" s="20" t="s">
        <v>25</v>
      </c>
      <c r="L598">
        <v>156.6</v>
      </c>
      <c r="M598">
        <v>7.83</v>
      </c>
      <c r="N598" s="20">
        <f t="shared" si="36"/>
        <v>164.43</v>
      </c>
      <c r="O598" s="19">
        <v>8.6</v>
      </c>
      <c r="V598" s="20" t="b">
        <f t="shared" si="38"/>
        <v>0</v>
      </c>
      <c r="W598" s="20" t="b">
        <f t="shared" si="39"/>
        <v>0</v>
      </c>
      <c r="X598" t="str">
        <f t="shared" si="37"/>
        <v>Extremely Good</v>
      </c>
    </row>
    <row r="599" spans="1:24" x14ac:dyDescent="0.3">
      <c r="A599" s="20" t="s">
        <v>958</v>
      </c>
      <c r="C599" s="20" t="s">
        <v>1140</v>
      </c>
      <c r="D599" s="19" t="s">
        <v>18</v>
      </c>
      <c r="E599" t="s">
        <v>1138</v>
      </c>
      <c r="F599" s="20" t="s">
        <v>29</v>
      </c>
      <c r="G599">
        <v>46.66</v>
      </c>
      <c r="H599">
        <v>9</v>
      </c>
      <c r="I599" t="s">
        <v>68</v>
      </c>
      <c r="J599" s="1">
        <v>0.7993055555555556</v>
      </c>
      <c r="K599" s="20" t="s">
        <v>16</v>
      </c>
      <c r="L599">
        <v>419.94</v>
      </c>
      <c r="M599">
        <v>20.997</v>
      </c>
      <c r="N599" s="20">
        <f t="shared" si="36"/>
        <v>440.93700000000001</v>
      </c>
      <c r="O599" s="19">
        <v>9.6999999999999993</v>
      </c>
      <c r="V599" s="20" t="b">
        <f t="shared" si="38"/>
        <v>0</v>
      </c>
      <c r="W599" s="20" t="b">
        <f t="shared" si="39"/>
        <v>0</v>
      </c>
      <c r="X599" t="str">
        <f t="shared" si="37"/>
        <v xml:space="preserve">Excellent </v>
      </c>
    </row>
    <row r="600" spans="1:24" x14ac:dyDescent="0.3">
      <c r="A600" s="20" t="s">
        <v>285</v>
      </c>
      <c r="C600" s="20" t="s">
        <v>1140</v>
      </c>
      <c r="D600" s="19" t="s">
        <v>18</v>
      </c>
      <c r="E600" t="s">
        <v>1138</v>
      </c>
      <c r="F600" s="20" t="s">
        <v>43</v>
      </c>
      <c r="G600">
        <v>36.85</v>
      </c>
      <c r="H600">
        <v>5</v>
      </c>
      <c r="I600" t="s">
        <v>158</v>
      </c>
      <c r="J600" s="1">
        <v>0.78680555555555554</v>
      </c>
      <c r="K600" s="20" t="s">
        <v>21</v>
      </c>
      <c r="L600">
        <v>184.25</v>
      </c>
      <c r="M600">
        <v>9.2125000000000004</v>
      </c>
      <c r="N600" s="20">
        <f t="shared" si="36"/>
        <v>193.46250000000001</v>
      </c>
      <c r="O600" s="19">
        <v>6.7</v>
      </c>
      <c r="V600" s="20" t="b">
        <f t="shared" si="38"/>
        <v>0</v>
      </c>
      <c r="W600" s="20" t="b">
        <f t="shared" si="39"/>
        <v>0</v>
      </c>
      <c r="X600" t="str">
        <f t="shared" si="37"/>
        <v>Good </v>
      </c>
    </row>
    <row r="601" spans="1:24" x14ac:dyDescent="0.3">
      <c r="A601" s="20" t="s">
        <v>516</v>
      </c>
      <c r="C601" s="20" t="s">
        <v>1141</v>
      </c>
      <c r="D601" s="19" t="s">
        <v>13</v>
      </c>
      <c r="E601" t="s">
        <v>1138</v>
      </c>
      <c r="F601" s="20" t="s">
        <v>23</v>
      </c>
      <c r="G601">
        <v>70.319999999999993</v>
      </c>
      <c r="H601">
        <v>2</v>
      </c>
      <c r="I601" t="s">
        <v>194</v>
      </c>
      <c r="J601" s="1">
        <v>0.59861111111111109</v>
      </c>
      <c r="K601" s="20" t="s">
        <v>16</v>
      </c>
      <c r="L601">
        <v>140.63999999999999</v>
      </c>
      <c r="M601">
        <v>7.032</v>
      </c>
      <c r="N601" s="20">
        <f t="shared" si="36"/>
        <v>147.672</v>
      </c>
      <c r="O601" s="19">
        <v>4.9000000000000004</v>
      </c>
      <c r="V601" s="20" t="b">
        <f t="shared" si="38"/>
        <v>0</v>
      </c>
      <c r="W601" s="20" t="b">
        <f t="shared" si="39"/>
        <v>0</v>
      </c>
      <c r="X601" t="str">
        <f t="shared" si="37"/>
        <v>Not Bad</v>
      </c>
    </row>
    <row r="602" spans="1:24" x14ac:dyDescent="0.3">
      <c r="A602" s="20" t="s">
        <v>875</v>
      </c>
      <c r="C602" s="20" t="s">
        <v>1140</v>
      </c>
      <c r="D602" s="19" t="s">
        <v>18</v>
      </c>
      <c r="E602" t="s">
        <v>1139</v>
      </c>
      <c r="F602" s="20" t="s">
        <v>19</v>
      </c>
      <c r="G602">
        <v>83.08</v>
      </c>
      <c r="H602">
        <v>1</v>
      </c>
      <c r="I602" t="s">
        <v>160</v>
      </c>
      <c r="J602" s="1">
        <v>0.71944444444444444</v>
      </c>
      <c r="K602" s="20" t="s">
        <v>16</v>
      </c>
      <c r="L602">
        <v>83.08</v>
      </c>
      <c r="M602">
        <v>4.1539999999999999</v>
      </c>
      <c r="N602" s="20">
        <f t="shared" si="36"/>
        <v>87.233999999999995</v>
      </c>
      <c r="O602" s="19">
        <v>7.6</v>
      </c>
      <c r="V602" s="20" t="b">
        <f t="shared" si="38"/>
        <v>0</v>
      </c>
      <c r="W602" s="20" t="b">
        <f t="shared" si="39"/>
        <v>0</v>
      </c>
      <c r="X602" t="str">
        <f t="shared" si="37"/>
        <v>Very Good </v>
      </c>
    </row>
    <row r="603" spans="1:24" x14ac:dyDescent="0.3">
      <c r="A603" s="20" t="s">
        <v>193</v>
      </c>
      <c r="C603" s="20" t="s">
        <v>1141</v>
      </c>
      <c r="D603" s="19" t="s">
        <v>18</v>
      </c>
      <c r="E603" t="s">
        <v>1138</v>
      </c>
      <c r="F603" s="20" t="s">
        <v>43</v>
      </c>
      <c r="G603">
        <v>64.989999999999995</v>
      </c>
      <c r="H603">
        <v>1</v>
      </c>
      <c r="I603" t="s">
        <v>158</v>
      </c>
      <c r="J603" s="1">
        <v>0.42083333333333334</v>
      </c>
      <c r="K603" s="20" t="s">
        <v>25</v>
      </c>
      <c r="L603">
        <v>64.989999999999995</v>
      </c>
      <c r="M603">
        <v>3.2494999999999998</v>
      </c>
      <c r="N603" s="20">
        <f t="shared" si="36"/>
        <v>68.239499999999992</v>
      </c>
      <c r="O603" s="19">
        <v>4.2</v>
      </c>
      <c r="V603" s="20" t="b">
        <f t="shared" si="38"/>
        <v>0</v>
      </c>
      <c r="W603" s="20" t="b">
        <f t="shared" si="39"/>
        <v>0</v>
      </c>
      <c r="X603" t="str">
        <f t="shared" si="37"/>
        <v>Not Bad</v>
      </c>
    </row>
    <row r="604" spans="1:24" x14ac:dyDescent="0.3">
      <c r="A604" s="20" t="s">
        <v>782</v>
      </c>
      <c r="C604" s="20" t="s">
        <v>1140</v>
      </c>
      <c r="D604" s="19" t="s">
        <v>18</v>
      </c>
      <c r="E604" t="s">
        <v>1139</v>
      </c>
      <c r="F604" s="20" t="s">
        <v>40</v>
      </c>
      <c r="G604">
        <v>77.56</v>
      </c>
      <c r="H604">
        <v>10</v>
      </c>
      <c r="I604" t="s">
        <v>376</v>
      </c>
      <c r="J604" s="1">
        <v>0.85763888888888884</v>
      </c>
      <c r="K604" s="20" t="s">
        <v>16</v>
      </c>
      <c r="L604">
        <v>775.6</v>
      </c>
      <c r="M604">
        <v>38.78</v>
      </c>
      <c r="N604" s="20">
        <f t="shared" si="36"/>
        <v>814.38</v>
      </c>
      <c r="O604" s="19">
        <v>4.4000000000000004</v>
      </c>
      <c r="V604" s="20" t="b">
        <f t="shared" si="38"/>
        <v>0</v>
      </c>
      <c r="W604" s="20" t="b">
        <f t="shared" si="39"/>
        <v>0</v>
      </c>
      <c r="X604" t="str">
        <f t="shared" si="37"/>
        <v>Not Bad</v>
      </c>
    </row>
    <row r="605" spans="1:24" x14ac:dyDescent="0.3">
      <c r="A605" s="20" t="s">
        <v>744</v>
      </c>
      <c r="C605" s="20" t="s">
        <v>1140</v>
      </c>
      <c r="D605" s="19" t="s">
        <v>18</v>
      </c>
      <c r="E605" t="s">
        <v>1138</v>
      </c>
      <c r="F605" s="20" t="s">
        <v>29</v>
      </c>
      <c r="G605">
        <v>54.51</v>
      </c>
      <c r="H605">
        <v>6</v>
      </c>
      <c r="I605" t="s">
        <v>360</v>
      </c>
      <c r="J605" s="1">
        <v>0.57916666666666672</v>
      </c>
      <c r="K605" s="20" t="s">
        <v>16</v>
      </c>
      <c r="L605">
        <v>327.06</v>
      </c>
      <c r="M605">
        <v>16.353000000000002</v>
      </c>
      <c r="N605" s="20">
        <f t="shared" si="36"/>
        <v>343.41300000000001</v>
      </c>
      <c r="O605" s="19">
        <v>7</v>
      </c>
      <c r="V605" s="20" t="b">
        <f t="shared" si="38"/>
        <v>0</v>
      </c>
      <c r="W605" s="20" t="b">
        <f t="shared" si="39"/>
        <v>0</v>
      </c>
      <c r="X605" t="str">
        <f t="shared" si="37"/>
        <v>Very Good </v>
      </c>
    </row>
    <row r="606" spans="1:24" x14ac:dyDescent="0.3">
      <c r="A606" s="20" t="s">
        <v>223</v>
      </c>
      <c r="C606" s="20" t="s">
        <v>1142</v>
      </c>
      <c r="D606" s="19" t="s">
        <v>13</v>
      </c>
      <c r="E606" t="s">
        <v>1138</v>
      </c>
      <c r="F606" s="20" t="s">
        <v>43</v>
      </c>
      <c r="G606">
        <v>51.89</v>
      </c>
      <c r="H606">
        <v>7</v>
      </c>
      <c r="I606" t="s">
        <v>217</v>
      </c>
      <c r="J606" s="1">
        <v>0.83888888888888891</v>
      </c>
      <c r="K606" s="20" t="s">
        <v>21</v>
      </c>
      <c r="L606">
        <v>363.23</v>
      </c>
      <c r="M606">
        <v>18.1615</v>
      </c>
      <c r="N606" s="20">
        <f t="shared" si="36"/>
        <v>381.39150000000001</v>
      </c>
      <c r="O606" s="19">
        <v>8.8000000000000007</v>
      </c>
      <c r="V606" s="20" t="b">
        <f t="shared" si="38"/>
        <v>0</v>
      </c>
      <c r="W606" s="20" t="b">
        <f t="shared" si="39"/>
        <v>0</v>
      </c>
      <c r="X606" t="str">
        <f t="shared" si="37"/>
        <v>Extremely Good</v>
      </c>
    </row>
    <row r="607" spans="1:24" x14ac:dyDescent="0.3">
      <c r="A607" s="20" t="s">
        <v>689</v>
      </c>
      <c r="C607" s="20" t="s">
        <v>1141</v>
      </c>
      <c r="D607" s="19" t="s">
        <v>18</v>
      </c>
      <c r="E607" t="s">
        <v>1139</v>
      </c>
      <c r="F607" s="20" t="s">
        <v>23</v>
      </c>
      <c r="G607">
        <v>31.75</v>
      </c>
      <c r="H607">
        <v>4</v>
      </c>
      <c r="I607" t="s">
        <v>30</v>
      </c>
      <c r="J607" s="1">
        <v>0.6430555555555556</v>
      </c>
      <c r="K607" s="20" t="s">
        <v>21</v>
      </c>
      <c r="L607">
        <v>127</v>
      </c>
      <c r="M607">
        <v>6.35</v>
      </c>
      <c r="N607" s="20">
        <f t="shared" si="36"/>
        <v>133.35</v>
      </c>
      <c r="O607" s="19">
        <v>6.2</v>
      </c>
      <c r="V607" s="20" t="b">
        <f t="shared" si="38"/>
        <v>0</v>
      </c>
      <c r="W607" s="20" t="b">
        <f t="shared" si="39"/>
        <v>0</v>
      </c>
      <c r="X607" t="str">
        <f t="shared" si="37"/>
        <v>Good </v>
      </c>
    </row>
    <row r="608" spans="1:24" x14ac:dyDescent="0.3">
      <c r="A608" s="20" t="s">
        <v>835</v>
      </c>
      <c r="C608" s="20" t="s">
        <v>1141</v>
      </c>
      <c r="D608" s="19" t="s">
        <v>13</v>
      </c>
      <c r="E608" t="s">
        <v>1138</v>
      </c>
      <c r="F608" s="20" t="s">
        <v>43</v>
      </c>
      <c r="G608">
        <v>53.65</v>
      </c>
      <c r="H608">
        <v>7</v>
      </c>
      <c r="I608" t="s">
        <v>106</v>
      </c>
      <c r="J608" s="1">
        <v>0.53888888888888886</v>
      </c>
      <c r="K608" s="20" t="s">
        <v>16</v>
      </c>
      <c r="L608">
        <v>375.55</v>
      </c>
      <c r="M608">
        <v>18.7775</v>
      </c>
      <c r="N608" s="20">
        <f t="shared" si="36"/>
        <v>394.32749999999999</v>
      </c>
      <c r="O608" s="19">
        <v>7.4</v>
      </c>
      <c r="V608" s="20" t="b">
        <f t="shared" si="38"/>
        <v>0</v>
      </c>
      <c r="W608" s="20" t="b">
        <f t="shared" si="39"/>
        <v>0</v>
      </c>
      <c r="X608" t="str">
        <f t="shared" si="37"/>
        <v>Very Good </v>
      </c>
    </row>
    <row r="609" spans="1:24" x14ac:dyDescent="0.3">
      <c r="A609" s="20" t="s">
        <v>1074</v>
      </c>
      <c r="C609" s="20" t="s">
        <v>1140</v>
      </c>
      <c r="D609" s="19" t="s">
        <v>13</v>
      </c>
      <c r="E609" t="s">
        <v>1138</v>
      </c>
      <c r="F609" s="20" t="s">
        <v>40</v>
      </c>
      <c r="G609">
        <v>49.79</v>
      </c>
      <c r="H609">
        <v>4</v>
      </c>
      <c r="I609" t="s">
        <v>188</v>
      </c>
      <c r="J609" s="1">
        <v>0.8027777777777777</v>
      </c>
      <c r="K609" s="20" t="s">
        <v>25</v>
      </c>
      <c r="L609">
        <v>199.16</v>
      </c>
      <c r="M609">
        <v>9.9580000000000002</v>
      </c>
      <c r="N609" s="20">
        <f t="shared" si="36"/>
        <v>209.11799999999999</v>
      </c>
      <c r="O609" s="19">
        <v>7.4</v>
      </c>
      <c r="V609" s="20" t="b">
        <f t="shared" si="38"/>
        <v>0</v>
      </c>
      <c r="W609" s="20" t="b">
        <f t="shared" si="39"/>
        <v>0</v>
      </c>
      <c r="X609" t="str">
        <f t="shared" si="37"/>
        <v>Very Good </v>
      </c>
    </row>
    <row r="610" spans="1:24" x14ac:dyDescent="0.3">
      <c r="A610" s="20" t="s">
        <v>877</v>
      </c>
      <c r="C610" s="20" t="s">
        <v>1142</v>
      </c>
      <c r="D610" s="19" t="s">
        <v>18</v>
      </c>
      <c r="E610" t="s">
        <v>1139</v>
      </c>
      <c r="F610" s="20" t="s">
        <v>43</v>
      </c>
      <c r="G610">
        <v>30.61</v>
      </c>
      <c r="H610">
        <v>1</v>
      </c>
      <c r="I610" t="s">
        <v>160</v>
      </c>
      <c r="J610" s="1">
        <v>0.51388888888888895</v>
      </c>
      <c r="K610" s="20" t="s">
        <v>16</v>
      </c>
      <c r="L610">
        <v>30.61</v>
      </c>
      <c r="M610">
        <v>1.5305</v>
      </c>
      <c r="N610" s="20">
        <f t="shared" si="36"/>
        <v>32.140500000000003</v>
      </c>
      <c r="O610" s="19">
        <v>4.7</v>
      </c>
      <c r="V610" s="20" t="b">
        <f t="shared" si="38"/>
        <v>0</v>
      </c>
      <c r="W610" s="20" t="b">
        <f t="shared" si="39"/>
        <v>0</v>
      </c>
      <c r="X610" t="str">
        <f t="shared" si="37"/>
        <v>Not Bad</v>
      </c>
    </row>
    <row r="611" spans="1:24" x14ac:dyDescent="0.3">
      <c r="A611" s="20" t="s">
        <v>290</v>
      </c>
      <c r="C611" s="20" t="s">
        <v>1141</v>
      </c>
      <c r="D611" s="19" t="s">
        <v>13</v>
      </c>
      <c r="E611" t="s">
        <v>1139</v>
      </c>
      <c r="F611" s="20" t="s">
        <v>40</v>
      </c>
      <c r="G611">
        <v>57.89</v>
      </c>
      <c r="H611">
        <v>2</v>
      </c>
      <c r="I611" t="s">
        <v>93</v>
      </c>
      <c r="J611" s="1">
        <v>0.44236111111111115</v>
      </c>
      <c r="K611" s="20" t="s">
        <v>16</v>
      </c>
      <c r="L611">
        <v>115.78</v>
      </c>
      <c r="M611">
        <v>5.7889999999999997</v>
      </c>
      <c r="N611" s="20">
        <f t="shared" si="36"/>
        <v>121.569</v>
      </c>
      <c r="O611" s="19">
        <v>5.9</v>
      </c>
      <c r="V611" s="20" t="b">
        <f t="shared" si="38"/>
        <v>0</v>
      </c>
      <c r="W611" s="20" t="b">
        <f t="shared" si="39"/>
        <v>0</v>
      </c>
      <c r="X611" t="str">
        <f t="shared" si="37"/>
        <v>Satisfied </v>
      </c>
    </row>
    <row r="612" spans="1:24" x14ac:dyDescent="0.3">
      <c r="A612" s="20" t="s">
        <v>396</v>
      </c>
      <c r="C612" s="20" t="s">
        <v>1141</v>
      </c>
      <c r="D612" s="19" t="s">
        <v>18</v>
      </c>
      <c r="E612" t="s">
        <v>1138</v>
      </c>
      <c r="F612" s="20" t="s">
        <v>19</v>
      </c>
      <c r="G612">
        <v>28.96</v>
      </c>
      <c r="H612">
        <v>1</v>
      </c>
      <c r="I612" t="s">
        <v>50</v>
      </c>
      <c r="J612" s="1">
        <v>0.4291666666666667</v>
      </c>
      <c r="K612" s="20" t="s">
        <v>25</v>
      </c>
      <c r="L612">
        <v>28.96</v>
      </c>
      <c r="M612">
        <v>1.448</v>
      </c>
      <c r="N612" s="20">
        <f t="shared" si="36"/>
        <v>30.408000000000001</v>
      </c>
      <c r="O612" s="19">
        <v>6.9</v>
      </c>
      <c r="V612" s="20" t="b">
        <f t="shared" si="38"/>
        <v>0</v>
      </c>
      <c r="W612" s="20" t="b">
        <f t="shared" si="39"/>
        <v>0</v>
      </c>
      <c r="X612" t="str">
        <f t="shared" si="37"/>
        <v>Good </v>
      </c>
    </row>
    <row r="613" spans="1:24" x14ac:dyDescent="0.3">
      <c r="A613" s="20" t="s">
        <v>175</v>
      </c>
      <c r="C613" s="20" t="s">
        <v>1140</v>
      </c>
      <c r="D613" s="19" t="s">
        <v>13</v>
      </c>
      <c r="E613" t="s">
        <v>1138</v>
      </c>
      <c r="F613" s="20" t="s">
        <v>40</v>
      </c>
      <c r="G613">
        <v>98.97</v>
      </c>
      <c r="H613">
        <v>9</v>
      </c>
      <c r="I613" t="s">
        <v>46</v>
      </c>
      <c r="J613" s="1">
        <v>0.47430555555555554</v>
      </c>
      <c r="K613" s="20" t="s">
        <v>21</v>
      </c>
      <c r="L613">
        <v>890.73</v>
      </c>
      <c r="M613">
        <v>44.536499999999997</v>
      </c>
      <c r="N613" s="20">
        <f t="shared" si="36"/>
        <v>935.26650000000006</v>
      </c>
      <c r="O613" s="19">
        <v>7.2</v>
      </c>
      <c r="V613" s="20" t="b">
        <f t="shared" si="38"/>
        <v>0</v>
      </c>
      <c r="W613" s="20" t="b">
        <f t="shared" si="39"/>
        <v>0</v>
      </c>
      <c r="X613" t="str">
        <f t="shared" si="37"/>
        <v>Very Good </v>
      </c>
    </row>
    <row r="614" spans="1:24" x14ac:dyDescent="0.3">
      <c r="A614" s="20" t="s">
        <v>83</v>
      </c>
      <c r="C614" s="20" t="s">
        <v>1140</v>
      </c>
      <c r="D614" s="19" t="s">
        <v>13</v>
      </c>
      <c r="E614" t="s">
        <v>1139</v>
      </c>
      <c r="F614" s="20" t="s">
        <v>43</v>
      </c>
      <c r="G614">
        <v>93.22</v>
      </c>
      <c r="H614">
        <v>3</v>
      </c>
      <c r="I614" t="s">
        <v>138</v>
      </c>
      <c r="J614" s="1">
        <v>0.48958333333333331</v>
      </c>
      <c r="K614" s="20" t="s">
        <v>21</v>
      </c>
      <c r="L614">
        <v>279.66000000000003</v>
      </c>
      <c r="M614">
        <v>13.983000000000001</v>
      </c>
      <c r="N614" s="20">
        <f t="shared" si="36"/>
        <v>293.64300000000003</v>
      </c>
      <c r="O614" s="19">
        <v>5.0999999999999996</v>
      </c>
      <c r="V614" s="20" t="b">
        <f t="shared" si="38"/>
        <v>0</v>
      </c>
      <c r="W614" s="20" t="b">
        <f t="shared" si="39"/>
        <v>0</v>
      </c>
      <c r="X614" t="str">
        <f t="shared" si="37"/>
        <v>Satisfied </v>
      </c>
    </row>
    <row r="615" spans="1:24" x14ac:dyDescent="0.3">
      <c r="A615" s="20" t="s">
        <v>624</v>
      </c>
      <c r="C615" s="20" t="s">
        <v>1140</v>
      </c>
      <c r="D615" s="19" t="s">
        <v>13</v>
      </c>
      <c r="E615" t="s">
        <v>1139</v>
      </c>
      <c r="F615" s="20" t="s">
        <v>29</v>
      </c>
      <c r="G615">
        <v>80.930000000000007</v>
      </c>
      <c r="H615">
        <v>1</v>
      </c>
      <c r="I615" t="s">
        <v>201</v>
      </c>
      <c r="J615" s="1">
        <v>0.67222222222222217</v>
      </c>
      <c r="K615" s="20" t="s">
        <v>25</v>
      </c>
      <c r="L615">
        <v>80.930000000000007</v>
      </c>
      <c r="M615">
        <v>4.0465</v>
      </c>
      <c r="N615" s="20">
        <f t="shared" si="36"/>
        <v>84.976500000000001</v>
      </c>
      <c r="O615" s="19">
        <v>9.3000000000000007</v>
      </c>
      <c r="V615" s="20" t="b">
        <f t="shared" si="38"/>
        <v>0</v>
      </c>
      <c r="W615" s="20" t="b">
        <f t="shared" si="39"/>
        <v>0</v>
      </c>
      <c r="X615" t="str">
        <f t="shared" si="37"/>
        <v xml:space="preserve">Excellent </v>
      </c>
    </row>
    <row r="616" spans="1:24" x14ac:dyDescent="0.3">
      <c r="A616" s="20" t="s">
        <v>490</v>
      </c>
      <c r="C616" s="20" t="s">
        <v>1141</v>
      </c>
      <c r="D616" s="19" t="s">
        <v>13</v>
      </c>
      <c r="E616" t="s">
        <v>1139</v>
      </c>
      <c r="F616" s="20" t="s">
        <v>40</v>
      </c>
      <c r="G616">
        <v>67.45</v>
      </c>
      <c r="H616">
        <v>10</v>
      </c>
      <c r="I616" t="s">
        <v>110</v>
      </c>
      <c r="J616" s="1">
        <v>0.47569444444444442</v>
      </c>
      <c r="K616" s="20" t="s">
        <v>16</v>
      </c>
      <c r="L616">
        <v>674.5</v>
      </c>
      <c r="M616">
        <v>33.725000000000001</v>
      </c>
      <c r="N616" s="20">
        <f t="shared" si="36"/>
        <v>708.22500000000002</v>
      </c>
      <c r="O616" s="19">
        <v>9.4</v>
      </c>
      <c r="V616" s="20" t="b">
        <f t="shared" si="38"/>
        <v>0</v>
      </c>
      <c r="W616" s="20" t="b">
        <f t="shared" si="39"/>
        <v>0</v>
      </c>
      <c r="X616" t="str">
        <f t="shared" si="37"/>
        <v xml:space="preserve">Excellent </v>
      </c>
    </row>
    <row r="617" spans="1:24" x14ac:dyDescent="0.3">
      <c r="A617" s="20" t="s">
        <v>1014</v>
      </c>
      <c r="C617" s="20" t="s">
        <v>1140</v>
      </c>
      <c r="D617" s="19" t="s">
        <v>13</v>
      </c>
      <c r="E617" t="s">
        <v>1138</v>
      </c>
      <c r="F617" s="20" t="s">
        <v>29</v>
      </c>
      <c r="G617">
        <v>38.72</v>
      </c>
      <c r="H617">
        <v>9</v>
      </c>
      <c r="I617" t="s">
        <v>316</v>
      </c>
      <c r="J617" s="1">
        <v>0.51666666666666672</v>
      </c>
      <c r="K617" s="20" t="s">
        <v>16</v>
      </c>
      <c r="L617">
        <v>348.48</v>
      </c>
      <c r="M617">
        <v>17.423999999999999</v>
      </c>
      <c r="N617" s="20">
        <f t="shared" si="36"/>
        <v>365.904</v>
      </c>
      <c r="O617" s="19">
        <v>4.2</v>
      </c>
      <c r="V617" s="20" t="b">
        <f t="shared" si="38"/>
        <v>0</v>
      </c>
      <c r="W617" s="20" t="b">
        <f t="shared" si="39"/>
        <v>0</v>
      </c>
      <c r="X617" t="str">
        <f t="shared" si="37"/>
        <v>Not Bad</v>
      </c>
    </row>
    <row r="618" spans="1:24" x14ac:dyDescent="0.3">
      <c r="A618" s="20" t="s">
        <v>501</v>
      </c>
      <c r="C618" s="20" t="s">
        <v>1142</v>
      </c>
      <c r="D618" s="19" t="s">
        <v>13</v>
      </c>
      <c r="E618" t="s">
        <v>1139</v>
      </c>
      <c r="F618" s="20" t="s">
        <v>29</v>
      </c>
      <c r="G618">
        <v>72.599999999999994</v>
      </c>
      <c r="H618">
        <v>6</v>
      </c>
      <c r="I618" t="s">
        <v>149</v>
      </c>
      <c r="J618" s="1">
        <v>0.82708333333333339</v>
      </c>
      <c r="K618" s="20" t="s">
        <v>21</v>
      </c>
      <c r="L618">
        <v>435.6</v>
      </c>
      <c r="M618">
        <v>21.78</v>
      </c>
      <c r="N618" s="20">
        <f t="shared" si="36"/>
        <v>457.38</v>
      </c>
      <c r="O618" s="19">
        <v>6.6</v>
      </c>
      <c r="V618" s="20" t="b">
        <f t="shared" si="38"/>
        <v>0</v>
      </c>
      <c r="W618" s="20" t="b">
        <f t="shared" si="39"/>
        <v>0</v>
      </c>
      <c r="X618" t="str">
        <f t="shared" si="37"/>
        <v>Good </v>
      </c>
    </row>
    <row r="619" spans="1:24" x14ac:dyDescent="0.3">
      <c r="A619" s="20" t="s">
        <v>225</v>
      </c>
      <c r="C619" s="20" t="s">
        <v>1141</v>
      </c>
      <c r="D619" s="19" t="s">
        <v>13</v>
      </c>
      <c r="E619" t="s">
        <v>1139</v>
      </c>
      <c r="F619" s="20" t="s">
        <v>19</v>
      </c>
      <c r="G619">
        <v>87.91</v>
      </c>
      <c r="H619">
        <v>5</v>
      </c>
      <c r="I619" t="s">
        <v>376</v>
      </c>
      <c r="J619" s="1">
        <v>0.75694444444444453</v>
      </c>
      <c r="K619" s="20" t="s">
        <v>16</v>
      </c>
      <c r="L619">
        <v>439.55</v>
      </c>
      <c r="M619">
        <v>21.977499999999999</v>
      </c>
      <c r="N619" s="20">
        <f t="shared" si="36"/>
        <v>461.52750000000003</v>
      </c>
      <c r="O619" s="19">
        <v>6.2</v>
      </c>
      <c r="V619" s="20" t="b">
        <f t="shared" si="38"/>
        <v>0</v>
      </c>
      <c r="W619" s="20" t="b">
        <f t="shared" si="39"/>
        <v>0</v>
      </c>
      <c r="X619" t="str">
        <f t="shared" si="37"/>
        <v>Good </v>
      </c>
    </row>
    <row r="620" spans="1:24" x14ac:dyDescent="0.3">
      <c r="A620" s="20" t="s">
        <v>736</v>
      </c>
      <c r="C620" s="20" t="s">
        <v>1142</v>
      </c>
      <c r="D620" s="19" t="s">
        <v>13</v>
      </c>
      <c r="E620" t="s">
        <v>1139</v>
      </c>
      <c r="F620" s="20" t="s">
        <v>40</v>
      </c>
      <c r="G620">
        <v>98.53</v>
      </c>
      <c r="H620">
        <v>6</v>
      </c>
      <c r="I620" t="s">
        <v>160</v>
      </c>
      <c r="J620" s="1">
        <v>0.47361111111111115</v>
      </c>
      <c r="K620" s="20" t="s">
        <v>25</v>
      </c>
      <c r="L620">
        <v>591.17999999999995</v>
      </c>
      <c r="M620">
        <v>29.559000000000001</v>
      </c>
      <c r="N620" s="20">
        <f t="shared" si="36"/>
        <v>620.73899999999992</v>
      </c>
      <c r="O620" s="19">
        <v>6.8</v>
      </c>
      <c r="V620" s="20" t="b">
        <f t="shared" si="38"/>
        <v>0</v>
      </c>
      <c r="W620" s="20" t="b">
        <f t="shared" si="39"/>
        <v>0</v>
      </c>
      <c r="X620" t="str">
        <f t="shared" si="37"/>
        <v>Good </v>
      </c>
    </row>
    <row r="621" spans="1:24" x14ac:dyDescent="0.3">
      <c r="A621" s="20" t="s">
        <v>589</v>
      </c>
      <c r="C621" s="20" t="s">
        <v>1141</v>
      </c>
      <c r="D621" s="19" t="s">
        <v>13</v>
      </c>
      <c r="E621" t="s">
        <v>1138</v>
      </c>
      <c r="F621" s="20" t="s">
        <v>43</v>
      </c>
      <c r="G621">
        <v>43.46</v>
      </c>
      <c r="H621">
        <v>6</v>
      </c>
      <c r="I621" t="s">
        <v>50</v>
      </c>
      <c r="J621" s="1">
        <v>0.74652777777777779</v>
      </c>
      <c r="K621" s="20" t="s">
        <v>16</v>
      </c>
      <c r="L621">
        <v>260.76</v>
      </c>
      <c r="M621">
        <v>13.038</v>
      </c>
      <c r="N621" s="20">
        <f t="shared" si="36"/>
        <v>273.798</v>
      </c>
      <c r="O621" s="19">
        <v>4.4000000000000004</v>
      </c>
      <c r="V621" s="20" t="b">
        <f t="shared" si="38"/>
        <v>0</v>
      </c>
      <c r="W621" s="20" t="b">
        <f t="shared" si="39"/>
        <v>0</v>
      </c>
      <c r="X621" t="str">
        <f t="shared" si="37"/>
        <v>Not Bad</v>
      </c>
    </row>
    <row r="622" spans="1:24" x14ac:dyDescent="0.3">
      <c r="A622" s="20" t="s">
        <v>631</v>
      </c>
      <c r="C622" s="20" t="s">
        <v>1141</v>
      </c>
      <c r="D622" s="19" t="s">
        <v>18</v>
      </c>
      <c r="E622" t="s">
        <v>1138</v>
      </c>
      <c r="F622" s="20" t="s">
        <v>40</v>
      </c>
      <c r="G622">
        <v>71.680000000000007</v>
      </c>
      <c r="H622">
        <v>3</v>
      </c>
      <c r="I622" t="s">
        <v>188</v>
      </c>
      <c r="J622" s="1">
        <v>0.64583333333333337</v>
      </c>
      <c r="K622" s="20" t="s">
        <v>25</v>
      </c>
      <c r="L622">
        <v>215.04</v>
      </c>
      <c r="M622">
        <v>10.752000000000001</v>
      </c>
      <c r="N622" s="20">
        <f t="shared" si="36"/>
        <v>225.792</v>
      </c>
      <c r="O622" s="19">
        <v>4.3</v>
      </c>
      <c r="V622" s="20" t="b">
        <f t="shared" si="38"/>
        <v>0</v>
      </c>
      <c r="W622" s="20" t="b">
        <f t="shared" si="39"/>
        <v>0</v>
      </c>
      <c r="X622" t="str">
        <f t="shared" si="37"/>
        <v>Not Bad</v>
      </c>
    </row>
    <row r="623" spans="1:24" x14ac:dyDescent="0.3">
      <c r="A623" s="20" t="s">
        <v>1103</v>
      </c>
      <c r="C623" s="20" t="s">
        <v>1142</v>
      </c>
      <c r="D623" s="19" t="s">
        <v>13</v>
      </c>
      <c r="E623" t="s">
        <v>1138</v>
      </c>
      <c r="F623" s="20" t="s">
        <v>40</v>
      </c>
      <c r="G623">
        <v>91.61</v>
      </c>
      <c r="H623">
        <v>1</v>
      </c>
      <c r="I623" t="s">
        <v>316</v>
      </c>
      <c r="J623" s="1">
        <v>0.8222222222222223</v>
      </c>
      <c r="K623" s="20" t="s">
        <v>21</v>
      </c>
      <c r="L623">
        <v>91.61</v>
      </c>
      <c r="M623">
        <v>4.5804999999999998</v>
      </c>
      <c r="N623" s="20">
        <f t="shared" si="36"/>
        <v>96.1905</v>
      </c>
      <c r="O623" s="19">
        <v>6</v>
      </c>
      <c r="V623" s="20" t="b">
        <f t="shared" si="38"/>
        <v>0</v>
      </c>
      <c r="W623" s="20" t="b">
        <f t="shared" si="39"/>
        <v>0</v>
      </c>
      <c r="X623" t="str">
        <f t="shared" si="37"/>
        <v>Good </v>
      </c>
    </row>
    <row r="624" spans="1:24" x14ac:dyDescent="0.3">
      <c r="A624" s="20" t="s">
        <v>621</v>
      </c>
      <c r="C624" s="20" t="s">
        <v>1141</v>
      </c>
      <c r="D624" s="19" t="s">
        <v>13</v>
      </c>
      <c r="E624" t="s">
        <v>1138</v>
      </c>
      <c r="F624" s="20" t="s">
        <v>23</v>
      </c>
      <c r="G624">
        <v>94.59</v>
      </c>
      <c r="H624">
        <v>7</v>
      </c>
      <c r="I624" t="s">
        <v>93</v>
      </c>
      <c r="J624" s="1">
        <v>0.64374999999999993</v>
      </c>
      <c r="K624" s="20" t="s">
        <v>25</v>
      </c>
      <c r="L624">
        <v>662.13</v>
      </c>
      <c r="M624">
        <v>33.106499999999997</v>
      </c>
      <c r="N624" s="20">
        <f t="shared" si="36"/>
        <v>695.23649999999998</v>
      </c>
      <c r="O624" s="19">
        <v>5.0999999999999996</v>
      </c>
      <c r="V624" s="20" t="b">
        <f t="shared" si="38"/>
        <v>0</v>
      </c>
      <c r="W624" s="20" t="b">
        <f t="shared" si="39"/>
        <v>0</v>
      </c>
      <c r="X624" t="str">
        <f t="shared" si="37"/>
        <v>Satisfied </v>
      </c>
    </row>
    <row r="625" spans="1:24" x14ac:dyDescent="0.3">
      <c r="A625" s="20" t="s">
        <v>427</v>
      </c>
      <c r="C625" s="20" t="s">
        <v>1141</v>
      </c>
      <c r="D625" s="19" t="s">
        <v>18</v>
      </c>
      <c r="E625" t="s">
        <v>1138</v>
      </c>
      <c r="F625" s="20" t="s">
        <v>43</v>
      </c>
      <c r="G625">
        <v>83.25</v>
      </c>
      <c r="H625">
        <v>10</v>
      </c>
      <c r="I625" t="s">
        <v>153</v>
      </c>
      <c r="J625" s="1">
        <v>0.47569444444444442</v>
      </c>
      <c r="K625" s="20" t="s">
        <v>25</v>
      </c>
      <c r="L625">
        <v>832.5</v>
      </c>
      <c r="M625">
        <v>41.625</v>
      </c>
      <c r="N625" s="20">
        <f t="shared" si="36"/>
        <v>874.125</v>
      </c>
      <c r="O625" s="19">
        <v>4.9000000000000004</v>
      </c>
      <c r="V625" s="20" t="b">
        <f t="shared" si="38"/>
        <v>0</v>
      </c>
      <c r="W625" s="20" t="b">
        <f t="shared" si="39"/>
        <v>0</v>
      </c>
      <c r="X625" t="str">
        <f t="shared" si="37"/>
        <v>Not Bad</v>
      </c>
    </row>
    <row r="626" spans="1:24" x14ac:dyDescent="0.3">
      <c r="A626" s="20" t="s">
        <v>355</v>
      </c>
      <c r="C626" s="20" t="s">
        <v>1140</v>
      </c>
      <c r="D626" s="19" t="s">
        <v>13</v>
      </c>
      <c r="E626" t="s">
        <v>1139</v>
      </c>
      <c r="F626" s="20" t="s">
        <v>43</v>
      </c>
      <c r="G626">
        <v>91.35</v>
      </c>
      <c r="H626">
        <v>1</v>
      </c>
      <c r="I626" t="s">
        <v>231</v>
      </c>
      <c r="J626" s="1">
        <v>0.65416666666666667</v>
      </c>
      <c r="K626" s="20" t="s">
        <v>21</v>
      </c>
      <c r="L626">
        <v>91.35</v>
      </c>
      <c r="M626">
        <v>4.5674999999999999</v>
      </c>
      <c r="N626" s="20">
        <f t="shared" si="36"/>
        <v>95.91749999999999</v>
      </c>
      <c r="O626" s="19">
        <v>6.8</v>
      </c>
      <c r="V626" s="20" t="b">
        <f t="shared" si="38"/>
        <v>0</v>
      </c>
      <c r="W626" s="20" t="b">
        <f t="shared" si="39"/>
        <v>0</v>
      </c>
      <c r="X626" t="str">
        <f t="shared" si="37"/>
        <v>Good </v>
      </c>
    </row>
    <row r="627" spans="1:24" x14ac:dyDescent="0.3">
      <c r="A627" s="20" t="s">
        <v>1080</v>
      </c>
      <c r="C627" s="20" t="s">
        <v>1140</v>
      </c>
      <c r="D627" s="19" t="s">
        <v>13</v>
      </c>
      <c r="E627" t="s">
        <v>1138</v>
      </c>
      <c r="F627" s="20" t="s">
        <v>40</v>
      </c>
      <c r="G627">
        <v>78.88</v>
      </c>
      <c r="H627">
        <v>2</v>
      </c>
      <c r="I627" t="s">
        <v>158</v>
      </c>
      <c r="J627" s="1">
        <v>0.6694444444444444</v>
      </c>
      <c r="K627" s="20" t="s">
        <v>21</v>
      </c>
      <c r="L627">
        <v>157.76</v>
      </c>
      <c r="M627">
        <v>7.8879999999999999</v>
      </c>
      <c r="N627" s="20">
        <f t="shared" si="36"/>
        <v>165.648</v>
      </c>
      <c r="O627" s="19">
        <v>9.5</v>
      </c>
      <c r="V627" s="20" t="b">
        <f t="shared" si="38"/>
        <v>0</v>
      </c>
      <c r="W627" s="20" t="b">
        <f t="shared" si="39"/>
        <v>0</v>
      </c>
      <c r="X627" t="str">
        <f t="shared" si="37"/>
        <v xml:space="preserve">Excellent </v>
      </c>
    </row>
    <row r="628" spans="1:24" x14ac:dyDescent="0.3">
      <c r="A628" s="20" t="s">
        <v>472</v>
      </c>
      <c r="C628" s="20" t="s">
        <v>1141</v>
      </c>
      <c r="D628" s="19" t="s">
        <v>18</v>
      </c>
      <c r="E628" t="s">
        <v>1139</v>
      </c>
      <c r="F628" s="20" t="s">
        <v>29</v>
      </c>
      <c r="G628">
        <v>60.87</v>
      </c>
      <c r="H628">
        <v>2</v>
      </c>
      <c r="I628" t="s">
        <v>46</v>
      </c>
      <c r="J628" s="1">
        <v>0.52569444444444446</v>
      </c>
      <c r="K628" s="20" t="s">
        <v>16</v>
      </c>
      <c r="L628">
        <v>121.74</v>
      </c>
      <c r="M628">
        <v>6.0869999999999997</v>
      </c>
      <c r="N628" s="20">
        <f t="shared" si="36"/>
        <v>127.827</v>
      </c>
      <c r="O628" s="19">
        <v>9.1</v>
      </c>
      <c r="V628" s="20" t="b">
        <f t="shared" si="38"/>
        <v>0</v>
      </c>
      <c r="W628" s="20" t="b">
        <f t="shared" si="39"/>
        <v>0</v>
      </c>
      <c r="X628" t="str">
        <f t="shared" si="37"/>
        <v xml:space="preserve">Excellent </v>
      </c>
    </row>
    <row r="629" spans="1:24" x14ac:dyDescent="0.3">
      <c r="A629" s="20" t="s">
        <v>907</v>
      </c>
      <c r="C629" s="20" t="s">
        <v>1142</v>
      </c>
      <c r="D629" s="19" t="s">
        <v>13</v>
      </c>
      <c r="E629" t="s">
        <v>1139</v>
      </c>
      <c r="F629" s="20" t="s">
        <v>14</v>
      </c>
      <c r="G629">
        <v>82.58</v>
      </c>
      <c r="H629">
        <v>10</v>
      </c>
      <c r="I629" t="s">
        <v>376</v>
      </c>
      <c r="J629" s="1">
        <v>0.6118055555555556</v>
      </c>
      <c r="K629" s="20" t="s">
        <v>21</v>
      </c>
      <c r="L629">
        <v>825.8</v>
      </c>
      <c r="M629">
        <v>41.29</v>
      </c>
      <c r="N629" s="20">
        <f t="shared" si="36"/>
        <v>867.08999999999992</v>
      </c>
      <c r="O629" s="19">
        <v>4.3</v>
      </c>
      <c r="V629" s="20" t="b">
        <f t="shared" si="38"/>
        <v>0</v>
      </c>
      <c r="W629" s="20" t="b">
        <f t="shared" si="39"/>
        <v>0</v>
      </c>
      <c r="X629" t="str">
        <f t="shared" si="37"/>
        <v>Not Bad</v>
      </c>
    </row>
    <row r="630" spans="1:24" x14ac:dyDescent="0.3">
      <c r="A630" s="20" t="s">
        <v>301</v>
      </c>
      <c r="C630" s="20" t="s">
        <v>1141</v>
      </c>
      <c r="D630" s="19" t="s">
        <v>13</v>
      </c>
      <c r="E630" t="s">
        <v>1139</v>
      </c>
      <c r="F630" s="20" t="s">
        <v>23</v>
      </c>
      <c r="G630">
        <v>53.3</v>
      </c>
      <c r="H630">
        <v>3</v>
      </c>
      <c r="I630" t="s">
        <v>77</v>
      </c>
      <c r="J630" s="1">
        <v>0.59652777777777777</v>
      </c>
      <c r="K630" s="20" t="s">
        <v>16</v>
      </c>
      <c r="L630">
        <v>159.9</v>
      </c>
      <c r="M630">
        <v>7.9950000000000001</v>
      </c>
      <c r="N630" s="20">
        <f t="shared" si="36"/>
        <v>167.89500000000001</v>
      </c>
      <c r="O630" s="19">
        <v>6.8</v>
      </c>
      <c r="V630" s="20" t="b">
        <f t="shared" si="38"/>
        <v>0</v>
      </c>
      <c r="W630" s="20" t="b">
        <f t="shared" si="39"/>
        <v>0</v>
      </c>
      <c r="X630" t="str">
        <f t="shared" si="37"/>
        <v>Good </v>
      </c>
    </row>
    <row r="631" spans="1:24" x14ac:dyDescent="0.3">
      <c r="A631" s="20" t="s">
        <v>847</v>
      </c>
      <c r="C631" s="20" t="s">
        <v>1141</v>
      </c>
      <c r="D631" s="19" t="s">
        <v>18</v>
      </c>
      <c r="E631" t="s">
        <v>1138</v>
      </c>
      <c r="F631" s="20" t="s">
        <v>43</v>
      </c>
      <c r="G631">
        <v>12.09</v>
      </c>
      <c r="H631">
        <v>1</v>
      </c>
      <c r="I631" t="s">
        <v>158</v>
      </c>
      <c r="J631" s="1">
        <v>0.7631944444444444</v>
      </c>
      <c r="K631" s="20" t="s">
        <v>25</v>
      </c>
      <c r="L631">
        <v>12.09</v>
      </c>
      <c r="M631">
        <v>0.60450000000000004</v>
      </c>
      <c r="N631" s="20">
        <f t="shared" si="36"/>
        <v>12.6945</v>
      </c>
      <c r="O631" s="19">
        <v>6</v>
      </c>
      <c r="V631" s="20" t="b">
        <f t="shared" si="38"/>
        <v>0</v>
      </c>
      <c r="W631" s="20" t="b">
        <f t="shared" si="39"/>
        <v>0</v>
      </c>
      <c r="X631" t="str">
        <f t="shared" si="37"/>
        <v>Good </v>
      </c>
    </row>
    <row r="632" spans="1:24" x14ac:dyDescent="0.3">
      <c r="A632" s="20" t="s">
        <v>1004</v>
      </c>
      <c r="C632" s="20" t="s">
        <v>1141</v>
      </c>
      <c r="D632" s="19" t="s">
        <v>18</v>
      </c>
      <c r="E632" t="s">
        <v>1139</v>
      </c>
      <c r="F632" s="20" t="s">
        <v>29</v>
      </c>
      <c r="G632">
        <v>64.19</v>
      </c>
      <c r="H632">
        <v>10</v>
      </c>
      <c r="I632" t="s">
        <v>201</v>
      </c>
      <c r="J632" s="1">
        <v>0.58888888888888891</v>
      </c>
      <c r="K632" s="20" t="s">
        <v>25</v>
      </c>
      <c r="L632">
        <v>641.9</v>
      </c>
      <c r="M632">
        <v>32.094999999999999</v>
      </c>
      <c r="N632" s="20">
        <f t="shared" si="36"/>
        <v>673.995</v>
      </c>
      <c r="O632" s="19">
        <v>8.6</v>
      </c>
      <c r="V632" s="20" t="b">
        <f t="shared" si="38"/>
        <v>0</v>
      </c>
      <c r="W632" s="20" t="b">
        <f t="shared" si="39"/>
        <v>0</v>
      </c>
      <c r="X632" t="str">
        <f t="shared" si="37"/>
        <v>Extremely Good</v>
      </c>
    </row>
    <row r="633" spans="1:24" x14ac:dyDescent="0.3">
      <c r="A633" s="20" t="s">
        <v>604</v>
      </c>
      <c r="C633" s="20" t="s">
        <v>1142</v>
      </c>
      <c r="D633" s="19" t="s">
        <v>18</v>
      </c>
      <c r="E633" t="s">
        <v>1139</v>
      </c>
      <c r="F633" s="20" t="s">
        <v>19</v>
      </c>
      <c r="G633">
        <v>78.31</v>
      </c>
      <c r="H633">
        <v>3</v>
      </c>
      <c r="I633" t="s">
        <v>64</v>
      </c>
      <c r="J633" s="1">
        <v>0.69305555555555554</v>
      </c>
      <c r="K633" s="20" t="s">
        <v>16</v>
      </c>
      <c r="L633">
        <v>234.93</v>
      </c>
      <c r="M633">
        <v>11.746499999999999</v>
      </c>
      <c r="N633" s="20">
        <f t="shared" si="36"/>
        <v>246.6765</v>
      </c>
      <c r="O633" s="19">
        <v>8.6999999999999993</v>
      </c>
      <c r="V633" s="20" t="b">
        <f t="shared" si="38"/>
        <v>0</v>
      </c>
      <c r="W633" s="20" t="b">
        <f t="shared" si="39"/>
        <v>0</v>
      </c>
      <c r="X633" t="str">
        <f t="shared" si="37"/>
        <v>Extremely Good</v>
      </c>
    </row>
    <row r="634" spans="1:24" x14ac:dyDescent="0.3">
      <c r="A634" s="20" t="s">
        <v>989</v>
      </c>
      <c r="C634" s="20" t="s">
        <v>1142</v>
      </c>
      <c r="D634" s="19" t="s">
        <v>13</v>
      </c>
      <c r="E634" t="s">
        <v>1139</v>
      </c>
      <c r="F634" s="20" t="s">
        <v>40</v>
      </c>
      <c r="G634">
        <v>83.77</v>
      </c>
      <c r="H634">
        <v>2</v>
      </c>
      <c r="I634" t="s">
        <v>54</v>
      </c>
      <c r="J634" s="1">
        <v>0.45416666666666666</v>
      </c>
      <c r="K634" s="20" t="s">
        <v>25</v>
      </c>
      <c r="L634">
        <v>167.54</v>
      </c>
      <c r="M634">
        <v>8.3770000000000007</v>
      </c>
      <c r="N634" s="20">
        <f t="shared" si="36"/>
        <v>175.917</v>
      </c>
      <c r="O634" s="19">
        <v>6.1</v>
      </c>
      <c r="V634" s="20" t="b">
        <f t="shared" si="38"/>
        <v>0</v>
      </c>
      <c r="W634" s="20" t="b">
        <f t="shared" si="39"/>
        <v>0</v>
      </c>
      <c r="X634" t="str">
        <f t="shared" si="37"/>
        <v>Good </v>
      </c>
    </row>
    <row r="635" spans="1:24" x14ac:dyDescent="0.3">
      <c r="A635" s="20" t="s">
        <v>272</v>
      </c>
      <c r="C635" s="20" t="s">
        <v>1142</v>
      </c>
      <c r="D635" s="19" t="s">
        <v>18</v>
      </c>
      <c r="E635" t="s">
        <v>1139</v>
      </c>
      <c r="F635" s="20" t="s">
        <v>23</v>
      </c>
      <c r="G635">
        <v>99.7</v>
      </c>
      <c r="H635">
        <v>3</v>
      </c>
      <c r="I635" t="s">
        <v>310</v>
      </c>
      <c r="J635" s="1">
        <v>0.47847222222222219</v>
      </c>
      <c r="K635" s="20" t="s">
        <v>16</v>
      </c>
      <c r="L635">
        <v>299.10000000000002</v>
      </c>
      <c r="M635">
        <v>14.955</v>
      </c>
      <c r="N635" s="20">
        <f t="shared" si="36"/>
        <v>314.05500000000001</v>
      </c>
      <c r="O635" s="19">
        <v>9.8000000000000007</v>
      </c>
      <c r="V635" s="20" t="b">
        <f t="shared" si="38"/>
        <v>0</v>
      </c>
      <c r="W635" s="20" t="b">
        <f t="shared" si="39"/>
        <v>0</v>
      </c>
      <c r="X635" t="str">
        <f t="shared" si="37"/>
        <v xml:space="preserve">Excellent </v>
      </c>
    </row>
    <row r="636" spans="1:24" x14ac:dyDescent="0.3">
      <c r="A636" s="20" t="s">
        <v>244</v>
      </c>
      <c r="C636" s="20" t="s">
        <v>1142</v>
      </c>
      <c r="D636" s="19" t="s">
        <v>13</v>
      </c>
      <c r="E636" t="s">
        <v>1139</v>
      </c>
      <c r="F636" s="20" t="s">
        <v>40</v>
      </c>
      <c r="G636">
        <v>79.91</v>
      </c>
      <c r="H636">
        <v>3</v>
      </c>
      <c r="I636" t="s">
        <v>316</v>
      </c>
      <c r="J636" s="1">
        <v>0.81111111111111101</v>
      </c>
      <c r="K636" s="20" t="s">
        <v>25</v>
      </c>
      <c r="L636">
        <v>239.73</v>
      </c>
      <c r="M636">
        <v>11.986499999999999</v>
      </c>
      <c r="N636" s="20">
        <f t="shared" si="36"/>
        <v>251.7165</v>
      </c>
      <c r="O636" s="19">
        <v>4.8</v>
      </c>
      <c r="V636" s="20" t="b">
        <f t="shared" si="38"/>
        <v>0</v>
      </c>
      <c r="W636" s="20" t="b">
        <f t="shared" si="39"/>
        <v>0</v>
      </c>
      <c r="X636" t="str">
        <f t="shared" si="37"/>
        <v>Not Bad</v>
      </c>
    </row>
    <row r="637" spans="1:24" x14ac:dyDescent="0.3">
      <c r="A637" s="20" t="s">
        <v>634</v>
      </c>
      <c r="C637" s="20" t="s">
        <v>1140</v>
      </c>
      <c r="D637" s="19" t="s">
        <v>13</v>
      </c>
      <c r="E637" t="s">
        <v>1139</v>
      </c>
      <c r="F637" s="20" t="s">
        <v>14</v>
      </c>
      <c r="G637">
        <v>66.47</v>
      </c>
      <c r="H637">
        <v>10</v>
      </c>
      <c r="I637" t="s">
        <v>54</v>
      </c>
      <c r="J637" s="1">
        <v>0.62569444444444444</v>
      </c>
      <c r="K637" s="20" t="s">
        <v>25</v>
      </c>
      <c r="L637">
        <v>664.7</v>
      </c>
      <c r="M637">
        <v>33.234999999999999</v>
      </c>
      <c r="N637" s="20">
        <f t="shared" si="36"/>
        <v>697.93500000000006</v>
      </c>
      <c r="O637" s="19">
        <v>5.9</v>
      </c>
      <c r="V637" s="20" t="b">
        <f t="shared" si="38"/>
        <v>0</v>
      </c>
      <c r="W637" s="20" t="b">
        <f t="shared" si="39"/>
        <v>0</v>
      </c>
      <c r="X637" t="str">
        <f t="shared" si="37"/>
        <v>Satisfied </v>
      </c>
    </row>
    <row r="638" spans="1:24" x14ac:dyDescent="0.3">
      <c r="A638" s="20" t="s">
        <v>748</v>
      </c>
      <c r="C638" s="20" t="s">
        <v>1140</v>
      </c>
      <c r="D638" s="19" t="s">
        <v>18</v>
      </c>
      <c r="E638" t="s">
        <v>1139</v>
      </c>
      <c r="F638" s="20" t="s">
        <v>14</v>
      </c>
      <c r="G638">
        <v>28.95</v>
      </c>
      <c r="H638">
        <v>7</v>
      </c>
      <c r="I638" t="s">
        <v>24</v>
      </c>
      <c r="J638" s="1">
        <v>0.85486111111111107</v>
      </c>
      <c r="K638" s="20" t="s">
        <v>25</v>
      </c>
      <c r="L638">
        <v>202.65</v>
      </c>
      <c r="M638">
        <v>10.1325</v>
      </c>
      <c r="N638" s="20">
        <f t="shared" si="36"/>
        <v>212.7825</v>
      </c>
      <c r="O638" s="19">
        <v>6</v>
      </c>
      <c r="V638" s="20" t="b">
        <f t="shared" si="38"/>
        <v>0</v>
      </c>
      <c r="W638" s="20" t="b">
        <f t="shared" si="39"/>
        <v>0</v>
      </c>
      <c r="X638" t="str">
        <f t="shared" si="37"/>
        <v>Good </v>
      </c>
    </row>
    <row r="639" spans="1:24" x14ac:dyDescent="0.3">
      <c r="A639" s="20" t="s">
        <v>471</v>
      </c>
      <c r="C639" s="20" t="s">
        <v>1140</v>
      </c>
      <c r="D639" s="19" t="s">
        <v>18</v>
      </c>
      <c r="E639" t="s">
        <v>1138</v>
      </c>
      <c r="F639" s="20" t="s">
        <v>19</v>
      </c>
      <c r="G639">
        <v>46.2</v>
      </c>
      <c r="H639">
        <v>1</v>
      </c>
      <c r="I639" t="s">
        <v>108</v>
      </c>
      <c r="J639" s="1">
        <v>0.51111111111111118</v>
      </c>
      <c r="K639" s="20" t="s">
        <v>21</v>
      </c>
      <c r="L639">
        <v>46.2</v>
      </c>
      <c r="M639">
        <v>2.31</v>
      </c>
      <c r="N639" s="20">
        <f t="shared" si="36"/>
        <v>48.510000000000005</v>
      </c>
      <c r="O639" s="19">
        <v>7.4</v>
      </c>
      <c r="V639" s="20" t="b">
        <f t="shared" si="38"/>
        <v>0</v>
      </c>
      <c r="W639" s="20" t="b">
        <f t="shared" si="39"/>
        <v>0</v>
      </c>
      <c r="X639" t="str">
        <f t="shared" si="37"/>
        <v>Very Good </v>
      </c>
    </row>
    <row r="640" spans="1:24" x14ac:dyDescent="0.3">
      <c r="A640" s="20" t="s">
        <v>480</v>
      </c>
      <c r="C640" s="20" t="s">
        <v>1141</v>
      </c>
      <c r="D640" s="19" t="s">
        <v>13</v>
      </c>
      <c r="E640" t="s">
        <v>1138</v>
      </c>
      <c r="F640" s="20" t="s">
        <v>40</v>
      </c>
      <c r="G640">
        <v>17.63</v>
      </c>
      <c r="H640">
        <v>5</v>
      </c>
      <c r="I640" t="s">
        <v>20</v>
      </c>
      <c r="J640" s="1">
        <v>0.64374999999999993</v>
      </c>
      <c r="K640" s="20" t="s">
        <v>21</v>
      </c>
      <c r="L640">
        <v>88.15</v>
      </c>
      <c r="M640">
        <v>4.4074999999999998</v>
      </c>
      <c r="N640" s="20">
        <f t="shared" si="36"/>
        <v>92.557500000000005</v>
      </c>
      <c r="O640" s="19">
        <v>5.4</v>
      </c>
      <c r="V640" s="20" t="b">
        <f t="shared" si="38"/>
        <v>0</v>
      </c>
      <c r="W640" s="20" t="b">
        <f t="shared" si="39"/>
        <v>0</v>
      </c>
      <c r="X640" t="str">
        <f t="shared" si="37"/>
        <v>Satisfied </v>
      </c>
    </row>
    <row r="641" spans="1:24" x14ac:dyDescent="0.3">
      <c r="A641" s="20" t="s">
        <v>112</v>
      </c>
      <c r="C641" s="20" t="s">
        <v>1142</v>
      </c>
      <c r="D641" s="19" t="s">
        <v>18</v>
      </c>
      <c r="E641" t="s">
        <v>1139</v>
      </c>
      <c r="F641" s="20" t="s">
        <v>43</v>
      </c>
      <c r="G641">
        <v>52.42</v>
      </c>
      <c r="H641">
        <v>3</v>
      </c>
      <c r="I641" t="s">
        <v>103</v>
      </c>
      <c r="J641" s="1">
        <v>0.73333333333333339</v>
      </c>
      <c r="K641" s="20" t="s">
        <v>16</v>
      </c>
      <c r="L641">
        <v>157.26</v>
      </c>
      <c r="M641">
        <v>7.8630000000000004</v>
      </c>
      <c r="N641" s="20">
        <f t="shared" si="36"/>
        <v>165.12299999999999</v>
      </c>
      <c r="O641" s="19">
        <v>6.5</v>
      </c>
      <c r="V641" s="20" t="b">
        <f t="shared" si="38"/>
        <v>0</v>
      </c>
      <c r="W641" s="20" t="b">
        <f t="shared" si="39"/>
        <v>0</v>
      </c>
      <c r="X641" t="str">
        <f t="shared" si="37"/>
        <v>Good </v>
      </c>
    </row>
    <row r="642" spans="1:24" x14ac:dyDescent="0.3">
      <c r="A642" s="20" t="s">
        <v>545</v>
      </c>
      <c r="C642" s="20" t="s">
        <v>1142</v>
      </c>
      <c r="D642" s="19" t="s">
        <v>13</v>
      </c>
      <c r="E642" t="s">
        <v>1138</v>
      </c>
      <c r="F642" s="20" t="s">
        <v>40</v>
      </c>
      <c r="G642">
        <v>98.79</v>
      </c>
      <c r="H642">
        <v>3</v>
      </c>
      <c r="I642" t="s">
        <v>162</v>
      </c>
      <c r="J642" s="1">
        <v>0.83333333333333337</v>
      </c>
      <c r="K642" s="20" t="s">
        <v>16</v>
      </c>
      <c r="L642">
        <v>296.37</v>
      </c>
      <c r="M642">
        <v>14.8185</v>
      </c>
      <c r="N642" s="20">
        <f t="shared" ref="N642:N705" si="40">L642+M642</f>
        <v>311.18849999999998</v>
      </c>
      <c r="O642" s="19">
        <v>9.6</v>
      </c>
      <c r="V642" s="20" t="b">
        <f t="shared" si="38"/>
        <v>0</v>
      </c>
      <c r="W642" s="20" t="b">
        <f t="shared" si="39"/>
        <v>0</v>
      </c>
      <c r="X642" t="str">
        <f t="shared" ref="X642:X705" si="41">VLOOKUP(O642,$Z$2:$AA$12,2)</f>
        <v xml:space="preserve">Excellent </v>
      </c>
    </row>
    <row r="643" spans="1:24" x14ac:dyDescent="0.3">
      <c r="A643" s="20" t="s">
        <v>99</v>
      </c>
      <c r="C643" s="20" t="s">
        <v>1141</v>
      </c>
      <c r="D643" s="19" t="s">
        <v>13</v>
      </c>
      <c r="E643" t="s">
        <v>1138</v>
      </c>
      <c r="F643" s="20" t="s">
        <v>19</v>
      </c>
      <c r="G643">
        <v>88.55</v>
      </c>
      <c r="H643">
        <v>8</v>
      </c>
      <c r="I643" t="s">
        <v>108</v>
      </c>
      <c r="J643" s="1">
        <v>0.64513888888888882</v>
      </c>
      <c r="K643" s="20" t="s">
        <v>16</v>
      </c>
      <c r="L643">
        <v>708.4</v>
      </c>
      <c r="M643">
        <v>35.42</v>
      </c>
      <c r="N643" s="20">
        <f t="shared" si="40"/>
        <v>743.81999999999994</v>
      </c>
      <c r="O643" s="19">
        <v>7.2</v>
      </c>
      <c r="V643" s="20" t="b">
        <f t="shared" ref="V643:V706" si="42">OR(L643&gt;$S$2,L643&lt;$T$2)</f>
        <v>0</v>
      </c>
      <c r="W643" s="20" t="b">
        <f t="shared" ref="W643:W706" si="43">OR(O643&gt;$S$5,O643&lt;$T$5)</f>
        <v>0</v>
      </c>
      <c r="X643" t="str">
        <f t="shared" si="41"/>
        <v>Very Good </v>
      </c>
    </row>
    <row r="644" spans="1:24" x14ac:dyDescent="0.3">
      <c r="A644" s="20" t="s">
        <v>918</v>
      </c>
      <c r="C644" s="20" t="s">
        <v>1140</v>
      </c>
      <c r="D644" s="19" t="s">
        <v>13</v>
      </c>
      <c r="E644" t="s">
        <v>1139</v>
      </c>
      <c r="F644" s="20" t="s">
        <v>19</v>
      </c>
      <c r="G644">
        <v>55.67</v>
      </c>
      <c r="H644">
        <v>2</v>
      </c>
      <c r="I644" t="s">
        <v>119</v>
      </c>
      <c r="J644" s="1">
        <v>0.63055555555555554</v>
      </c>
      <c r="K644" s="20" t="s">
        <v>16</v>
      </c>
      <c r="L644">
        <v>111.34</v>
      </c>
      <c r="M644">
        <v>5.5670000000000002</v>
      </c>
      <c r="N644" s="20">
        <f t="shared" si="40"/>
        <v>116.90700000000001</v>
      </c>
      <c r="O644" s="19">
        <v>8.5</v>
      </c>
      <c r="V644" s="20" t="b">
        <f t="shared" si="42"/>
        <v>0</v>
      </c>
      <c r="W644" s="20" t="b">
        <f t="shared" si="43"/>
        <v>0</v>
      </c>
      <c r="X644" t="str">
        <f t="shared" si="41"/>
        <v>Extremely Good</v>
      </c>
    </row>
    <row r="645" spans="1:24" x14ac:dyDescent="0.3">
      <c r="A645" s="20" t="s">
        <v>614</v>
      </c>
      <c r="C645" s="20" t="s">
        <v>1141</v>
      </c>
      <c r="D645" s="19" t="s">
        <v>13</v>
      </c>
      <c r="E645" t="s">
        <v>1138</v>
      </c>
      <c r="F645" s="20" t="s">
        <v>40</v>
      </c>
      <c r="G645">
        <v>72.52</v>
      </c>
      <c r="H645">
        <v>8</v>
      </c>
      <c r="I645" t="s">
        <v>255</v>
      </c>
      <c r="J645" s="1">
        <v>0.80972222222222223</v>
      </c>
      <c r="K645" s="20" t="s">
        <v>25</v>
      </c>
      <c r="L645">
        <v>580.16</v>
      </c>
      <c r="M645">
        <v>29.007999999999999</v>
      </c>
      <c r="N645" s="20">
        <f t="shared" si="40"/>
        <v>609.16800000000001</v>
      </c>
      <c r="O645" s="19">
        <v>9</v>
      </c>
      <c r="V645" s="20" t="b">
        <f t="shared" si="42"/>
        <v>0</v>
      </c>
      <c r="W645" s="20" t="b">
        <f t="shared" si="43"/>
        <v>0</v>
      </c>
      <c r="X645" t="str">
        <f t="shared" si="41"/>
        <v xml:space="preserve">Excellent </v>
      </c>
    </row>
    <row r="646" spans="1:24" x14ac:dyDescent="0.3">
      <c r="A646" s="20" t="s">
        <v>431</v>
      </c>
      <c r="C646" s="20" t="s">
        <v>1141</v>
      </c>
      <c r="D646" s="19" t="s">
        <v>13</v>
      </c>
      <c r="E646" t="s">
        <v>1139</v>
      </c>
      <c r="F646" s="20" t="s">
        <v>19</v>
      </c>
      <c r="G646">
        <v>12.05</v>
      </c>
      <c r="H646">
        <v>5</v>
      </c>
      <c r="I646" t="s">
        <v>231</v>
      </c>
      <c r="J646" s="1">
        <v>0.66180555555555554</v>
      </c>
      <c r="K646" s="20" t="s">
        <v>16</v>
      </c>
      <c r="L646">
        <v>60.25</v>
      </c>
      <c r="M646">
        <v>3.0125000000000002</v>
      </c>
      <c r="N646" s="20">
        <f t="shared" si="40"/>
        <v>63.262500000000003</v>
      </c>
      <c r="O646" s="19">
        <v>8.4</v>
      </c>
      <c r="V646" s="20" t="b">
        <f t="shared" si="42"/>
        <v>0</v>
      </c>
      <c r="W646" s="20" t="b">
        <f t="shared" si="43"/>
        <v>0</v>
      </c>
      <c r="X646" t="str">
        <f t="shared" si="41"/>
        <v>Extremely Good</v>
      </c>
    </row>
    <row r="647" spans="1:24" x14ac:dyDescent="0.3">
      <c r="A647" s="20" t="s">
        <v>1021</v>
      </c>
      <c r="C647" s="20" t="s">
        <v>1142</v>
      </c>
      <c r="D647" s="19" t="s">
        <v>13</v>
      </c>
      <c r="E647" t="s">
        <v>1139</v>
      </c>
      <c r="F647" s="20" t="s">
        <v>23</v>
      </c>
      <c r="G647">
        <v>19.36</v>
      </c>
      <c r="H647">
        <v>9</v>
      </c>
      <c r="I647" t="s">
        <v>228</v>
      </c>
      <c r="J647" s="1">
        <v>0.77986111111111101</v>
      </c>
      <c r="K647" s="20" t="s">
        <v>16</v>
      </c>
      <c r="L647">
        <v>174.24</v>
      </c>
      <c r="M647">
        <v>8.7119999999999997</v>
      </c>
      <c r="N647" s="20">
        <f t="shared" si="40"/>
        <v>182.952</v>
      </c>
      <c r="O647" s="19">
        <v>4.2</v>
      </c>
      <c r="V647" s="20" t="b">
        <f t="shared" si="42"/>
        <v>0</v>
      </c>
      <c r="W647" s="20" t="b">
        <f t="shared" si="43"/>
        <v>0</v>
      </c>
      <c r="X647" t="str">
        <f t="shared" si="41"/>
        <v>Not Bad</v>
      </c>
    </row>
    <row r="648" spans="1:24" x14ac:dyDescent="0.3">
      <c r="A648" s="20" t="s">
        <v>812</v>
      </c>
      <c r="C648" s="20" t="s">
        <v>1141</v>
      </c>
      <c r="D648" s="19" t="s">
        <v>18</v>
      </c>
      <c r="E648" t="s">
        <v>1139</v>
      </c>
      <c r="F648" s="20" t="s">
        <v>14</v>
      </c>
      <c r="G648">
        <v>70.209999999999994</v>
      </c>
      <c r="H648">
        <v>6</v>
      </c>
      <c r="I648" t="s">
        <v>255</v>
      </c>
      <c r="J648" s="1">
        <v>0.62361111111111112</v>
      </c>
      <c r="K648" s="20" t="s">
        <v>21</v>
      </c>
      <c r="L648">
        <v>421.26</v>
      </c>
      <c r="M648">
        <v>21.062999999999999</v>
      </c>
      <c r="N648" s="20">
        <f t="shared" si="40"/>
        <v>442.32299999999998</v>
      </c>
      <c r="O648" s="19">
        <v>9.6</v>
      </c>
      <c r="V648" s="20" t="b">
        <f t="shared" si="42"/>
        <v>0</v>
      </c>
      <c r="W648" s="20" t="b">
        <f t="shared" si="43"/>
        <v>0</v>
      </c>
      <c r="X648" t="str">
        <f t="shared" si="41"/>
        <v xml:space="preserve">Excellent </v>
      </c>
    </row>
    <row r="649" spans="1:24" x14ac:dyDescent="0.3">
      <c r="A649" s="20" t="s">
        <v>601</v>
      </c>
      <c r="C649" s="20" t="s">
        <v>1142</v>
      </c>
      <c r="D649" s="19" t="s">
        <v>13</v>
      </c>
      <c r="E649" t="s">
        <v>1139</v>
      </c>
      <c r="F649" s="20" t="s">
        <v>43</v>
      </c>
      <c r="G649">
        <v>33.630000000000003</v>
      </c>
      <c r="H649">
        <v>1</v>
      </c>
      <c r="I649" t="s">
        <v>316</v>
      </c>
      <c r="J649" s="1">
        <v>0.82986111111111116</v>
      </c>
      <c r="K649" s="20" t="s">
        <v>21</v>
      </c>
      <c r="L649">
        <v>33.630000000000003</v>
      </c>
      <c r="M649">
        <v>1.6815</v>
      </c>
      <c r="N649" s="20">
        <f t="shared" si="40"/>
        <v>35.311500000000002</v>
      </c>
      <c r="O649" s="19">
        <v>9.8000000000000007</v>
      </c>
      <c r="V649" s="20" t="b">
        <f t="shared" si="42"/>
        <v>0</v>
      </c>
      <c r="W649" s="20" t="b">
        <f t="shared" si="43"/>
        <v>0</v>
      </c>
      <c r="X649" t="str">
        <f t="shared" si="41"/>
        <v xml:space="preserve">Excellent </v>
      </c>
    </row>
    <row r="650" spans="1:24" x14ac:dyDescent="0.3">
      <c r="A650" s="20" t="s">
        <v>191</v>
      </c>
      <c r="C650" s="20" t="s">
        <v>1141</v>
      </c>
      <c r="D650" s="19" t="s">
        <v>13</v>
      </c>
      <c r="E650" t="s">
        <v>1138</v>
      </c>
      <c r="F650" s="20" t="s">
        <v>29</v>
      </c>
      <c r="G650">
        <v>15.49</v>
      </c>
      <c r="H650">
        <v>2</v>
      </c>
      <c r="I650" t="s">
        <v>206</v>
      </c>
      <c r="J650" s="1">
        <v>0.63194444444444442</v>
      </c>
      <c r="K650" s="20" t="s">
        <v>21</v>
      </c>
      <c r="L650">
        <v>30.98</v>
      </c>
      <c r="M650">
        <v>1.5489999999999999</v>
      </c>
      <c r="N650" s="20">
        <f t="shared" si="40"/>
        <v>32.529000000000003</v>
      </c>
      <c r="O650" s="19">
        <v>7.9</v>
      </c>
      <c r="V650" s="20" t="b">
        <f t="shared" si="42"/>
        <v>0</v>
      </c>
      <c r="W650" s="20" t="b">
        <f t="shared" si="43"/>
        <v>0</v>
      </c>
      <c r="X650" t="str">
        <f t="shared" si="41"/>
        <v>Very Good </v>
      </c>
    </row>
    <row r="651" spans="1:24" x14ac:dyDescent="0.3">
      <c r="A651" s="20" t="s">
        <v>739</v>
      </c>
      <c r="C651" s="20" t="s">
        <v>1142</v>
      </c>
      <c r="D651" s="19" t="s">
        <v>18</v>
      </c>
      <c r="E651" t="s">
        <v>1139</v>
      </c>
      <c r="F651" s="20" t="s">
        <v>19</v>
      </c>
      <c r="G651">
        <v>24.74</v>
      </c>
      <c r="H651">
        <v>10</v>
      </c>
      <c r="I651" t="s">
        <v>36</v>
      </c>
      <c r="J651" s="1">
        <v>0.6972222222222223</v>
      </c>
      <c r="K651" s="20" t="s">
        <v>21</v>
      </c>
      <c r="L651">
        <v>247.4</v>
      </c>
      <c r="M651">
        <v>12.37</v>
      </c>
      <c r="N651" s="20">
        <f t="shared" si="40"/>
        <v>259.77</v>
      </c>
      <c r="O651" s="19">
        <v>5</v>
      </c>
      <c r="V651" s="20" t="b">
        <f t="shared" si="42"/>
        <v>0</v>
      </c>
      <c r="W651" s="20" t="b">
        <f t="shared" si="43"/>
        <v>0</v>
      </c>
      <c r="X651" t="str">
        <f t="shared" si="41"/>
        <v>Satisfied </v>
      </c>
    </row>
    <row r="652" spans="1:24" x14ac:dyDescent="0.3">
      <c r="A652" s="20" t="s">
        <v>892</v>
      </c>
      <c r="C652" s="20" t="s">
        <v>1141</v>
      </c>
      <c r="D652" s="19" t="s">
        <v>18</v>
      </c>
      <c r="E652" t="s">
        <v>1139</v>
      </c>
      <c r="F652" s="20" t="s">
        <v>19</v>
      </c>
      <c r="G652">
        <v>75.66</v>
      </c>
      <c r="H652">
        <v>5</v>
      </c>
      <c r="I652" t="s">
        <v>54</v>
      </c>
      <c r="J652" s="1">
        <v>0.76527777777777783</v>
      </c>
      <c r="K652" s="20" t="s">
        <v>16</v>
      </c>
      <c r="L652">
        <v>378.3</v>
      </c>
      <c r="M652">
        <v>18.914999999999999</v>
      </c>
      <c r="N652" s="20">
        <f t="shared" si="40"/>
        <v>397.21500000000003</v>
      </c>
      <c r="O652" s="19">
        <v>8.3000000000000007</v>
      </c>
      <c r="V652" s="20" t="b">
        <f t="shared" si="42"/>
        <v>0</v>
      </c>
      <c r="W652" s="20" t="b">
        <f t="shared" si="43"/>
        <v>0</v>
      </c>
      <c r="X652" t="str">
        <f t="shared" si="41"/>
        <v>Extremely Good</v>
      </c>
    </row>
    <row r="653" spans="1:24" x14ac:dyDescent="0.3">
      <c r="A653" s="20" t="s">
        <v>192</v>
      </c>
      <c r="C653" s="20" t="s">
        <v>1140</v>
      </c>
      <c r="D653" s="19" t="s">
        <v>18</v>
      </c>
      <c r="E653" t="s">
        <v>1138</v>
      </c>
      <c r="F653" s="20" t="s">
        <v>14</v>
      </c>
      <c r="G653">
        <v>55.81</v>
      </c>
      <c r="H653">
        <v>6</v>
      </c>
      <c r="I653" t="s">
        <v>147</v>
      </c>
      <c r="J653" s="1">
        <v>0.49444444444444446</v>
      </c>
      <c r="K653" s="20" t="s">
        <v>21</v>
      </c>
      <c r="L653">
        <v>334.86</v>
      </c>
      <c r="M653">
        <v>16.742999999999999</v>
      </c>
      <c r="N653" s="20">
        <f t="shared" si="40"/>
        <v>351.60300000000001</v>
      </c>
      <c r="O653" s="19">
        <v>7.4</v>
      </c>
      <c r="V653" s="20" t="b">
        <f t="shared" si="42"/>
        <v>0</v>
      </c>
      <c r="W653" s="20" t="b">
        <f t="shared" si="43"/>
        <v>0</v>
      </c>
      <c r="X653" t="str">
        <f t="shared" si="41"/>
        <v>Very Good </v>
      </c>
    </row>
    <row r="654" spans="1:24" x14ac:dyDescent="0.3">
      <c r="A654" s="20" t="s">
        <v>980</v>
      </c>
      <c r="C654" s="20" t="s">
        <v>1141</v>
      </c>
      <c r="D654" s="19" t="s">
        <v>13</v>
      </c>
      <c r="E654" t="s">
        <v>1139</v>
      </c>
      <c r="F654" s="20" t="s">
        <v>23</v>
      </c>
      <c r="G654">
        <v>72.78</v>
      </c>
      <c r="H654">
        <v>10</v>
      </c>
      <c r="I654" t="s">
        <v>110</v>
      </c>
      <c r="J654" s="1">
        <v>0.72499999999999998</v>
      </c>
      <c r="K654" s="20" t="s">
        <v>21</v>
      </c>
      <c r="L654">
        <v>727.8</v>
      </c>
      <c r="M654">
        <v>36.39</v>
      </c>
      <c r="N654" s="20">
        <f t="shared" si="40"/>
        <v>764.18999999999994</v>
      </c>
      <c r="O654" s="19">
        <v>4.3</v>
      </c>
      <c r="V654" s="20" t="b">
        <f t="shared" si="42"/>
        <v>0</v>
      </c>
      <c r="W654" s="20" t="b">
        <f t="shared" si="43"/>
        <v>0</v>
      </c>
      <c r="X654" t="str">
        <f t="shared" si="41"/>
        <v>Not Bad</v>
      </c>
    </row>
    <row r="655" spans="1:24" x14ac:dyDescent="0.3">
      <c r="A655" s="20" t="s">
        <v>22</v>
      </c>
      <c r="C655" s="20" t="s">
        <v>1140</v>
      </c>
      <c r="D655" s="19" t="s">
        <v>13</v>
      </c>
      <c r="E655" t="s">
        <v>1139</v>
      </c>
      <c r="F655" s="20" t="s">
        <v>29</v>
      </c>
      <c r="G655">
        <v>37.32</v>
      </c>
      <c r="H655">
        <v>9</v>
      </c>
      <c r="I655" t="s">
        <v>130</v>
      </c>
      <c r="J655" s="1">
        <v>0.64652777777777781</v>
      </c>
      <c r="K655" s="20" t="s">
        <v>16</v>
      </c>
      <c r="L655">
        <v>335.88</v>
      </c>
      <c r="M655">
        <v>16.794</v>
      </c>
      <c r="N655" s="20">
        <f t="shared" si="40"/>
        <v>352.67399999999998</v>
      </c>
      <c r="O655" s="19">
        <v>7.4</v>
      </c>
      <c r="V655" s="20" t="b">
        <f t="shared" si="42"/>
        <v>0</v>
      </c>
      <c r="W655" s="20" t="b">
        <f t="shared" si="43"/>
        <v>0</v>
      </c>
      <c r="X655" t="str">
        <f t="shared" si="41"/>
        <v>Very Good </v>
      </c>
    </row>
    <row r="656" spans="1:24" x14ac:dyDescent="0.3">
      <c r="A656" s="20" t="s">
        <v>607</v>
      </c>
      <c r="C656" s="20" t="s">
        <v>1142</v>
      </c>
      <c r="D656" s="19" t="s">
        <v>13</v>
      </c>
      <c r="E656" t="s">
        <v>1139</v>
      </c>
      <c r="F656" s="20" t="s">
        <v>43</v>
      </c>
      <c r="G656">
        <v>60.18</v>
      </c>
      <c r="H656">
        <v>4</v>
      </c>
      <c r="I656" t="s">
        <v>231</v>
      </c>
      <c r="J656" s="1">
        <v>0.75277777777777777</v>
      </c>
      <c r="K656" s="20" t="s">
        <v>25</v>
      </c>
      <c r="L656">
        <v>240.72</v>
      </c>
      <c r="M656">
        <v>12.036</v>
      </c>
      <c r="N656" s="20">
        <f t="shared" si="40"/>
        <v>252.756</v>
      </c>
      <c r="O656" s="19">
        <v>5.5</v>
      </c>
      <c r="V656" s="20" t="b">
        <f t="shared" si="42"/>
        <v>0</v>
      </c>
      <c r="W656" s="20" t="b">
        <f t="shared" si="43"/>
        <v>0</v>
      </c>
      <c r="X656" t="str">
        <f t="shared" si="41"/>
        <v>Satisfied </v>
      </c>
    </row>
    <row r="657" spans="1:24" x14ac:dyDescent="0.3">
      <c r="A657" s="20" t="s">
        <v>467</v>
      </c>
      <c r="C657" s="20" t="s">
        <v>1141</v>
      </c>
      <c r="D657" s="19" t="s">
        <v>18</v>
      </c>
      <c r="E657" t="s">
        <v>1138</v>
      </c>
      <c r="F657" s="20" t="s">
        <v>19</v>
      </c>
      <c r="G657">
        <v>15.69</v>
      </c>
      <c r="H657">
        <v>3</v>
      </c>
      <c r="I657" t="s">
        <v>376</v>
      </c>
      <c r="J657" s="1">
        <v>0.59236111111111112</v>
      </c>
      <c r="K657" s="20" t="s">
        <v>25</v>
      </c>
      <c r="L657">
        <v>47.07</v>
      </c>
      <c r="M657">
        <v>2.3534999999999999</v>
      </c>
      <c r="N657" s="20">
        <f t="shared" si="40"/>
        <v>49.423499999999997</v>
      </c>
      <c r="O657" s="19">
        <v>9.3000000000000007</v>
      </c>
      <c r="V657" s="20" t="b">
        <f t="shared" si="42"/>
        <v>0</v>
      </c>
      <c r="W657" s="20" t="b">
        <f t="shared" si="43"/>
        <v>0</v>
      </c>
      <c r="X657" t="str">
        <f t="shared" si="41"/>
        <v xml:space="preserve">Excellent </v>
      </c>
    </row>
    <row r="658" spans="1:24" x14ac:dyDescent="0.3">
      <c r="A658" s="20" t="s">
        <v>448</v>
      </c>
      <c r="C658" s="20" t="s">
        <v>1141</v>
      </c>
      <c r="D658" s="19" t="s">
        <v>18</v>
      </c>
      <c r="E658" t="s">
        <v>1138</v>
      </c>
      <c r="F658" s="20" t="s">
        <v>19</v>
      </c>
      <c r="G658">
        <v>99.69</v>
      </c>
      <c r="H658">
        <v>1</v>
      </c>
      <c r="I658" t="s">
        <v>103</v>
      </c>
      <c r="J658" s="1">
        <v>0.43263888888888885</v>
      </c>
      <c r="K658" s="20" t="s">
        <v>25</v>
      </c>
      <c r="L658">
        <v>99.69</v>
      </c>
      <c r="M658">
        <v>4.9844999999999997</v>
      </c>
      <c r="N658" s="20">
        <f t="shared" si="40"/>
        <v>104.67449999999999</v>
      </c>
      <c r="O658" s="19">
        <v>9.5</v>
      </c>
      <c r="V658" s="20" t="b">
        <f t="shared" si="42"/>
        <v>0</v>
      </c>
      <c r="W658" s="20" t="b">
        <f t="shared" si="43"/>
        <v>0</v>
      </c>
      <c r="X658" t="str">
        <f t="shared" si="41"/>
        <v xml:space="preserve">Excellent </v>
      </c>
    </row>
    <row r="659" spans="1:24" x14ac:dyDescent="0.3">
      <c r="A659" s="20" t="s">
        <v>166</v>
      </c>
      <c r="C659" s="20" t="s">
        <v>1140</v>
      </c>
      <c r="D659" s="19" t="s">
        <v>13</v>
      </c>
      <c r="E659" t="s">
        <v>1138</v>
      </c>
      <c r="F659" s="20" t="s">
        <v>43</v>
      </c>
      <c r="G659">
        <v>88.15</v>
      </c>
      <c r="H659">
        <v>3</v>
      </c>
      <c r="I659" t="s">
        <v>228</v>
      </c>
      <c r="J659" s="1">
        <v>0.42430555555555555</v>
      </c>
      <c r="K659" s="20" t="s">
        <v>16</v>
      </c>
      <c r="L659">
        <v>264.45</v>
      </c>
      <c r="M659">
        <v>13.2225</v>
      </c>
      <c r="N659" s="20">
        <f t="shared" si="40"/>
        <v>277.67250000000001</v>
      </c>
      <c r="O659" s="19">
        <v>7.3</v>
      </c>
      <c r="V659" s="20" t="b">
        <f t="shared" si="42"/>
        <v>0</v>
      </c>
      <c r="W659" s="20" t="b">
        <f t="shared" si="43"/>
        <v>0</v>
      </c>
      <c r="X659" t="str">
        <f t="shared" si="41"/>
        <v>Very Good </v>
      </c>
    </row>
    <row r="660" spans="1:24" x14ac:dyDescent="0.3">
      <c r="A660" s="20" t="s">
        <v>383</v>
      </c>
      <c r="C660" s="20" t="s">
        <v>1140</v>
      </c>
      <c r="D660" s="19" t="s">
        <v>13</v>
      </c>
      <c r="E660" t="s">
        <v>1138</v>
      </c>
      <c r="F660" s="20" t="s">
        <v>29</v>
      </c>
      <c r="G660">
        <v>27.93</v>
      </c>
      <c r="H660">
        <v>5</v>
      </c>
      <c r="I660" t="s">
        <v>247</v>
      </c>
      <c r="J660" s="1">
        <v>0.65833333333333333</v>
      </c>
      <c r="K660" s="20" t="s">
        <v>21</v>
      </c>
      <c r="L660">
        <v>139.65</v>
      </c>
      <c r="M660">
        <v>6.9824999999999999</v>
      </c>
      <c r="N660" s="20">
        <f t="shared" si="40"/>
        <v>146.63249999999999</v>
      </c>
      <c r="O660" s="19">
        <v>5.0999999999999996</v>
      </c>
      <c r="V660" s="20" t="b">
        <f t="shared" si="42"/>
        <v>0</v>
      </c>
      <c r="W660" s="20" t="b">
        <f t="shared" si="43"/>
        <v>0</v>
      </c>
      <c r="X660" t="str">
        <f t="shared" si="41"/>
        <v>Satisfied </v>
      </c>
    </row>
    <row r="661" spans="1:24" x14ac:dyDescent="0.3">
      <c r="A661" s="20" t="s">
        <v>441</v>
      </c>
      <c r="C661" s="20" t="s">
        <v>1140</v>
      </c>
      <c r="D661" s="19" t="s">
        <v>13</v>
      </c>
      <c r="E661" t="s">
        <v>1139</v>
      </c>
      <c r="F661" s="20" t="s">
        <v>43</v>
      </c>
      <c r="G661">
        <v>55.45</v>
      </c>
      <c r="H661">
        <v>1</v>
      </c>
      <c r="I661" t="s">
        <v>336</v>
      </c>
      <c r="J661" s="1">
        <v>0.7402777777777777</v>
      </c>
      <c r="K661" s="20" t="s">
        <v>25</v>
      </c>
      <c r="L661">
        <v>55.45</v>
      </c>
      <c r="M661">
        <v>2.7725</v>
      </c>
      <c r="N661" s="20">
        <f t="shared" si="40"/>
        <v>58.222500000000004</v>
      </c>
      <c r="O661" s="19">
        <v>9.1</v>
      </c>
      <c r="V661" s="20" t="b">
        <f t="shared" si="42"/>
        <v>0</v>
      </c>
      <c r="W661" s="20" t="b">
        <f t="shared" si="43"/>
        <v>0</v>
      </c>
      <c r="X661" t="str">
        <f t="shared" si="41"/>
        <v xml:space="preserve">Excellent </v>
      </c>
    </row>
    <row r="662" spans="1:24" x14ac:dyDescent="0.3">
      <c r="A662" s="20" t="s">
        <v>843</v>
      </c>
      <c r="C662" s="20" t="s">
        <v>1140</v>
      </c>
      <c r="D662" s="19" t="s">
        <v>18</v>
      </c>
      <c r="E662" t="s">
        <v>1138</v>
      </c>
      <c r="F662" s="20" t="s">
        <v>29</v>
      </c>
      <c r="G662">
        <v>42.97</v>
      </c>
      <c r="H662">
        <v>3</v>
      </c>
      <c r="I662" t="s">
        <v>110</v>
      </c>
      <c r="J662" s="1">
        <v>0.49027777777777781</v>
      </c>
      <c r="K662" s="20" t="s">
        <v>21</v>
      </c>
      <c r="L662">
        <v>128.91</v>
      </c>
      <c r="M662">
        <v>6.4455</v>
      </c>
      <c r="N662" s="20">
        <f t="shared" si="40"/>
        <v>135.35550000000001</v>
      </c>
      <c r="O662" s="19">
        <v>4.8</v>
      </c>
      <c r="V662" s="20" t="b">
        <f t="shared" si="42"/>
        <v>0</v>
      </c>
      <c r="W662" s="20" t="b">
        <f t="shared" si="43"/>
        <v>0</v>
      </c>
      <c r="X662" t="str">
        <f t="shared" si="41"/>
        <v>Not Bad</v>
      </c>
    </row>
    <row r="663" spans="1:24" x14ac:dyDescent="0.3">
      <c r="A663" s="20" t="s">
        <v>120</v>
      </c>
      <c r="C663" s="20" t="s">
        <v>1140</v>
      </c>
      <c r="D663" s="19" t="s">
        <v>13</v>
      </c>
      <c r="E663" t="s">
        <v>1139</v>
      </c>
      <c r="F663" s="20" t="s">
        <v>29</v>
      </c>
      <c r="G663">
        <v>17.14</v>
      </c>
      <c r="H663">
        <v>7</v>
      </c>
      <c r="I663" t="s">
        <v>206</v>
      </c>
      <c r="J663" s="1">
        <v>0.50486111111111109</v>
      </c>
      <c r="K663" s="20" t="s">
        <v>25</v>
      </c>
      <c r="L663">
        <v>119.98</v>
      </c>
      <c r="M663">
        <v>5.9989999999999997</v>
      </c>
      <c r="N663" s="20">
        <f t="shared" si="40"/>
        <v>125.979</v>
      </c>
      <c r="O663" s="19">
        <v>6.6</v>
      </c>
      <c r="V663" s="20" t="b">
        <f t="shared" si="42"/>
        <v>0</v>
      </c>
      <c r="W663" s="20" t="b">
        <f t="shared" si="43"/>
        <v>0</v>
      </c>
      <c r="X663" t="str">
        <f t="shared" si="41"/>
        <v>Good </v>
      </c>
    </row>
    <row r="664" spans="1:24" x14ac:dyDescent="0.3">
      <c r="A664" s="20" t="s">
        <v>943</v>
      </c>
      <c r="C664" s="20" t="s">
        <v>1142</v>
      </c>
      <c r="D664" s="19" t="s">
        <v>13</v>
      </c>
      <c r="E664" t="s">
        <v>1138</v>
      </c>
      <c r="F664" s="20" t="s">
        <v>43</v>
      </c>
      <c r="G664">
        <v>58.75</v>
      </c>
      <c r="H664">
        <v>6</v>
      </c>
      <c r="I664" t="s">
        <v>194</v>
      </c>
      <c r="J664" s="1">
        <v>0.7597222222222223</v>
      </c>
      <c r="K664" s="20" t="s">
        <v>25</v>
      </c>
      <c r="L664">
        <v>352.5</v>
      </c>
      <c r="M664">
        <v>17.625</v>
      </c>
      <c r="N664" s="20">
        <f t="shared" si="40"/>
        <v>370.125</v>
      </c>
      <c r="O664" s="19">
        <v>9.5</v>
      </c>
      <c r="V664" s="20" t="b">
        <f t="shared" si="42"/>
        <v>0</v>
      </c>
      <c r="W664" s="20" t="b">
        <f t="shared" si="43"/>
        <v>0</v>
      </c>
      <c r="X664" t="str">
        <f t="shared" si="41"/>
        <v xml:space="preserve">Excellent </v>
      </c>
    </row>
    <row r="665" spans="1:24" x14ac:dyDescent="0.3">
      <c r="A665" s="20" t="s">
        <v>67</v>
      </c>
      <c r="C665" s="20" t="s">
        <v>1140</v>
      </c>
      <c r="D665" s="19" t="s">
        <v>13</v>
      </c>
      <c r="E665" t="s">
        <v>1138</v>
      </c>
      <c r="F665" s="20" t="s">
        <v>40</v>
      </c>
      <c r="G665">
        <v>87.1</v>
      </c>
      <c r="H665">
        <v>10</v>
      </c>
      <c r="I665" t="s">
        <v>48</v>
      </c>
      <c r="J665" s="1">
        <v>0.61458333333333337</v>
      </c>
      <c r="K665" s="20" t="s">
        <v>25</v>
      </c>
      <c r="L665">
        <v>871</v>
      </c>
      <c r="M665">
        <v>43.55</v>
      </c>
      <c r="N665" s="20">
        <f t="shared" si="40"/>
        <v>914.55</v>
      </c>
      <c r="O665" s="19">
        <v>9.9</v>
      </c>
      <c r="V665" s="20" t="b">
        <f t="shared" si="42"/>
        <v>0</v>
      </c>
      <c r="W665" s="20" t="b">
        <f t="shared" si="43"/>
        <v>0</v>
      </c>
      <c r="X665" t="str">
        <f t="shared" si="41"/>
        <v xml:space="preserve">Excellent </v>
      </c>
    </row>
    <row r="666" spans="1:24" x14ac:dyDescent="0.3">
      <c r="A666" s="20" t="s">
        <v>1031</v>
      </c>
      <c r="C666" s="20" t="s">
        <v>1142</v>
      </c>
      <c r="D666" s="19" t="s">
        <v>18</v>
      </c>
      <c r="E666" t="s">
        <v>1138</v>
      </c>
      <c r="F666" s="20" t="s">
        <v>29</v>
      </c>
      <c r="G666">
        <v>98.8</v>
      </c>
      <c r="H666">
        <v>2</v>
      </c>
      <c r="I666" t="s">
        <v>322</v>
      </c>
      <c r="J666" s="1">
        <v>0.48541666666666666</v>
      </c>
      <c r="K666" s="20" t="s">
        <v>21</v>
      </c>
      <c r="L666">
        <v>197.6</v>
      </c>
      <c r="M666">
        <v>9.8800000000000008</v>
      </c>
      <c r="N666" s="20">
        <f t="shared" si="40"/>
        <v>207.48</v>
      </c>
      <c r="O666" s="19">
        <v>6.3</v>
      </c>
      <c r="V666" s="20" t="b">
        <f t="shared" si="42"/>
        <v>0</v>
      </c>
      <c r="W666" s="20" t="b">
        <f t="shared" si="43"/>
        <v>0</v>
      </c>
      <c r="X666" t="str">
        <f t="shared" si="41"/>
        <v>Good </v>
      </c>
    </row>
    <row r="667" spans="1:24" x14ac:dyDescent="0.3">
      <c r="A667" s="20" t="s">
        <v>209</v>
      </c>
      <c r="C667" s="20" t="s">
        <v>1140</v>
      </c>
      <c r="D667" s="19" t="s">
        <v>18</v>
      </c>
      <c r="E667" t="s">
        <v>1138</v>
      </c>
      <c r="F667" s="20" t="s">
        <v>43</v>
      </c>
      <c r="G667">
        <v>48.63</v>
      </c>
      <c r="H667">
        <v>4</v>
      </c>
      <c r="I667" t="s">
        <v>457</v>
      </c>
      <c r="J667" s="1">
        <v>0.65555555555555556</v>
      </c>
      <c r="K667" s="20" t="s">
        <v>16</v>
      </c>
      <c r="L667">
        <v>194.52</v>
      </c>
      <c r="M667">
        <v>9.7260000000000009</v>
      </c>
      <c r="N667" s="20">
        <f t="shared" si="40"/>
        <v>204.24600000000001</v>
      </c>
      <c r="O667" s="19">
        <v>5.2</v>
      </c>
      <c r="V667" s="20" t="b">
        <f t="shared" si="42"/>
        <v>0</v>
      </c>
      <c r="W667" s="20" t="b">
        <f t="shared" si="43"/>
        <v>0</v>
      </c>
      <c r="X667" t="str">
        <f t="shared" si="41"/>
        <v>Satisfied </v>
      </c>
    </row>
    <row r="668" spans="1:24" x14ac:dyDescent="0.3">
      <c r="A668" s="20" t="s">
        <v>572</v>
      </c>
      <c r="C668" s="20" t="s">
        <v>1141</v>
      </c>
      <c r="D668" s="19" t="s">
        <v>13</v>
      </c>
      <c r="E668" t="s">
        <v>1139</v>
      </c>
      <c r="F668" s="20" t="s">
        <v>40</v>
      </c>
      <c r="G668">
        <v>57.74</v>
      </c>
      <c r="H668">
        <v>3</v>
      </c>
      <c r="I668" t="s">
        <v>41</v>
      </c>
      <c r="J668" s="1">
        <v>0.54583333333333328</v>
      </c>
      <c r="K668" s="20" t="s">
        <v>16</v>
      </c>
      <c r="L668">
        <v>173.22</v>
      </c>
      <c r="M668">
        <v>8.6609999999999996</v>
      </c>
      <c r="N668" s="20">
        <f t="shared" si="40"/>
        <v>181.881</v>
      </c>
      <c r="O668" s="19">
        <v>4.5</v>
      </c>
      <c r="V668" s="20" t="b">
        <f t="shared" si="42"/>
        <v>0</v>
      </c>
      <c r="W668" s="20" t="b">
        <f t="shared" si="43"/>
        <v>0</v>
      </c>
      <c r="X668" t="str">
        <f t="shared" si="41"/>
        <v>Not Bad</v>
      </c>
    </row>
    <row r="669" spans="1:24" x14ac:dyDescent="0.3">
      <c r="A669" s="20" t="s">
        <v>816</v>
      </c>
      <c r="C669" s="20" t="s">
        <v>1142</v>
      </c>
      <c r="D669" s="19" t="s">
        <v>18</v>
      </c>
      <c r="E669" t="s">
        <v>1138</v>
      </c>
      <c r="F669" s="20" t="s">
        <v>14</v>
      </c>
      <c r="G669">
        <v>17.97</v>
      </c>
      <c r="H669">
        <v>4</v>
      </c>
      <c r="I669" t="s">
        <v>162</v>
      </c>
      <c r="J669" s="1">
        <v>0.86319444444444438</v>
      </c>
      <c r="K669" s="20" t="s">
        <v>16</v>
      </c>
      <c r="L669">
        <v>71.88</v>
      </c>
      <c r="M669">
        <v>3.5939999999999999</v>
      </c>
      <c r="N669" s="20">
        <f t="shared" si="40"/>
        <v>75.47399999999999</v>
      </c>
      <c r="O669" s="19">
        <v>6.3</v>
      </c>
      <c r="V669" s="20" t="b">
        <f t="shared" si="42"/>
        <v>0</v>
      </c>
      <c r="W669" s="20" t="b">
        <f t="shared" si="43"/>
        <v>0</v>
      </c>
      <c r="X669" t="str">
        <f t="shared" si="41"/>
        <v>Good </v>
      </c>
    </row>
    <row r="670" spans="1:24" x14ac:dyDescent="0.3">
      <c r="A670" s="20" t="s">
        <v>82</v>
      </c>
      <c r="C670" s="20" t="s">
        <v>1142</v>
      </c>
      <c r="D670" s="19" t="s">
        <v>13</v>
      </c>
      <c r="E670" t="s">
        <v>1138</v>
      </c>
      <c r="F670" s="20" t="s">
        <v>14</v>
      </c>
      <c r="G670">
        <v>47.71</v>
      </c>
      <c r="H670">
        <v>6</v>
      </c>
      <c r="I670" t="s">
        <v>231</v>
      </c>
      <c r="J670" s="1">
        <v>0.59652777777777777</v>
      </c>
      <c r="K670" s="20" t="s">
        <v>16</v>
      </c>
      <c r="L670">
        <v>286.26</v>
      </c>
      <c r="M670">
        <v>14.313000000000001</v>
      </c>
      <c r="N670" s="20">
        <f t="shared" si="40"/>
        <v>300.57299999999998</v>
      </c>
      <c r="O670" s="19">
        <v>5.0999999999999996</v>
      </c>
      <c r="V670" s="20" t="b">
        <f t="shared" si="42"/>
        <v>0</v>
      </c>
      <c r="W670" s="20" t="b">
        <f t="shared" si="43"/>
        <v>0</v>
      </c>
      <c r="X670" t="str">
        <f t="shared" si="41"/>
        <v>Satisfied </v>
      </c>
    </row>
    <row r="671" spans="1:24" x14ac:dyDescent="0.3">
      <c r="A671" s="20" t="s">
        <v>294</v>
      </c>
      <c r="C671" s="20" t="s">
        <v>1142</v>
      </c>
      <c r="D671" s="19" t="s">
        <v>18</v>
      </c>
      <c r="E671" t="s">
        <v>1138</v>
      </c>
      <c r="F671" s="20" t="s">
        <v>29</v>
      </c>
      <c r="G671">
        <v>40.619999999999997</v>
      </c>
      <c r="H671">
        <v>2</v>
      </c>
      <c r="I671" t="s">
        <v>93</v>
      </c>
      <c r="J671" s="1">
        <v>0.41736111111111113</v>
      </c>
      <c r="K671" s="20" t="s">
        <v>25</v>
      </c>
      <c r="L671">
        <v>81.239999999999995</v>
      </c>
      <c r="M671">
        <v>4.0620000000000003</v>
      </c>
      <c r="N671" s="20">
        <f t="shared" si="40"/>
        <v>85.301999999999992</v>
      </c>
      <c r="O671" s="19">
        <v>5.7</v>
      </c>
      <c r="V671" s="20" t="b">
        <f t="shared" si="42"/>
        <v>0</v>
      </c>
      <c r="W671" s="20" t="b">
        <f t="shared" si="43"/>
        <v>0</v>
      </c>
      <c r="X671" t="str">
        <f t="shared" si="41"/>
        <v>Satisfied </v>
      </c>
    </row>
    <row r="672" spans="1:24" x14ac:dyDescent="0.3">
      <c r="A672" s="20" t="s">
        <v>775</v>
      </c>
      <c r="C672" s="20" t="s">
        <v>1141</v>
      </c>
      <c r="D672" s="19" t="s">
        <v>13</v>
      </c>
      <c r="E672" t="s">
        <v>1139</v>
      </c>
      <c r="F672" s="20" t="s">
        <v>43</v>
      </c>
      <c r="G672">
        <v>56.04</v>
      </c>
      <c r="H672">
        <v>10</v>
      </c>
      <c r="I672" t="s">
        <v>304</v>
      </c>
      <c r="J672" s="1">
        <v>0.8125</v>
      </c>
      <c r="K672" s="20" t="s">
        <v>16</v>
      </c>
      <c r="L672">
        <v>560.4</v>
      </c>
      <c r="M672">
        <v>28.02</v>
      </c>
      <c r="N672" s="20">
        <f t="shared" si="40"/>
        <v>588.41999999999996</v>
      </c>
      <c r="O672" s="19">
        <v>9.9</v>
      </c>
      <c r="V672" s="20" t="b">
        <f t="shared" si="42"/>
        <v>0</v>
      </c>
      <c r="W672" s="20" t="b">
        <f t="shared" si="43"/>
        <v>0</v>
      </c>
      <c r="X672" t="str">
        <f t="shared" si="41"/>
        <v xml:space="preserve">Excellent </v>
      </c>
    </row>
    <row r="673" spans="1:24" x14ac:dyDescent="0.3">
      <c r="A673" s="20" t="s">
        <v>1042</v>
      </c>
      <c r="C673" s="20" t="s">
        <v>1142</v>
      </c>
      <c r="D673" s="19" t="s">
        <v>13</v>
      </c>
      <c r="E673" t="s">
        <v>1139</v>
      </c>
      <c r="F673" s="20" t="s">
        <v>40</v>
      </c>
      <c r="G673">
        <v>93.4</v>
      </c>
      <c r="H673">
        <v>2</v>
      </c>
      <c r="I673" t="s">
        <v>255</v>
      </c>
      <c r="J673" s="1">
        <v>0.69027777777777777</v>
      </c>
      <c r="K673" s="20" t="s">
        <v>21</v>
      </c>
      <c r="L673">
        <v>186.8</v>
      </c>
      <c r="M673">
        <v>9.34</v>
      </c>
      <c r="N673" s="20">
        <f t="shared" si="40"/>
        <v>196.14000000000001</v>
      </c>
      <c r="O673" s="19">
        <v>7.1</v>
      </c>
      <c r="V673" s="20" t="b">
        <f t="shared" si="42"/>
        <v>0</v>
      </c>
      <c r="W673" s="20" t="b">
        <f t="shared" si="43"/>
        <v>0</v>
      </c>
      <c r="X673" t="str">
        <f t="shared" si="41"/>
        <v>Very Good </v>
      </c>
    </row>
    <row r="674" spans="1:24" x14ac:dyDescent="0.3">
      <c r="A674" s="20" t="s">
        <v>731</v>
      </c>
      <c r="C674" s="20" t="s">
        <v>1141</v>
      </c>
      <c r="D674" s="19" t="s">
        <v>18</v>
      </c>
      <c r="E674" t="s">
        <v>1138</v>
      </c>
      <c r="F674" s="20" t="s">
        <v>14</v>
      </c>
      <c r="G674">
        <v>73.41</v>
      </c>
      <c r="H674">
        <v>3</v>
      </c>
      <c r="I674" t="s">
        <v>70</v>
      </c>
      <c r="J674" s="1">
        <v>0.54861111111111105</v>
      </c>
      <c r="K674" s="20" t="s">
        <v>16</v>
      </c>
      <c r="L674">
        <v>220.23</v>
      </c>
      <c r="M674">
        <v>11.0115</v>
      </c>
      <c r="N674" s="20">
        <f t="shared" si="40"/>
        <v>231.2415</v>
      </c>
      <c r="O674" s="19">
        <v>8.5</v>
      </c>
      <c r="V674" s="20" t="b">
        <f t="shared" si="42"/>
        <v>0</v>
      </c>
      <c r="W674" s="20" t="b">
        <f t="shared" si="43"/>
        <v>0</v>
      </c>
      <c r="X674" t="str">
        <f t="shared" si="41"/>
        <v>Extremely Good</v>
      </c>
    </row>
    <row r="675" spans="1:24" x14ac:dyDescent="0.3">
      <c r="A675" s="20" t="s">
        <v>715</v>
      </c>
      <c r="C675" s="20" t="s">
        <v>1142</v>
      </c>
      <c r="D675" s="19" t="s">
        <v>18</v>
      </c>
      <c r="E675" t="s">
        <v>1139</v>
      </c>
      <c r="F675" s="20" t="s">
        <v>14</v>
      </c>
      <c r="G675">
        <v>33.64</v>
      </c>
      <c r="H675">
        <v>8</v>
      </c>
      <c r="I675" t="s">
        <v>126</v>
      </c>
      <c r="J675" s="1">
        <v>0.71527777777777779</v>
      </c>
      <c r="K675" s="20" t="s">
        <v>25</v>
      </c>
      <c r="L675">
        <v>269.12</v>
      </c>
      <c r="M675">
        <v>13.456</v>
      </c>
      <c r="N675" s="20">
        <f t="shared" si="40"/>
        <v>282.57600000000002</v>
      </c>
      <c r="O675" s="19">
        <v>7.8</v>
      </c>
      <c r="V675" s="20" t="b">
        <f t="shared" si="42"/>
        <v>0</v>
      </c>
      <c r="W675" s="20" t="b">
        <f t="shared" si="43"/>
        <v>0</v>
      </c>
      <c r="X675" t="str">
        <f t="shared" si="41"/>
        <v>Very Good </v>
      </c>
    </row>
    <row r="676" spans="1:24" x14ac:dyDescent="0.3">
      <c r="A676" s="20" t="s">
        <v>207</v>
      </c>
      <c r="C676" s="20" t="s">
        <v>1140</v>
      </c>
      <c r="D676" s="19" t="s">
        <v>18</v>
      </c>
      <c r="E676" t="s">
        <v>1138</v>
      </c>
      <c r="F676" s="20" t="s">
        <v>19</v>
      </c>
      <c r="G676">
        <v>45.48</v>
      </c>
      <c r="H676">
        <v>10</v>
      </c>
      <c r="I676" t="s">
        <v>184</v>
      </c>
      <c r="J676" s="1">
        <v>0.43194444444444446</v>
      </c>
      <c r="K676" s="20" t="s">
        <v>25</v>
      </c>
      <c r="L676">
        <v>454.8</v>
      </c>
      <c r="M676">
        <v>22.74</v>
      </c>
      <c r="N676" s="20">
        <f t="shared" si="40"/>
        <v>477.54</v>
      </c>
      <c r="O676" s="19">
        <v>6</v>
      </c>
      <c r="V676" s="20" t="b">
        <f t="shared" si="42"/>
        <v>0</v>
      </c>
      <c r="W676" s="20" t="b">
        <f t="shared" si="43"/>
        <v>0</v>
      </c>
      <c r="X676" t="str">
        <f t="shared" si="41"/>
        <v>Good </v>
      </c>
    </row>
    <row r="677" spans="1:24" x14ac:dyDescent="0.3">
      <c r="A677" s="20" t="s">
        <v>783</v>
      </c>
      <c r="C677" s="20" t="s">
        <v>1142</v>
      </c>
      <c r="D677" s="19" t="s">
        <v>13</v>
      </c>
      <c r="E677" t="s">
        <v>1139</v>
      </c>
      <c r="F677" s="20" t="s">
        <v>43</v>
      </c>
      <c r="G677">
        <v>83.77</v>
      </c>
      <c r="H677">
        <v>2</v>
      </c>
      <c r="I677" t="s">
        <v>36</v>
      </c>
      <c r="J677" s="1">
        <v>0.83124999999999993</v>
      </c>
      <c r="K677" s="20" t="s">
        <v>21</v>
      </c>
      <c r="L677">
        <v>167.54</v>
      </c>
      <c r="M677">
        <v>8.3770000000000007</v>
      </c>
      <c r="N677" s="20">
        <f t="shared" si="40"/>
        <v>175.917</v>
      </c>
      <c r="O677" s="19">
        <v>5.5</v>
      </c>
      <c r="V677" s="20" t="b">
        <f t="shared" si="42"/>
        <v>0</v>
      </c>
      <c r="W677" s="20" t="b">
        <f t="shared" si="43"/>
        <v>0</v>
      </c>
      <c r="X677" t="str">
        <f t="shared" si="41"/>
        <v>Satisfied </v>
      </c>
    </row>
    <row r="678" spans="1:24" x14ac:dyDescent="0.3">
      <c r="A678" s="20" t="s">
        <v>649</v>
      </c>
      <c r="C678" s="20" t="s">
        <v>1140</v>
      </c>
      <c r="D678" s="19" t="s">
        <v>13</v>
      </c>
      <c r="E678" t="s">
        <v>1138</v>
      </c>
      <c r="F678" s="20" t="s">
        <v>29</v>
      </c>
      <c r="G678">
        <v>64.08</v>
      </c>
      <c r="H678">
        <v>7</v>
      </c>
      <c r="I678" t="s">
        <v>476</v>
      </c>
      <c r="J678" s="1">
        <v>0.81180555555555556</v>
      </c>
      <c r="K678" s="20" t="s">
        <v>25</v>
      </c>
      <c r="L678">
        <v>448.56</v>
      </c>
      <c r="M678">
        <v>22.428000000000001</v>
      </c>
      <c r="N678" s="20">
        <f t="shared" si="40"/>
        <v>470.988</v>
      </c>
      <c r="O678" s="19">
        <v>6.9</v>
      </c>
      <c r="V678" s="20" t="b">
        <f t="shared" si="42"/>
        <v>0</v>
      </c>
      <c r="W678" s="20" t="b">
        <f t="shared" si="43"/>
        <v>0</v>
      </c>
      <c r="X678" t="str">
        <f t="shared" si="41"/>
        <v>Good </v>
      </c>
    </row>
    <row r="679" spans="1:24" x14ac:dyDescent="0.3">
      <c r="A679" s="20" t="s">
        <v>200</v>
      </c>
      <c r="C679" s="20" t="s">
        <v>1140</v>
      </c>
      <c r="D679" s="19" t="s">
        <v>13</v>
      </c>
      <c r="E679" t="s">
        <v>1138</v>
      </c>
      <c r="F679" s="20" t="s">
        <v>40</v>
      </c>
      <c r="G679">
        <v>73.47</v>
      </c>
      <c r="H679">
        <v>4</v>
      </c>
      <c r="I679" t="s">
        <v>162</v>
      </c>
      <c r="J679" s="1">
        <v>0.77083333333333337</v>
      </c>
      <c r="K679" s="20" t="s">
        <v>21</v>
      </c>
      <c r="L679">
        <v>293.88</v>
      </c>
      <c r="M679">
        <v>14.694000000000001</v>
      </c>
      <c r="N679" s="20">
        <f t="shared" si="40"/>
        <v>308.57400000000001</v>
      </c>
      <c r="O679" s="19">
        <v>4.3</v>
      </c>
      <c r="V679" s="20" t="b">
        <f t="shared" si="42"/>
        <v>0</v>
      </c>
      <c r="W679" s="20" t="b">
        <f t="shared" si="43"/>
        <v>0</v>
      </c>
      <c r="X679" t="str">
        <f t="shared" si="41"/>
        <v>Not Bad</v>
      </c>
    </row>
    <row r="680" spans="1:24" x14ac:dyDescent="0.3">
      <c r="A680" s="20" t="s">
        <v>343</v>
      </c>
      <c r="C680" s="20" t="s">
        <v>1140</v>
      </c>
      <c r="D680" s="19" t="s">
        <v>18</v>
      </c>
      <c r="E680" t="s">
        <v>1139</v>
      </c>
      <c r="F680" s="20" t="s">
        <v>14</v>
      </c>
      <c r="G680">
        <v>58.95</v>
      </c>
      <c r="H680">
        <v>10</v>
      </c>
      <c r="I680" t="s">
        <v>50</v>
      </c>
      <c r="J680" s="1">
        <v>0.6020833333333333</v>
      </c>
      <c r="K680" s="20" t="s">
        <v>16</v>
      </c>
      <c r="L680">
        <v>589.5</v>
      </c>
      <c r="M680">
        <v>29.475000000000001</v>
      </c>
      <c r="N680" s="20">
        <f t="shared" si="40"/>
        <v>618.97500000000002</v>
      </c>
      <c r="O680" s="19">
        <v>4.0999999999999996</v>
      </c>
      <c r="V680" s="20" t="b">
        <f t="shared" si="42"/>
        <v>0</v>
      </c>
      <c r="W680" s="20" t="b">
        <f t="shared" si="43"/>
        <v>0</v>
      </c>
      <c r="X680" t="str">
        <f t="shared" si="41"/>
        <v>Not Bad</v>
      </c>
    </row>
    <row r="681" spans="1:24" x14ac:dyDescent="0.3">
      <c r="A681" s="20" t="s">
        <v>658</v>
      </c>
      <c r="C681" s="20" t="s">
        <v>1140</v>
      </c>
      <c r="D681" s="19" t="s">
        <v>13</v>
      </c>
      <c r="E681" t="s">
        <v>1139</v>
      </c>
      <c r="F681" s="20" t="s">
        <v>40</v>
      </c>
      <c r="G681">
        <v>48.5</v>
      </c>
      <c r="H681">
        <v>6</v>
      </c>
      <c r="I681" t="s">
        <v>332</v>
      </c>
      <c r="J681" s="1">
        <v>0.58124999999999993</v>
      </c>
      <c r="K681" s="20" t="s">
        <v>16</v>
      </c>
      <c r="L681">
        <v>291</v>
      </c>
      <c r="M681">
        <v>14.55</v>
      </c>
      <c r="N681" s="20">
        <f t="shared" si="40"/>
        <v>305.55</v>
      </c>
      <c r="O681" s="19">
        <v>8.9</v>
      </c>
      <c r="V681" s="20" t="b">
        <f t="shared" si="42"/>
        <v>0</v>
      </c>
      <c r="W681" s="20" t="b">
        <f t="shared" si="43"/>
        <v>0</v>
      </c>
      <c r="X681" t="str">
        <f t="shared" si="41"/>
        <v>Extremely Good</v>
      </c>
    </row>
    <row r="682" spans="1:24" x14ac:dyDescent="0.3">
      <c r="A682" s="20" t="s">
        <v>799</v>
      </c>
      <c r="C682" s="20" t="s">
        <v>1140</v>
      </c>
      <c r="D682" s="19" t="s">
        <v>13</v>
      </c>
      <c r="E682" t="s">
        <v>1138</v>
      </c>
      <c r="F682" s="20" t="s">
        <v>19</v>
      </c>
      <c r="G682">
        <v>39.479999999999997</v>
      </c>
      <c r="H682">
        <v>1</v>
      </c>
      <c r="I682" t="s">
        <v>48</v>
      </c>
      <c r="J682" s="1">
        <v>0.82152777777777775</v>
      </c>
      <c r="K682" s="20" t="s">
        <v>21</v>
      </c>
      <c r="L682">
        <v>39.479999999999997</v>
      </c>
      <c r="M682">
        <v>1.974</v>
      </c>
      <c r="N682" s="20">
        <f t="shared" si="40"/>
        <v>41.453999999999994</v>
      </c>
      <c r="O682" s="19">
        <v>4.3</v>
      </c>
      <c r="V682" s="20" t="b">
        <f t="shared" si="42"/>
        <v>0</v>
      </c>
      <c r="W682" s="20" t="b">
        <f t="shared" si="43"/>
        <v>0</v>
      </c>
      <c r="X682" t="str">
        <f t="shared" si="41"/>
        <v>Not Bad</v>
      </c>
    </row>
    <row r="683" spans="1:24" x14ac:dyDescent="0.3">
      <c r="A683" s="20" t="s">
        <v>790</v>
      </c>
      <c r="C683" s="20" t="s">
        <v>1141</v>
      </c>
      <c r="D683" s="19" t="s">
        <v>18</v>
      </c>
      <c r="E683" t="s">
        <v>1138</v>
      </c>
      <c r="F683" s="20" t="s">
        <v>29</v>
      </c>
      <c r="G683">
        <v>34.81</v>
      </c>
      <c r="H683">
        <v>1</v>
      </c>
      <c r="I683" t="s">
        <v>304</v>
      </c>
      <c r="J683" s="1">
        <v>0.42430555555555555</v>
      </c>
      <c r="K683" s="20" t="s">
        <v>25</v>
      </c>
      <c r="L683">
        <v>34.81</v>
      </c>
      <c r="M683">
        <v>1.7404999999999999</v>
      </c>
      <c r="N683" s="20">
        <f t="shared" si="40"/>
        <v>36.5505</v>
      </c>
      <c r="O683" s="19">
        <v>8.1</v>
      </c>
      <c r="V683" s="20" t="b">
        <f t="shared" si="42"/>
        <v>0</v>
      </c>
      <c r="W683" s="20" t="b">
        <f t="shared" si="43"/>
        <v>0</v>
      </c>
      <c r="X683" t="str">
        <f t="shared" si="41"/>
        <v>Extremely Good</v>
      </c>
    </row>
    <row r="684" spans="1:24" x14ac:dyDescent="0.3">
      <c r="A684" s="20" t="s">
        <v>430</v>
      </c>
      <c r="C684" s="20" t="s">
        <v>1141</v>
      </c>
      <c r="D684" s="19" t="s">
        <v>18</v>
      </c>
      <c r="E684" t="s">
        <v>1138</v>
      </c>
      <c r="F684" s="20" t="s">
        <v>43</v>
      </c>
      <c r="G684">
        <v>49.32</v>
      </c>
      <c r="H684">
        <v>6</v>
      </c>
      <c r="I684" t="s">
        <v>151</v>
      </c>
      <c r="J684" s="1">
        <v>0.57361111111111118</v>
      </c>
      <c r="K684" s="20" t="s">
        <v>16</v>
      </c>
      <c r="L684">
        <v>295.92</v>
      </c>
      <c r="M684">
        <v>14.795999999999999</v>
      </c>
      <c r="N684" s="20">
        <f t="shared" si="40"/>
        <v>310.71600000000001</v>
      </c>
      <c r="O684" s="19">
        <v>5.5</v>
      </c>
      <c r="V684" s="20" t="b">
        <f t="shared" si="42"/>
        <v>0</v>
      </c>
      <c r="W684" s="20" t="b">
        <f t="shared" si="43"/>
        <v>0</v>
      </c>
      <c r="X684" t="str">
        <f t="shared" si="41"/>
        <v>Satisfied </v>
      </c>
    </row>
    <row r="685" spans="1:24" x14ac:dyDescent="0.3">
      <c r="A685" s="20" t="s">
        <v>73</v>
      </c>
      <c r="C685" s="20" t="s">
        <v>1142</v>
      </c>
      <c r="D685" s="19" t="s">
        <v>13</v>
      </c>
      <c r="E685" t="s">
        <v>1139</v>
      </c>
      <c r="F685" s="20" t="s">
        <v>43</v>
      </c>
      <c r="G685">
        <v>21.48</v>
      </c>
      <c r="H685">
        <v>2</v>
      </c>
      <c r="I685" t="s">
        <v>103</v>
      </c>
      <c r="J685" s="1">
        <v>0.51527777777777783</v>
      </c>
      <c r="K685" s="20" t="s">
        <v>16</v>
      </c>
      <c r="L685">
        <v>42.96</v>
      </c>
      <c r="M685">
        <v>2.1480000000000001</v>
      </c>
      <c r="N685" s="20">
        <f t="shared" si="40"/>
        <v>45.108000000000004</v>
      </c>
      <c r="O685" s="19">
        <v>6.7</v>
      </c>
      <c r="V685" s="20" t="b">
        <f t="shared" si="42"/>
        <v>0</v>
      </c>
      <c r="W685" s="20" t="b">
        <f t="shared" si="43"/>
        <v>0</v>
      </c>
      <c r="X685" t="str">
        <f t="shared" si="41"/>
        <v>Good </v>
      </c>
    </row>
    <row r="686" spans="1:24" x14ac:dyDescent="0.3">
      <c r="A686" s="20" t="s">
        <v>539</v>
      </c>
      <c r="C686" s="20" t="s">
        <v>1142</v>
      </c>
      <c r="D686" s="19" t="s">
        <v>13</v>
      </c>
      <c r="E686" t="s">
        <v>1138</v>
      </c>
      <c r="F686" s="20" t="s">
        <v>43</v>
      </c>
      <c r="G686">
        <v>23.08</v>
      </c>
      <c r="H686">
        <v>6</v>
      </c>
      <c r="I686" t="s">
        <v>138</v>
      </c>
      <c r="J686" s="1">
        <v>0.80555555555555547</v>
      </c>
      <c r="K686" s="20" t="s">
        <v>16</v>
      </c>
      <c r="L686">
        <v>138.47999999999999</v>
      </c>
      <c r="M686">
        <v>6.9240000000000004</v>
      </c>
      <c r="N686" s="20">
        <f t="shared" si="40"/>
        <v>145.404</v>
      </c>
      <c r="O686" s="19">
        <v>8</v>
      </c>
      <c r="V686" s="20" t="b">
        <f t="shared" si="42"/>
        <v>0</v>
      </c>
      <c r="W686" s="20" t="b">
        <f t="shared" si="43"/>
        <v>0</v>
      </c>
      <c r="X686" t="str">
        <f t="shared" si="41"/>
        <v>Extremely Good</v>
      </c>
    </row>
    <row r="687" spans="1:24" x14ac:dyDescent="0.3">
      <c r="A687" s="20" t="s">
        <v>513</v>
      </c>
      <c r="C687" s="20" t="s">
        <v>1141</v>
      </c>
      <c r="D687" s="19" t="s">
        <v>13</v>
      </c>
      <c r="E687" t="s">
        <v>1138</v>
      </c>
      <c r="F687" s="20" t="s">
        <v>29</v>
      </c>
      <c r="G687">
        <v>49.1</v>
      </c>
      <c r="H687">
        <v>2</v>
      </c>
      <c r="I687" t="s">
        <v>217</v>
      </c>
      <c r="J687" s="1">
        <v>0.54027777777777775</v>
      </c>
      <c r="K687" s="20" t="s">
        <v>25</v>
      </c>
      <c r="L687">
        <v>98.2</v>
      </c>
      <c r="M687">
        <v>4.91</v>
      </c>
      <c r="N687" s="20">
        <f t="shared" si="40"/>
        <v>103.11</v>
      </c>
      <c r="O687" s="19">
        <v>6.2</v>
      </c>
      <c r="V687" s="20" t="b">
        <f t="shared" si="42"/>
        <v>0</v>
      </c>
      <c r="W687" s="20" t="b">
        <f t="shared" si="43"/>
        <v>0</v>
      </c>
      <c r="X687" t="str">
        <f t="shared" si="41"/>
        <v>Good </v>
      </c>
    </row>
    <row r="688" spans="1:24" x14ac:dyDescent="0.3">
      <c r="A688" s="20" t="s">
        <v>679</v>
      </c>
      <c r="C688" s="20" t="s">
        <v>1140</v>
      </c>
      <c r="D688" s="19" t="s">
        <v>13</v>
      </c>
      <c r="E688" t="s">
        <v>1138</v>
      </c>
      <c r="F688" s="20" t="s">
        <v>43</v>
      </c>
      <c r="G688">
        <v>64.83</v>
      </c>
      <c r="H688">
        <v>2</v>
      </c>
      <c r="I688" t="s">
        <v>217</v>
      </c>
      <c r="J688" s="1">
        <v>0.4993055555555555</v>
      </c>
      <c r="K688" s="20" t="s">
        <v>25</v>
      </c>
      <c r="L688">
        <v>129.66</v>
      </c>
      <c r="M688">
        <v>6.4829999999999997</v>
      </c>
      <c r="N688" s="20">
        <f t="shared" si="40"/>
        <v>136.143</v>
      </c>
      <c r="O688" s="19">
        <v>7.7</v>
      </c>
      <c r="V688" s="20" t="b">
        <f t="shared" si="42"/>
        <v>0</v>
      </c>
      <c r="W688" s="20" t="b">
        <f t="shared" si="43"/>
        <v>0</v>
      </c>
      <c r="X688" t="str">
        <f t="shared" si="41"/>
        <v>Very Good </v>
      </c>
    </row>
    <row r="689" spans="1:24" x14ac:dyDescent="0.3">
      <c r="A689" s="20" t="s">
        <v>902</v>
      </c>
      <c r="C689" s="20" t="s">
        <v>1140</v>
      </c>
      <c r="D689" s="19" t="s">
        <v>13</v>
      </c>
      <c r="E689" t="s">
        <v>1139</v>
      </c>
      <c r="F689" s="20" t="s">
        <v>43</v>
      </c>
      <c r="G689">
        <v>63.56</v>
      </c>
      <c r="H689">
        <v>10</v>
      </c>
      <c r="I689" t="s">
        <v>206</v>
      </c>
      <c r="J689" s="1">
        <v>0.74930555555555556</v>
      </c>
      <c r="K689" s="20" t="s">
        <v>21</v>
      </c>
      <c r="L689">
        <v>635.6</v>
      </c>
      <c r="M689">
        <v>31.78</v>
      </c>
      <c r="N689" s="20">
        <f t="shared" si="40"/>
        <v>667.38</v>
      </c>
      <c r="O689" s="19">
        <v>4</v>
      </c>
      <c r="V689" s="20" t="b">
        <f t="shared" si="42"/>
        <v>0</v>
      </c>
      <c r="W689" s="20" t="b">
        <f t="shared" si="43"/>
        <v>0</v>
      </c>
      <c r="X689" t="str">
        <f t="shared" si="41"/>
        <v>Not Bad</v>
      </c>
    </row>
    <row r="690" spans="1:24" x14ac:dyDescent="0.3">
      <c r="A690" s="20" t="s">
        <v>867</v>
      </c>
      <c r="C690" s="20" t="s">
        <v>1140</v>
      </c>
      <c r="D690" s="19" t="s">
        <v>13</v>
      </c>
      <c r="E690" t="s">
        <v>1139</v>
      </c>
      <c r="F690" s="20" t="s">
        <v>29</v>
      </c>
      <c r="G690">
        <v>72.88</v>
      </c>
      <c r="H690">
        <v>2</v>
      </c>
      <c r="I690" t="s">
        <v>134</v>
      </c>
      <c r="J690" s="1">
        <v>0.53541666666666665</v>
      </c>
      <c r="K690" s="20" t="s">
        <v>21</v>
      </c>
      <c r="L690">
        <v>145.76</v>
      </c>
      <c r="M690">
        <v>7.2880000000000003</v>
      </c>
      <c r="N690" s="20">
        <f t="shared" si="40"/>
        <v>153.048</v>
      </c>
      <c r="O690" s="19">
        <v>6.2</v>
      </c>
      <c r="V690" s="20" t="b">
        <f t="shared" si="42"/>
        <v>0</v>
      </c>
      <c r="W690" s="20" t="b">
        <f t="shared" si="43"/>
        <v>0</v>
      </c>
      <c r="X690" t="str">
        <f t="shared" si="41"/>
        <v>Good </v>
      </c>
    </row>
    <row r="691" spans="1:24" x14ac:dyDescent="0.3">
      <c r="A691" s="20" t="s">
        <v>1106</v>
      </c>
      <c r="C691" s="20" t="s">
        <v>1141</v>
      </c>
      <c r="D691" s="19" t="s">
        <v>18</v>
      </c>
      <c r="E691" t="s">
        <v>1138</v>
      </c>
      <c r="F691" s="20" t="s">
        <v>23</v>
      </c>
      <c r="G691">
        <v>67.099999999999994</v>
      </c>
      <c r="H691">
        <v>3</v>
      </c>
      <c r="I691" t="s">
        <v>126</v>
      </c>
      <c r="J691" s="1">
        <v>0.44166666666666665</v>
      </c>
      <c r="K691" s="20" t="s">
        <v>21</v>
      </c>
      <c r="L691">
        <v>201.3</v>
      </c>
      <c r="M691">
        <v>10.065</v>
      </c>
      <c r="N691" s="20">
        <f t="shared" si="40"/>
        <v>211.36500000000001</v>
      </c>
      <c r="O691" s="19">
        <v>5.9</v>
      </c>
      <c r="V691" s="20" t="b">
        <f t="shared" si="42"/>
        <v>0</v>
      </c>
      <c r="W691" s="20" t="b">
        <f t="shared" si="43"/>
        <v>0</v>
      </c>
      <c r="X691" t="str">
        <f t="shared" si="41"/>
        <v>Satisfied </v>
      </c>
    </row>
    <row r="692" spans="1:24" x14ac:dyDescent="0.3">
      <c r="A692" s="20" t="s">
        <v>743</v>
      </c>
      <c r="C692" s="20" t="s">
        <v>1140</v>
      </c>
      <c r="D692" s="19" t="s">
        <v>13</v>
      </c>
      <c r="E692" t="s">
        <v>1138</v>
      </c>
      <c r="F692" s="20" t="s">
        <v>29</v>
      </c>
      <c r="G692">
        <v>70.19</v>
      </c>
      <c r="H692">
        <v>9</v>
      </c>
      <c r="I692" t="s">
        <v>77</v>
      </c>
      <c r="J692" s="1">
        <v>0.56805555555555554</v>
      </c>
      <c r="K692" s="20" t="s">
        <v>21</v>
      </c>
      <c r="L692">
        <v>631.71</v>
      </c>
      <c r="M692">
        <v>31.5855</v>
      </c>
      <c r="N692" s="20">
        <f t="shared" si="40"/>
        <v>663.29550000000006</v>
      </c>
      <c r="O692" s="19">
        <v>5.4</v>
      </c>
      <c r="V692" s="20" t="b">
        <f t="shared" si="42"/>
        <v>0</v>
      </c>
      <c r="W692" s="20" t="b">
        <f t="shared" si="43"/>
        <v>0</v>
      </c>
      <c r="X692" t="str">
        <f t="shared" si="41"/>
        <v>Satisfied </v>
      </c>
    </row>
    <row r="693" spans="1:24" x14ac:dyDescent="0.3">
      <c r="A693" s="20" t="s">
        <v>371</v>
      </c>
      <c r="C693" s="20" t="s">
        <v>1142</v>
      </c>
      <c r="D693" s="19" t="s">
        <v>13</v>
      </c>
      <c r="E693" t="s">
        <v>1139</v>
      </c>
      <c r="F693" s="20" t="s">
        <v>23</v>
      </c>
      <c r="G693">
        <v>55.04</v>
      </c>
      <c r="H693">
        <v>7</v>
      </c>
      <c r="I693" t="s">
        <v>124</v>
      </c>
      <c r="J693" s="1">
        <v>0.81874999999999998</v>
      </c>
      <c r="K693" s="20" t="s">
        <v>16</v>
      </c>
      <c r="L693">
        <v>385.28</v>
      </c>
      <c r="M693">
        <v>19.263999999999999</v>
      </c>
      <c r="N693" s="20">
        <f t="shared" si="40"/>
        <v>404.54399999999998</v>
      </c>
      <c r="O693" s="19">
        <v>5.7</v>
      </c>
      <c r="V693" s="20" t="b">
        <f t="shared" si="42"/>
        <v>0</v>
      </c>
      <c r="W693" s="20" t="b">
        <f t="shared" si="43"/>
        <v>0</v>
      </c>
      <c r="X693" t="str">
        <f t="shared" si="41"/>
        <v>Satisfied </v>
      </c>
    </row>
    <row r="694" spans="1:24" x14ac:dyDescent="0.3">
      <c r="A694" s="20" t="s">
        <v>317</v>
      </c>
      <c r="C694" s="20" t="s">
        <v>1142</v>
      </c>
      <c r="D694" s="19" t="s">
        <v>13</v>
      </c>
      <c r="E694" t="s">
        <v>1139</v>
      </c>
      <c r="F694" s="20" t="s">
        <v>29</v>
      </c>
      <c r="G694">
        <v>48.63</v>
      </c>
      <c r="H694">
        <v>10</v>
      </c>
      <c r="I694" t="s">
        <v>98</v>
      </c>
      <c r="J694" s="1">
        <v>0.53055555555555556</v>
      </c>
      <c r="K694" s="20" t="s">
        <v>21</v>
      </c>
      <c r="L694">
        <v>486.3</v>
      </c>
      <c r="M694">
        <v>24.315000000000001</v>
      </c>
      <c r="N694" s="20">
        <f t="shared" si="40"/>
        <v>510.61500000000001</v>
      </c>
      <c r="O694" s="19">
        <v>4.4000000000000004</v>
      </c>
      <c r="V694" s="20" t="b">
        <f t="shared" si="42"/>
        <v>0</v>
      </c>
      <c r="W694" s="20" t="b">
        <f t="shared" si="43"/>
        <v>0</v>
      </c>
      <c r="X694" t="str">
        <f t="shared" si="41"/>
        <v>Not Bad</v>
      </c>
    </row>
    <row r="695" spans="1:24" x14ac:dyDescent="0.3">
      <c r="A695" s="20" t="s">
        <v>55</v>
      </c>
      <c r="C695" s="20" t="s">
        <v>1140</v>
      </c>
      <c r="D695" s="19" t="s">
        <v>13</v>
      </c>
      <c r="E695" t="s">
        <v>1138</v>
      </c>
      <c r="F695" s="20" t="s">
        <v>40</v>
      </c>
      <c r="G695">
        <v>73.38</v>
      </c>
      <c r="H695">
        <v>7</v>
      </c>
      <c r="I695" t="s">
        <v>106</v>
      </c>
      <c r="J695" s="1">
        <v>0.5805555555555556</v>
      </c>
      <c r="K695" s="20" t="s">
        <v>21</v>
      </c>
      <c r="L695">
        <v>513.66</v>
      </c>
      <c r="M695">
        <v>25.683</v>
      </c>
      <c r="N695" s="20">
        <f t="shared" si="40"/>
        <v>539.34299999999996</v>
      </c>
      <c r="O695" s="19">
        <v>4.5999999999999996</v>
      </c>
      <c r="V695" s="20" t="b">
        <f t="shared" si="42"/>
        <v>0</v>
      </c>
      <c r="W695" s="20" t="b">
        <f t="shared" si="43"/>
        <v>0</v>
      </c>
      <c r="X695" t="str">
        <f t="shared" si="41"/>
        <v>Not Bad</v>
      </c>
    </row>
    <row r="696" spans="1:24" x14ac:dyDescent="0.3">
      <c r="A696" s="20" t="s">
        <v>964</v>
      </c>
      <c r="C696" s="20" t="s">
        <v>1141</v>
      </c>
      <c r="D696" s="19" t="s">
        <v>18</v>
      </c>
      <c r="E696" t="s">
        <v>1138</v>
      </c>
      <c r="F696" s="20" t="s">
        <v>29</v>
      </c>
      <c r="G696">
        <v>52.6</v>
      </c>
      <c r="H696">
        <v>9</v>
      </c>
      <c r="I696" t="s">
        <v>206</v>
      </c>
      <c r="J696" s="1">
        <v>0.61249999999999993</v>
      </c>
      <c r="K696" s="20" t="s">
        <v>21</v>
      </c>
      <c r="L696">
        <v>473.4</v>
      </c>
      <c r="M696">
        <v>23.67</v>
      </c>
      <c r="N696" s="20">
        <f t="shared" si="40"/>
        <v>497.07</v>
      </c>
      <c r="O696" s="19">
        <v>5</v>
      </c>
      <c r="V696" s="20" t="b">
        <f t="shared" si="42"/>
        <v>0</v>
      </c>
      <c r="W696" s="20" t="b">
        <f t="shared" si="43"/>
        <v>0</v>
      </c>
      <c r="X696" t="str">
        <f t="shared" si="41"/>
        <v>Satisfied </v>
      </c>
    </row>
    <row r="697" spans="1:24" x14ac:dyDescent="0.3">
      <c r="A697" s="20" t="s">
        <v>210</v>
      </c>
      <c r="C697" s="20" t="s">
        <v>1141</v>
      </c>
      <c r="D697" s="19" t="s">
        <v>13</v>
      </c>
      <c r="E697" t="s">
        <v>1138</v>
      </c>
      <c r="F697" s="20" t="s">
        <v>23</v>
      </c>
      <c r="G697">
        <v>87.37</v>
      </c>
      <c r="H697">
        <v>5</v>
      </c>
      <c r="I697" t="s">
        <v>247</v>
      </c>
      <c r="J697" s="1">
        <v>0.82291666666666663</v>
      </c>
      <c r="K697" s="20" t="s">
        <v>21</v>
      </c>
      <c r="L697">
        <v>436.85</v>
      </c>
      <c r="M697">
        <v>21.842500000000001</v>
      </c>
      <c r="N697" s="20">
        <f t="shared" si="40"/>
        <v>458.6925</v>
      </c>
      <c r="O697" s="19">
        <v>6.5</v>
      </c>
      <c r="V697" s="20" t="b">
        <f t="shared" si="42"/>
        <v>0</v>
      </c>
      <c r="W697" s="20" t="b">
        <f t="shared" si="43"/>
        <v>0</v>
      </c>
      <c r="X697" t="str">
        <f t="shared" si="41"/>
        <v>Good </v>
      </c>
    </row>
    <row r="698" spans="1:24" x14ac:dyDescent="0.3">
      <c r="A698" s="20" t="s">
        <v>205</v>
      </c>
      <c r="C698" s="20" t="s">
        <v>1142</v>
      </c>
      <c r="D698" s="19" t="s">
        <v>13</v>
      </c>
      <c r="E698" t="s">
        <v>1138</v>
      </c>
      <c r="F698" s="20" t="s">
        <v>29</v>
      </c>
      <c r="G698">
        <v>27.04</v>
      </c>
      <c r="H698">
        <v>4</v>
      </c>
      <c r="I698" t="s">
        <v>58</v>
      </c>
      <c r="J698" s="1">
        <v>0.85138888888888886</v>
      </c>
      <c r="K698" s="20" t="s">
        <v>16</v>
      </c>
      <c r="L698">
        <v>108.16</v>
      </c>
      <c r="M698">
        <v>5.4080000000000004</v>
      </c>
      <c r="N698" s="20">
        <f t="shared" si="40"/>
        <v>113.568</v>
      </c>
      <c r="O698" s="19">
        <v>5.2</v>
      </c>
      <c r="V698" s="20" t="b">
        <f t="shared" si="42"/>
        <v>0</v>
      </c>
      <c r="W698" s="20" t="b">
        <f t="shared" si="43"/>
        <v>0</v>
      </c>
      <c r="X698" t="str">
        <f t="shared" si="41"/>
        <v>Satisfied </v>
      </c>
    </row>
    <row r="699" spans="1:24" x14ac:dyDescent="0.3">
      <c r="A699" s="20" t="s">
        <v>950</v>
      </c>
      <c r="C699" s="20" t="s">
        <v>1141</v>
      </c>
      <c r="D699" s="19" t="s">
        <v>18</v>
      </c>
      <c r="E699" t="s">
        <v>1139</v>
      </c>
      <c r="F699" s="20" t="s">
        <v>23</v>
      </c>
      <c r="G699">
        <v>62.19</v>
      </c>
      <c r="H699">
        <v>4</v>
      </c>
      <c r="I699" t="s">
        <v>141</v>
      </c>
      <c r="J699" s="1">
        <v>0.82361111111111107</v>
      </c>
      <c r="K699" s="20" t="s">
        <v>16</v>
      </c>
      <c r="L699">
        <v>248.76</v>
      </c>
      <c r="M699">
        <v>12.438000000000001</v>
      </c>
      <c r="N699" s="20">
        <f t="shared" si="40"/>
        <v>261.19799999999998</v>
      </c>
      <c r="O699" s="19">
        <v>5.8</v>
      </c>
      <c r="V699" s="20" t="b">
        <f t="shared" si="42"/>
        <v>0</v>
      </c>
      <c r="W699" s="20" t="b">
        <f t="shared" si="43"/>
        <v>0</v>
      </c>
      <c r="X699" t="str">
        <f t="shared" si="41"/>
        <v>Satisfied </v>
      </c>
    </row>
    <row r="700" spans="1:24" x14ac:dyDescent="0.3">
      <c r="A700" s="20" t="s">
        <v>359</v>
      </c>
      <c r="C700" s="20" t="s">
        <v>1141</v>
      </c>
      <c r="D700" s="19" t="s">
        <v>13</v>
      </c>
      <c r="E700" t="s">
        <v>1139</v>
      </c>
      <c r="F700" s="20" t="s">
        <v>19</v>
      </c>
      <c r="G700">
        <v>69.58</v>
      </c>
      <c r="H700">
        <v>9</v>
      </c>
      <c r="I700" t="s">
        <v>476</v>
      </c>
      <c r="J700" s="1">
        <v>0.81805555555555554</v>
      </c>
      <c r="K700" s="20" t="s">
        <v>25</v>
      </c>
      <c r="L700">
        <v>626.22</v>
      </c>
      <c r="M700">
        <v>31.311</v>
      </c>
      <c r="N700" s="20">
        <f t="shared" si="40"/>
        <v>657.53100000000006</v>
      </c>
      <c r="O700" s="19">
        <v>8.4</v>
      </c>
      <c r="V700" s="20" t="b">
        <f t="shared" si="42"/>
        <v>0</v>
      </c>
      <c r="W700" s="20" t="b">
        <f t="shared" si="43"/>
        <v>0</v>
      </c>
      <c r="X700" t="str">
        <f t="shared" si="41"/>
        <v>Extremely Good</v>
      </c>
    </row>
    <row r="701" spans="1:24" x14ac:dyDescent="0.3">
      <c r="A701" s="20" t="s">
        <v>496</v>
      </c>
      <c r="C701" s="20" t="s">
        <v>1140</v>
      </c>
      <c r="D701" s="19" t="s">
        <v>18</v>
      </c>
      <c r="E701" t="s">
        <v>1139</v>
      </c>
      <c r="F701" s="20" t="s">
        <v>23</v>
      </c>
      <c r="G701">
        <v>97.5</v>
      </c>
      <c r="H701">
        <v>10</v>
      </c>
      <c r="I701" t="s">
        <v>153</v>
      </c>
      <c r="J701" s="1">
        <v>0.6791666666666667</v>
      </c>
      <c r="K701" s="20" t="s">
        <v>16</v>
      </c>
      <c r="L701">
        <v>975</v>
      </c>
      <c r="M701">
        <v>48.75</v>
      </c>
      <c r="N701" s="20">
        <f t="shared" si="40"/>
        <v>1023.75</v>
      </c>
      <c r="O701" s="19">
        <v>9.9</v>
      </c>
      <c r="V701" s="20" t="b">
        <f t="shared" si="42"/>
        <v>1</v>
      </c>
      <c r="W701" s="20" t="b">
        <f t="shared" si="43"/>
        <v>0</v>
      </c>
      <c r="X701" t="str">
        <f t="shared" si="41"/>
        <v xml:space="preserve">Excellent </v>
      </c>
    </row>
    <row r="702" spans="1:24" x14ac:dyDescent="0.3">
      <c r="A702" s="20" t="s">
        <v>218</v>
      </c>
      <c r="C702" s="20" t="s">
        <v>1141</v>
      </c>
      <c r="D702" s="19" t="s">
        <v>18</v>
      </c>
      <c r="E702" t="s">
        <v>1138</v>
      </c>
      <c r="F702" s="20" t="s">
        <v>43</v>
      </c>
      <c r="G702">
        <v>60.41</v>
      </c>
      <c r="H702">
        <v>8</v>
      </c>
      <c r="I702" t="s">
        <v>50</v>
      </c>
      <c r="J702" s="1">
        <v>0.51597222222222217</v>
      </c>
      <c r="K702" s="20" t="s">
        <v>16</v>
      </c>
      <c r="L702">
        <v>483.28</v>
      </c>
      <c r="M702">
        <v>24.164000000000001</v>
      </c>
      <c r="N702" s="20">
        <f t="shared" si="40"/>
        <v>507.44399999999996</v>
      </c>
      <c r="O702" s="19">
        <v>8.5</v>
      </c>
      <c r="V702" s="20" t="b">
        <f t="shared" si="42"/>
        <v>0</v>
      </c>
      <c r="W702" s="20" t="b">
        <f t="shared" si="43"/>
        <v>0</v>
      </c>
      <c r="X702" t="str">
        <f t="shared" si="41"/>
        <v>Extremely Good</v>
      </c>
    </row>
    <row r="703" spans="1:24" x14ac:dyDescent="0.3">
      <c r="A703" s="20" t="s">
        <v>859</v>
      </c>
      <c r="C703" s="20" t="s">
        <v>1141</v>
      </c>
      <c r="D703" s="19" t="s">
        <v>18</v>
      </c>
      <c r="E703" t="s">
        <v>1139</v>
      </c>
      <c r="F703" s="20" t="s">
        <v>40</v>
      </c>
      <c r="G703">
        <v>32.32</v>
      </c>
      <c r="H703">
        <v>3</v>
      </c>
      <c r="I703" t="s">
        <v>119</v>
      </c>
      <c r="J703" s="1">
        <v>0.7993055555555556</v>
      </c>
      <c r="K703" s="20" t="s">
        <v>25</v>
      </c>
      <c r="L703">
        <v>96.96</v>
      </c>
      <c r="M703">
        <v>4.8479999999999999</v>
      </c>
      <c r="N703" s="20">
        <f t="shared" si="40"/>
        <v>101.80799999999999</v>
      </c>
      <c r="O703" s="19">
        <v>5.8</v>
      </c>
      <c r="V703" s="20" t="b">
        <f t="shared" si="42"/>
        <v>0</v>
      </c>
      <c r="W703" s="20" t="b">
        <f t="shared" si="43"/>
        <v>0</v>
      </c>
      <c r="X703" t="str">
        <f t="shared" si="41"/>
        <v>Satisfied </v>
      </c>
    </row>
    <row r="704" spans="1:24" x14ac:dyDescent="0.3">
      <c r="A704" s="20" t="s">
        <v>37</v>
      </c>
      <c r="C704" s="20" t="s">
        <v>1140</v>
      </c>
      <c r="D704" s="19" t="s">
        <v>13</v>
      </c>
      <c r="E704" t="s">
        <v>1138</v>
      </c>
      <c r="F704" s="20" t="s">
        <v>43</v>
      </c>
      <c r="G704">
        <v>19.77</v>
      </c>
      <c r="H704">
        <v>10</v>
      </c>
      <c r="I704" t="s">
        <v>103</v>
      </c>
      <c r="J704" s="1">
        <v>0.7895833333333333</v>
      </c>
      <c r="K704" s="20" t="s">
        <v>25</v>
      </c>
      <c r="L704">
        <v>197.7</v>
      </c>
      <c r="M704">
        <v>9.8849999999999998</v>
      </c>
      <c r="N704" s="20">
        <f t="shared" si="40"/>
        <v>207.58499999999998</v>
      </c>
      <c r="O704" s="19">
        <v>7.2</v>
      </c>
      <c r="V704" s="20" t="b">
        <f t="shared" si="42"/>
        <v>0</v>
      </c>
      <c r="W704" s="20" t="b">
        <f t="shared" si="43"/>
        <v>0</v>
      </c>
      <c r="X704" t="str">
        <f t="shared" si="41"/>
        <v>Very Good </v>
      </c>
    </row>
    <row r="705" spans="1:24" x14ac:dyDescent="0.3">
      <c r="A705" s="20" t="s">
        <v>751</v>
      </c>
      <c r="C705" s="20" t="s">
        <v>1142</v>
      </c>
      <c r="D705" s="19" t="s">
        <v>13</v>
      </c>
      <c r="E705" t="s">
        <v>1139</v>
      </c>
      <c r="F705" s="20" t="s">
        <v>14</v>
      </c>
      <c r="G705">
        <v>80.47</v>
      </c>
      <c r="H705">
        <v>9</v>
      </c>
      <c r="I705" t="s">
        <v>141</v>
      </c>
      <c r="J705" s="1">
        <v>0.47083333333333338</v>
      </c>
      <c r="K705" s="20" t="s">
        <v>21</v>
      </c>
      <c r="L705">
        <v>724.23</v>
      </c>
      <c r="M705">
        <v>36.211500000000001</v>
      </c>
      <c r="N705" s="20">
        <f t="shared" si="40"/>
        <v>760.44150000000002</v>
      </c>
      <c r="O705" s="19">
        <v>7.5</v>
      </c>
      <c r="V705" s="20" t="b">
        <f t="shared" si="42"/>
        <v>0</v>
      </c>
      <c r="W705" s="20" t="b">
        <f t="shared" si="43"/>
        <v>0</v>
      </c>
      <c r="X705" t="str">
        <f t="shared" si="41"/>
        <v>Very Good </v>
      </c>
    </row>
    <row r="706" spans="1:24" x14ac:dyDescent="0.3">
      <c r="A706" s="20" t="s">
        <v>487</v>
      </c>
      <c r="C706" s="20" t="s">
        <v>1140</v>
      </c>
      <c r="D706" s="19" t="s">
        <v>13</v>
      </c>
      <c r="E706" t="s">
        <v>1138</v>
      </c>
      <c r="F706" s="20" t="s">
        <v>23</v>
      </c>
      <c r="G706">
        <v>88.39</v>
      </c>
      <c r="H706">
        <v>9</v>
      </c>
      <c r="I706" t="s">
        <v>70</v>
      </c>
      <c r="J706" s="1">
        <v>0.52777777777777779</v>
      </c>
      <c r="K706" s="20" t="s">
        <v>21</v>
      </c>
      <c r="L706">
        <v>795.51</v>
      </c>
      <c r="M706">
        <v>39.775500000000001</v>
      </c>
      <c r="N706" s="20">
        <f t="shared" ref="N706:N769" si="44">L706+M706</f>
        <v>835.28549999999996</v>
      </c>
      <c r="O706" s="19">
        <v>7</v>
      </c>
      <c r="V706" s="20" t="b">
        <f t="shared" si="42"/>
        <v>0</v>
      </c>
      <c r="W706" s="20" t="b">
        <f t="shared" si="43"/>
        <v>0</v>
      </c>
      <c r="X706" t="str">
        <f t="shared" ref="X706:X769" si="45">VLOOKUP(O706,$Z$2:$AA$12,2)</f>
        <v>Very Good </v>
      </c>
    </row>
    <row r="707" spans="1:24" x14ac:dyDescent="0.3">
      <c r="A707" s="20" t="s">
        <v>393</v>
      </c>
      <c r="C707" s="20" t="s">
        <v>1140</v>
      </c>
      <c r="D707" s="19" t="s">
        <v>18</v>
      </c>
      <c r="E707" t="s">
        <v>1139</v>
      </c>
      <c r="F707" s="20" t="s">
        <v>14</v>
      </c>
      <c r="G707">
        <v>71.77</v>
      </c>
      <c r="H707">
        <v>7</v>
      </c>
      <c r="I707" t="s">
        <v>52</v>
      </c>
      <c r="J707" s="1">
        <v>0.58750000000000002</v>
      </c>
      <c r="K707" s="20" t="s">
        <v>21</v>
      </c>
      <c r="L707">
        <v>502.39</v>
      </c>
      <c r="M707">
        <v>25.119499999999999</v>
      </c>
      <c r="N707" s="20">
        <f t="shared" si="44"/>
        <v>527.5095</v>
      </c>
      <c r="O707" s="19">
        <v>8.5</v>
      </c>
      <c r="V707" s="20" t="b">
        <f t="shared" ref="V707:V770" si="46">OR(L707&gt;$S$2,L707&lt;$T$2)</f>
        <v>0</v>
      </c>
      <c r="W707" s="20" t="b">
        <f t="shared" ref="W707:W770" si="47">OR(O707&gt;$S$5,O707&lt;$T$5)</f>
        <v>0</v>
      </c>
      <c r="X707" t="str">
        <f t="shared" si="45"/>
        <v>Extremely Good</v>
      </c>
    </row>
    <row r="708" spans="1:24" x14ac:dyDescent="0.3">
      <c r="A708" s="20" t="s">
        <v>214</v>
      </c>
      <c r="C708" s="20" t="s">
        <v>1140</v>
      </c>
      <c r="D708" s="19" t="s">
        <v>18</v>
      </c>
      <c r="E708" t="s">
        <v>1138</v>
      </c>
      <c r="F708" s="20" t="s">
        <v>19</v>
      </c>
      <c r="G708">
        <v>43</v>
      </c>
      <c r="H708">
        <v>4</v>
      </c>
      <c r="I708" t="s">
        <v>326</v>
      </c>
      <c r="J708" s="1">
        <v>0.8666666666666667</v>
      </c>
      <c r="K708" s="20" t="s">
        <v>16</v>
      </c>
      <c r="L708">
        <v>172</v>
      </c>
      <c r="M708">
        <v>8.6</v>
      </c>
      <c r="N708" s="20">
        <f t="shared" si="44"/>
        <v>180.6</v>
      </c>
      <c r="O708" s="19">
        <v>4.5</v>
      </c>
      <c r="V708" s="20" t="b">
        <f t="shared" si="46"/>
        <v>0</v>
      </c>
      <c r="W708" s="20" t="b">
        <f t="shared" si="47"/>
        <v>0</v>
      </c>
      <c r="X708" t="str">
        <f t="shared" si="45"/>
        <v>Not Bad</v>
      </c>
    </row>
    <row r="709" spans="1:24" x14ac:dyDescent="0.3">
      <c r="A709" s="20" t="s">
        <v>105</v>
      </c>
      <c r="C709" s="20" t="s">
        <v>1142</v>
      </c>
      <c r="D709" s="19" t="s">
        <v>13</v>
      </c>
      <c r="E709" t="s">
        <v>1139</v>
      </c>
      <c r="F709" s="20" t="s">
        <v>40</v>
      </c>
      <c r="G709">
        <v>68.98</v>
      </c>
      <c r="H709">
        <v>1</v>
      </c>
      <c r="I709" t="s">
        <v>60</v>
      </c>
      <c r="J709" s="1">
        <v>0.84236111111111101</v>
      </c>
      <c r="K709" s="20" t="s">
        <v>21</v>
      </c>
      <c r="L709">
        <v>68.98</v>
      </c>
      <c r="M709">
        <v>3.4489999999999998</v>
      </c>
      <c r="N709" s="20">
        <f t="shared" si="44"/>
        <v>72.429000000000002</v>
      </c>
      <c r="O709" s="19">
        <v>8.1</v>
      </c>
      <c r="V709" s="20" t="b">
        <f t="shared" si="46"/>
        <v>0</v>
      </c>
      <c r="W709" s="20" t="b">
        <f t="shared" si="47"/>
        <v>0</v>
      </c>
      <c r="X709" t="str">
        <f t="shared" si="45"/>
        <v>Extremely Good</v>
      </c>
    </row>
    <row r="710" spans="1:24" x14ac:dyDescent="0.3">
      <c r="A710" s="20" t="s">
        <v>949</v>
      </c>
      <c r="C710" s="20" t="s">
        <v>1142</v>
      </c>
      <c r="D710" s="19" t="s">
        <v>18</v>
      </c>
      <c r="E710" t="s">
        <v>1139</v>
      </c>
      <c r="F710" s="20" t="s">
        <v>43</v>
      </c>
      <c r="G710">
        <v>15.62</v>
      </c>
      <c r="H710">
        <v>8</v>
      </c>
      <c r="I710" t="s">
        <v>122</v>
      </c>
      <c r="J710" s="1">
        <v>0.85902777777777783</v>
      </c>
      <c r="K710" s="20" t="s">
        <v>16</v>
      </c>
      <c r="L710">
        <v>124.96</v>
      </c>
      <c r="M710">
        <v>6.2480000000000002</v>
      </c>
      <c r="N710" s="20">
        <f t="shared" si="44"/>
        <v>131.208</v>
      </c>
      <c r="O710" s="19">
        <v>5.0999999999999996</v>
      </c>
      <c r="V710" s="20" t="b">
        <f t="shared" si="46"/>
        <v>0</v>
      </c>
      <c r="W710" s="20" t="b">
        <f t="shared" si="47"/>
        <v>0</v>
      </c>
      <c r="X710" t="str">
        <f t="shared" si="45"/>
        <v>Satisfied </v>
      </c>
    </row>
    <row r="711" spans="1:24" x14ac:dyDescent="0.3">
      <c r="A711" s="20" t="s">
        <v>734</v>
      </c>
      <c r="C711" s="20" t="s">
        <v>1142</v>
      </c>
      <c r="D711" s="19" t="s">
        <v>18</v>
      </c>
      <c r="E711" t="s">
        <v>1139</v>
      </c>
      <c r="F711" s="20" t="s">
        <v>29</v>
      </c>
      <c r="G711">
        <v>25.7</v>
      </c>
      <c r="H711">
        <v>3</v>
      </c>
      <c r="I711" t="s">
        <v>93</v>
      </c>
      <c r="J711" s="1">
        <v>0.74930555555555556</v>
      </c>
      <c r="K711" s="20" t="s">
        <v>16</v>
      </c>
      <c r="L711">
        <v>77.099999999999994</v>
      </c>
      <c r="M711">
        <v>3.855</v>
      </c>
      <c r="N711" s="20">
        <f t="shared" si="44"/>
        <v>80.954999999999998</v>
      </c>
      <c r="O711" s="19">
        <v>4.9000000000000004</v>
      </c>
      <c r="V711" s="20" t="b">
        <f t="shared" si="46"/>
        <v>0</v>
      </c>
      <c r="W711" s="20" t="b">
        <f t="shared" si="47"/>
        <v>0</v>
      </c>
      <c r="X711" t="str">
        <f t="shared" si="45"/>
        <v>Not Bad</v>
      </c>
    </row>
    <row r="712" spans="1:24" x14ac:dyDescent="0.3">
      <c r="A712" s="20" t="s">
        <v>308</v>
      </c>
      <c r="C712" s="20" t="s">
        <v>1141</v>
      </c>
      <c r="D712" s="19" t="s">
        <v>13</v>
      </c>
      <c r="E712" t="s">
        <v>1139</v>
      </c>
      <c r="F712" s="20" t="s">
        <v>40</v>
      </c>
      <c r="G712">
        <v>80.62</v>
      </c>
      <c r="H712">
        <v>6</v>
      </c>
      <c r="I712" t="s">
        <v>117</v>
      </c>
      <c r="J712" s="1">
        <v>0.84583333333333333</v>
      </c>
      <c r="K712" s="20" t="s">
        <v>21</v>
      </c>
      <c r="L712">
        <v>483.72</v>
      </c>
      <c r="M712">
        <v>24.186</v>
      </c>
      <c r="N712" s="20">
        <f t="shared" si="44"/>
        <v>507.90600000000001</v>
      </c>
      <c r="O712" s="19">
        <v>9.6999999999999993</v>
      </c>
      <c r="V712" s="20" t="b">
        <f t="shared" si="46"/>
        <v>0</v>
      </c>
      <c r="W712" s="20" t="b">
        <f t="shared" si="47"/>
        <v>0</v>
      </c>
      <c r="X712" t="str">
        <f t="shared" si="45"/>
        <v xml:space="preserve">Excellent </v>
      </c>
    </row>
    <row r="713" spans="1:24" x14ac:dyDescent="0.3">
      <c r="A713" s="20" t="s">
        <v>594</v>
      </c>
      <c r="C713" s="20" t="s">
        <v>1140</v>
      </c>
      <c r="D713" s="19" t="s">
        <v>13</v>
      </c>
      <c r="E713" t="s">
        <v>1138</v>
      </c>
      <c r="F713" s="20" t="s">
        <v>23</v>
      </c>
      <c r="G713">
        <v>75.53</v>
      </c>
      <c r="H713">
        <v>4</v>
      </c>
      <c r="I713" t="s">
        <v>108</v>
      </c>
      <c r="J713" s="1">
        <v>0.66111111111111109</v>
      </c>
      <c r="K713" s="20" t="s">
        <v>16</v>
      </c>
      <c r="L713">
        <v>302.12</v>
      </c>
      <c r="M713">
        <v>15.106</v>
      </c>
      <c r="N713" s="20">
        <f t="shared" si="44"/>
        <v>317.226</v>
      </c>
      <c r="O713" s="19">
        <v>5</v>
      </c>
      <c r="V713" s="20" t="b">
        <f t="shared" si="46"/>
        <v>0</v>
      </c>
      <c r="W713" s="20" t="b">
        <f t="shared" si="47"/>
        <v>0</v>
      </c>
      <c r="X713" t="str">
        <f t="shared" si="45"/>
        <v>Satisfied </v>
      </c>
    </row>
    <row r="714" spans="1:24" x14ac:dyDescent="0.3">
      <c r="A714" s="20" t="s">
        <v>925</v>
      </c>
      <c r="C714" s="20" t="s">
        <v>1140</v>
      </c>
      <c r="D714" s="19" t="s">
        <v>18</v>
      </c>
      <c r="E714" t="s">
        <v>1138</v>
      </c>
      <c r="F714" s="20" t="s">
        <v>19</v>
      </c>
      <c r="G714">
        <v>77.63</v>
      </c>
      <c r="H714">
        <v>9</v>
      </c>
      <c r="I714" t="s">
        <v>476</v>
      </c>
      <c r="J714" s="1">
        <v>0.63472222222222219</v>
      </c>
      <c r="K714" s="20" t="s">
        <v>16</v>
      </c>
      <c r="L714">
        <v>698.67</v>
      </c>
      <c r="M714">
        <v>34.933500000000002</v>
      </c>
      <c r="N714" s="20">
        <f t="shared" si="44"/>
        <v>733.60349999999994</v>
      </c>
      <c r="O714" s="19">
        <v>6</v>
      </c>
      <c r="V714" s="20" t="b">
        <f t="shared" si="46"/>
        <v>0</v>
      </c>
      <c r="W714" s="20" t="b">
        <f t="shared" si="47"/>
        <v>0</v>
      </c>
      <c r="X714" t="str">
        <f t="shared" si="45"/>
        <v>Good </v>
      </c>
    </row>
    <row r="715" spans="1:24" x14ac:dyDescent="0.3">
      <c r="A715" s="20" t="s">
        <v>1059</v>
      </c>
      <c r="C715" s="20" t="s">
        <v>1142</v>
      </c>
      <c r="D715" s="19" t="s">
        <v>18</v>
      </c>
      <c r="E715" t="s">
        <v>1138</v>
      </c>
      <c r="F715" s="20" t="s">
        <v>19</v>
      </c>
      <c r="G715">
        <v>13.85</v>
      </c>
      <c r="H715">
        <v>9</v>
      </c>
      <c r="I715" t="s">
        <v>457</v>
      </c>
      <c r="J715" s="1">
        <v>0.53472222222222221</v>
      </c>
      <c r="K715" s="20" t="s">
        <v>16</v>
      </c>
      <c r="L715">
        <v>124.65</v>
      </c>
      <c r="M715">
        <v>6.2324999999999999</v>
      </c>
      <c r="N715" s="20">
        <f t="shared" si="44"/>
        <v>130.88249999999999</v>
      </c>
      <c r="O715" s="19">
        <v>4.7</v>
      </c>
      <c r="V715" s="20" t="b">
        <f t="shared" si="46"/>
        <v>0</v>
      </c>
      <c r="W715" s="20" t="b">
        <f t="shared" si="47"/>
        <v>0</v>
      </c>
      <c r="X715" t="str">
        <f t="shared" si="45"/>
        <v>Not Bad</v>
      </c>
    </row>
    <row r="716" spans="1:24" x14ac:dyDescent="0.3">
      <c r="A716" s="20" t="s">
        <v>586</v>
      </c>
      <c r="C716" s="20" t="s">
        <v>1140</v>
      </c>
      <c r="D716" s="19" t="s">
        <v>13</v>
      </c>
      <c r="E716" t="s">
        <v>1139</v>
      </c>
      <c r="F716" s="20" t="s">
        <v>23</v>
      </c>
      <c r="G716">
        <v>98.7</v>
      </c>
      <c r="H716">
        <v>8</v>
      </c>
      <c r="I716" t="s">
        <v>326</v>
      </c>
      <c r="J716" s="1">
        <v>0.44166666666666665</v>
      </c>
      <c r="K716" s="20" t="s">
        <v>16</v>
      </c>
      <c r="L716">
        <v>789.6</v>
      </c>
      <c r="M716">
        <v>39.479999999999997</v>
      </c>
      <c r="N716" s="20">
        <f t="shared" si="44"/>
        <v>829.08</v>
      </c>
      <c r="O716" s="19">
        <v>6.6</v>
      </c>
      <c r="V716" s="20" t="b">
        <f t="shared" si="46"/>
        <v>0</v>
      </c>
      <c r="W716" s="20" t="b">
        <f t="shared" si="47"/>
        <v>0</v>
      </c>
      <c r="X716" t="str">
        <f t="shared" si="45"/>
        <v>Good </v>
      </c>
    </row>
    <row r="717" spans="1:24" x14ac:dyDescent="0.3">
      <c r="A717" s="20" t="s">
        <v>314</v>
      </c>
      <c r="C717" s="20" t="s">
        <v>1141</v>
      </c>
      <c r="D717" s="19" t="s">
        <v>18</v>
      </c>
      <c r="E717" t="s">
        <v>1138</v>
      </c>
      <c r="F717" s="20" t="s">
        <v>19</v>
      </c>
      <c r="G717">
        <v>35.68</v>
      </c>
      <c r="H717">
        <v>5</v>
      </c>
      <c r="I717" t="s">
        <v>44</v>
      </c>
      <c r="J717" s="1">
        <v>0.7729166666666667</v>
      </c>
      <c r="K717" s="20" t="s">
        <v>25</v>
      </c>
      <c r="L717">
        <v>178.4</v>
      </c>
      <c r="M717">
        <v>8.92</v>
      </c>
      <c r="N717" s="20">
        <f t="shared" si="44"/>
        <v>187.32</v>
      </c>
      <c r="O717" s="19">
        <v>8.8000000000000007</v>
      </c>
      <c r="V717" s="20" t="b">
        <f t="shared" si="46"/>
        <v>0</v>
      </c>
      <c r="W717" s="20" t="b">
        <f t="shared" si="47"/>
        <v>0</v>
      </c>
      <c r="X717" t="str">
        <f t="shared" si="45"/>
        <v>Extremely Good</v>
      </c>
    </row>
    <row r="718" spans="1:24" x14ac:dyDescent="0.3">
      <c r="A718" s="20" t="s">
        <v>833</v>
      </c>
      <c r="C718" s="20" t="s">
        <v>1141</v>
      </c>
      <c r="D718" s="19" t="s">
        <v>13</v>
      </c>
      <c r="E718" t="s">
        <v>1138</v>
      </c>
      <c r="F718" s="20" t="s">
        <v>43</v>
      </c>
      <c r="G718">
        <v>71.459999999999994</v>
      </c>
      <c r="H718">
        <v>7</v>
      </c>
      <c r="I718" t="s">
        <v>188</v>
      </c>
      <c r="J718" s="1">
        <v>0.67083333333333339</v>
      </c>
      <c r="K718" s="20" t="s">
        <v>16</v>
      </c>
      <c r="L718">
        <v>500.22</v>
      </c>
      <c r="M718">
        <v>25.010999999999999</v>
      </c>
      <c r="N718" s="20">
        <f t="shared" si="44"/>
        <v>525.23099999999999</v>
      </c>
      <c r="O718" s="19">
        <v>5.0999999999999996</v>
      </c>
      <c r="V718" s="20" t="b">
        <f t="shared" si="46"/>
        <v>0</v>
      </c>
      <c r="W718" s="20" t="b">
        <f t="shared" si="47"/>
        <v>0</v>
      </c>
      <c r="X718" t="str">
        <f t="shared" si="45"/>
        <v>Satisfied </v>
      </c>
    </row>
    <row r="719" spans="1:24" x14ac:dyDescent="0.3">
      <c r="A719" s="20" t="s">
        <v>781</v>
      </c>
      <c r="C719" s="20" t="s">
        <v>1142</v>
      </c>
      <c r="D719" s="19" t="s">
        <v>13</v>
      </c>
      <c r="E719" t="s">
        <v>1139</v>
      </c>
      <c r="F719" s="20" t="s">
        <v>43</v>
      </c>
      <c r="G719">
        <v>11.94</v>
      </c>
      <c r="H719">
        <v>3</v>
      </c>
      <c r="I719" t="s">
        <v>201</v>
      </c>
      <c r="J719" s="1">
        <v>0.53263888888888888</v>
      </c>
      <c r="K719" s="20" t="s">
        <v>25</v>
      </c>
      <c r="L719">
        <v>35.82</v>
      </c>
      <c r="M719">
        <v>1.7909999999999999</v>
      </c>
      <c r="N719" s="20">
        <f t="shared" si="44"/>
        <v>37.610999999999997</v>
      </c>
      <c r="O719" s="19">
        <v>4.0999999999999996</v>
      </c>
      <c r="V719" s="20" t="b">
        <f t="shared" si="46"/>
        <v>0</v>
      </c>
      <c r="W719" s="20" t="b">
        <f t="shared" si="47"/>
        <v>0</v>
      </c>
      <c r="X719" t="str">
        <f t="shared" si="45"/>
        <v>Not Bad</v>
      </c>
    </row>
    <row r="720" spans="1:24" x14ac:dyDescent="0.3">
      <c r="A720" s="20" t="s">
        <v>240</v>
      </c>
      <c r="C720" s="20" t="s">
        <v>1140</v>
      </c>
      <c r="D720" s="19" t="s">
        <v>18</v>
      </c>
      <c r="E720" t="s">
        <v>1139</v>
      </c>
      <c r="F720" s="20" t="s">
        <v>40</v>
      </c>
      <c r="G720">
        <v>45.38</v>
      </c>
      <c r="H720">
        <v>3</v>
      </c>
      <c r="I720" t="s">
        <v>68</v>
      </c>
      <c r="J720" s="1">
        <v>0.56527777777777777</v>
      </c>
      <c r="K720" s="20" t="s">
        <v>25</v>
      </c>
      <c r="L720">
        <v>136.13999999999999</v>
      </c>
      <c r="M720">
        <v>6.8070000000000004</v>
      </c>
      <c r="N720" s="20">
        <f t="shared" si="44"/>
        <v>142.94699999999997</v>
      </c>
      <c r="O720" s="19">
        <v>9.1999999999999993</v>
      </c>
      <c r="V720" s="20" t="b">
        <f t="shared" si="46"/>
        <v>0</v>
      </c>
      <c r="W720" s="20" t="b">
        <f t="shared" si="47"/>
        <v>0</v>
      </c>
      <c r="X720" t="str">
        <f t="shared" si="45"/>
        <v xml:space="preserve">Excellent </v>
      </c>
    </row>
    <row r="721" spans="1:24" x14ac:dyDescent="0.3">
      <c r="A721" s="20" t="s">
        <v>602</v>
      </c>
      <c r="C721" s="20" t="s">
        <v>1142</v>
      </c>
      <c r="D721" s="19" t="s">
        <v>13</v>
      </c>
      <c r="E721" t="s">
        <v>1138</v>
      </c>
      <c r="F721" s="20" t="s">
        <v>14</v>
      </c>
      <c r="G721">
        <v>17.48</v>
      </c>
      <c r="H721">
        <v>6</v>
      </c>
      <c r="I721" t="s">
        <v>228</v>
      </c>
      <c r="J721" s="1">
        <v>0.62777777777777777</v>
      </c>
      <c r="K721" s="20" t="s">
        <v>25</v>
      </c>
      <c r="L721">
        <v>104.88</v>
      </c>
      <c r="M721">
        <v>5.2439999999999998</v>
      </c>
      <c r="N721" s="20">
        <f t="shared" si="44"/>
        <v>110.124</v>
      </c>
      <c r="O721" s="19">
        <v>8.1999999999999993</v>
      </c>
      <c r="V721" s="20" t="b">
        <f t="shared" si="46"/>
        <v>0</v>
      </c>
      <c r="W721" s="20" t="b">
        <f t="shared" si="47"/>
        <v>0</v>
      </c>
      <c r="X721" t="str">
        <f t="shared" si="45"/>
        <v>Extremely Good</v>
      </c>
    </row>
    <row r="722" spans="1:24" x14ac:dyDescent="0.3">
      <c r="A722" s="20" t="s">
        <v>381</v>
      </c>
      <c r="C722" s="20" t="s">
        <v>1141</v>
      </c>
      <c r="D722" s="19" t="s">
        <v>18</v>
      </c>
      <c r="E722" t="s">
        <v>1138</v>
      </c>
      <c r="F722" s="20" t="s">
        <v>14</v>
      </c>
      <c r="G722">
        <v>25.56</v>
      </c>
      <c r="H722">
        <v>7</v>
      </c>
      <c r="I722" t="s">
        <v>95</v>
      </c>
      <c r="J722" s="1">
        <v>0.86249999999999993</v>
      </c>
      <c r="K722" s="20" t="s">
        <v>21</v>
      </c>
      <c r="L722">
        <v>178.92</v>
      </c>
      <c r="M722">
        <v>8.9459999999999997</v>
      </c>
      <c r="N722" s="20">
        <f t="shared" si="44"/>
        <v>187.86599999999999</v>
      </c>
      <c r="O722" s="19">
        <v>9.6999999999999993</v>
      </c>
      <c r="V722" s="20" t="b">
        <f t="shared" si="46"/>
        <v>0</v>
      </c>
      <c r="W722" s="20" t="b">
        <f t="shared" si="47"/>
        <v>0</v>
      </c>
      <c r="X722" t="str">
        <f t="shared" si="45"/>
        <v xml:space="preserve">Excellent </v>
      </c>
    </row>
    <row r="723" spans="1:24" x14ac:dyDescent="0.3">
      <c r="A723" s="20" t="s">
        <v>265</v>
      </c>
      <c r="C723" s="20" t="s">
        <v>1140</v>
      </c>
      <c r="D723" s="19" t="s">
        <v>13</v>
      </c>
      <c r="E723" t="s">
        <v>1138</v>
      </c>
      <c r="F723" s="20" t="s">
        <v>40</v>
      </c>
      <c r="G723">
        <v>90.63</v>
      </c>
      <c r="H723">
        <v>9</v>
      </c>
      <c r="I723" t="s">
        <v>228</v>
      </c>
      <c r="J723" s="1">
        <v>0.64444444444444449</v>
      </c>
      <c r="K723" s="20" t="s">
        <v>21</v>
      </c>
      <c r="L723">
        <v>815.67</v>
      </c>
      <c r="M723">
        <v>40.783499999999997</v>
      </c>
      <c r="N723" s="20">
        <f t="shared" si="44"/>
        <v>856.45349999999996</v>
      </c>
      <c r="O723" s="19">
        <v>8.6999999999999993</v>
      </c>
      <c r="V723" s="20" t="b">
        <f t="shared" si="46"/>
        <v>0</v>
      </c>
      <c r="W723" s="20" t="b">
        <f t="shared" si="47"/>
        <v>0</v>
      </c>
      <c r="X723" t="str">
        <f t="shared" si="45"/>
        <v>Extremely Good</v>
      </c>
    </row>
    <row r="724" spans="1:24" x14ac:dyDescent="0.3">
      <c r="A724" s="20" t="s">
        <v>804</v>
      </c>
      <c r="C724" s="20" t="s">
        <v>1140</v>
      </c>
      <c r="D724" s="19" t="s">
        <v>18</v>
      </c>
      <c r="E724" t="s">
        <v>1139</v>
      </c>
      <c r="F724" s="20" t="s">
        <v>40</v>
      </c>
      <c r="G724">
        <v>44.12</v>
      </c>
      <c r="H724">
        <v>3</v>
      </c>
      <c r="I724" t="s">
        <v>310</v>
      </c>
      <c r="J724" s="1">
        <v>0.57291666666666663</v>
      </c>
      <c r="K724" s="20" t="s">
        <v>25</v>
      </c>
      <c r="L724">
        <v>132.36000000000001</v>
      </c>
      <c r="M724">
        <v>6.6180000000000003</v>
      </c>
      <c r="N724" s="20">
        <f t="shared" si="44"/>
        <v>138.97800000000001</v>
      </c>
      <c r="O724" s="19">
        <v>8.8000000000000007</v>
      </c>
      <c r="V724" s="20" t="b">
        <f t="shared" si="46"/>
        <v>0</v>
      </c>
      <c r="W724" s="20" t="b">
        <f t="shared" si="47"/>
        <v>0</v>
      </c>
      <c r="X724" t="str">
        <f t="shared" si="45"/>
        <v>Extremely Good</v>
      </c>
    </row>
    <row r="725" spans="1:24" x14ac:dyDescent="0.3">
      <c r="A725" s="20" t="s">
        <v>498</v>
      </c>
      <c r="C725" s="20" t="s">
        <v>1141</v>
      </c>
      <c r="D725" s="19" t="s">
        <v>13</v>
      </c>
      <c r="E725" t="s">
        <v>1138</v>
      </c>
      <c r="F725" s="20" t="s">
        <v>40</v>
      </c>
      <c r="G725">
        <v>36.770000000000003</v>
      </c>
      <c r="H725">
        <v>7</v>
      </c>
      <c r="I725" t="s">
        <v>332</v>
      </c>
      <c r="J725" s="1">
        <v>0.84027777777777779</v>
      </c>
      <c r="K725" s="20" t="s">
        <v>21</v>
      </c>
      <c r="L725">
        <v>257.39</v>
      </c>
      <c r="M725">
        <v>12.8695</v>
      </c>
      <c r="N725" s="20">
        <f t="shared" si="44"/>
        <v>270.2595</v>
      </c>
      <c r="O725" s="19">
        <v>6</v>
      </c>
      <c r="V725" s="20" t="b">
        <f t="shared" si="46"/>
        <v>0</v>
      </c>
      <c r="W725" s="20" t="b">
        <f t="shared" si="47"/>
        <v>0</v>
      </c>
      <c r="X725" t="str">
        <f t="shared" si="45"/>
        <v>Good </v>
      </c>
    </row>
    <row r="726" spans="1:24" x14ac:dyDescent="0.3">
      <c r="A726" s="20" t="s">
        <v>1105</v>
      </c>
      <c r="C726" s="20" t="s">
        <v>1142</v>
      </c>
      <c r="D726" s="19" t="s">
        <v>13</v>
      </c>
      <c r="E726" t="s">
        <v>1139</v>
      </c>
      <c r="F726" s="20" t="s">
        <v>29</v>
      </c>
      <c r="G726">
        <v>23.34</v>
      </c>
      <c r="H726">
        <v>4</v>
      </c>
      <c r="I726" t="s">
        <v>457</v>
      </c>
      <c r="J726" s="1">
        <v>0.78680555555555554</v>
      </c>
      <c r="K726" s="20" t="s">
        <v>16</v>
      </c>
      <c r="L726">
        <v>93.36</v>
      </c>
      <c r="M726">
        <v>4.6680000000000001</v>
      </c>
      <c r="N726" s="20">
        <f t="shared" si="44"/>
        <v>98.028000000000006</v>
      </c>
      <c r="O726" s="19">
        <v>6.6</v>
      </c>
      <c r="V726" s="20" t="b">
        <f t="shared" si="46"/>
        <v>0</v>
      </c>
      <c r="W726" s="20" t="b">
        <f t="shared" si="47"/>
        <v>0</v>
      </c>
      <c r="X726" t="str">
        <f t="shared" si="45"/>
        <v>Good </v>
      </c>
    </row>
    <row r="727" spans="1:24" x14ac:dyDescent="0.3">
      <c r="A727" s="20" t="s">
        <v>447</v>
      </c>
      <c r="C727" s="20" t="s">
        <v>1142</v>
      </c>
      <c r="D727" s="19" t="s">
        <v>13</v>
      </c>
      <c r="E727" t="s">
        <v>1138</v>
      </c>
      <c r="F727" s="20" t="s">
        <v>29</v>
      </c>
      <c r="G727">
        <v>28.5</v>
      </c>
      <c r="H727">
        <v>8</v>
      </c>
      <c r="I727" t="s">
        <v>44</v>
      </c>
      <c r="J727" s="1">
        <v>0.6</v>
      </c>
      <c r="K727" s="20" t="s">
        <v>21</v>
      </c>
      <c r="L727">
        <v>228</v>
      </c>
      <c r="M727">
        <v>11.4</v>
      </c>
      <c r="N727" s="20">
        <f t="shared" si="44"/>
        <v>239.4</v>
      </c>
      <c r="O727" s="19">
        <v>5.2</v>
      </c>
      <c r="V727" s="20" t="b">
        <f t="shared" si="46"/>
        <v>0</v>
      </c>
      <c r="W727" s="20" t="b">
        <f t="shared" si="47"/>
        <v>0</v>
      </c>
      <c r="X727" t="str">
        <f t="shared" si="45"/>
        <v>Satisfied </v>
      </c>
    </row>
    <row r="728" spans="1:24" x14ac:dyDescent="0.3">
      <c r="A728" s="20" t="s">
        <v>39</v>
      </c>
      <c r="C728" s="20" t="s">
        <v>1142</v>
      </c>
      <c r="D728" s="19" t="s">
        <v>13</v>
      </c>
      <c r="E728" t="s">
        <v>1139</v>
      </c>
      <c r="F728" s="20" t="s">
        <v>43</v>
      </c>
      <c r="G728">
        <v>55.57</v>
      </c>
      <c r="H728">
        <v>3</v>
      </c>
      <c r="I728" t="s">
        <v>217</v>
      </c>
      <c r="J728" s="1">
        <v>0.48749999999999999</v>
      </c>
      <c r="K728" s="20" t="s">
        <v>25</v>
      </c>
      <c r="L728">
        <v>166.71</v>
      </c>
      <c r="M728">
        <v>8.3354999999999997</v>
      </c>
      <c r="N728" s="20">
        <f t="shared" si="44"/>
        <v>175.0455</v>
      </c>
      <c r="O728" s="19">
        <v>5.9</v>
      </c>
      <c r="V728" s="20" t="b">
        <f t="shared" si="46"/>
        <v>0</v>
      </c>
      <c r="W728" s="20" t="b">
        <f t="shared" si="47"/>
        <v>0</v>
      </c>
      <c r="X728" t="str">
        <f t="shared" si="45"/>
        <v>Satisfied </v>
      </c>
    </row>
    <row r="729" spans="1:24" x14ac:dyDescent="0.3">
      <c r="A729" s="20" t="s">
        <v>752</v>
      </c>
      <c r="C729" s="20" t="s">
        <v>1142</v>
      </c>
      <c r="D729" s="19" t="s">
        <v>18</v>
      </c>
      <c r="E729" t="s">
        <v>1139</v>
      </c>
      <c r="F729" s="20" t="s">
        <v>40</v>
      </c>
      <c r="G729">
        <v>69.739999999999995</v>
      </c>
      <c r="H729">
        <v>10</v>
      </c>
      <c r="I729" t="s">
        <v>64</v>
      </c>
      <c r="J729" s="1">
        <v>0.74236111111111114</v>
      </c>
      <c r="K729" s="20" t="s">
        <v>25</v>
      </c>
      <c r="L729">
        <v>697.4</v>
      </c>
      <c r="M729">
        <v>34.869999999999997</v>
      </c>
      <c r="N729" s="20">
        <f t="shared" si="44"/>
        <v>732.27</v>
      </c>
      <c r="O729" s="19">
        <v>6.4</v>
      </c>
      <c r="V729" s="20" t="b">
        <f t="shared" si="46"/>
        <v>0</v>
      </c>
      <c r="W729" s="20" t="b">
        <f t="shared" si="47"/>
        <v>0</v>
      </c>
      <c r="X729" t="str">
        <f t="shared" si="45"/>
        <v>Good </v>
      </c>
    </row>
    <row r="730" spans="1:24" x14ac:dyDescent="0.3">
      <c r="A730" s="20" t="s">
        <v>699</v>
      </c>
      <c r="C730" s="20" t="s">
        <v>1140</v>
      </c>
      <c r="D730" s="19" t="s">
        <v>18</v>
      </c>
      <c r="E730" t="s">
        <v>1139</v>
      </c>
      <c r="F730" s="20" t="s">
        <v>29</v>
      </c>
      <c r="G730">
        <v>97.26</v>
      </c>
      <c r="H730">
        <v>4</v>
      </c>
      <c r="I730" t="s">
        <v>100</v>
      </c>
      <c r="J730" s="1">
        <v>0.6479166666666667</v>
      </c>
      <c r="K730" s="20" t="s">
        <v>16</v>
      </c>
      <c r="L730">
        <v>389.04</v>
      </c>
      <c r="M730">
        <v>19.452000000000002</v>
      </c>
      <c r="N730" s="20">
        <f t="shared" si="44"/>
        <v>408.49200000000002</v>
      </c>
      <c r="O730" s="19">
        <v>7.7</v>
      </c>
      <c r="V730" s="20" t="b">
        <f t="shared" si="46"/>
        <v>0</v>
      </c>
      <c r="W730" s="20" t="b">
        <f t="shared" si="47"/>
        <v>0</v>
      </c>
      <c r="X730" t="str">
        <f t="shared" si="45"/>
        <v>Very Good </v>
      </c>
    </row>
    <row r="731" spans="1:24" x14ac:dyDescent="0.3">
      <c r="A731" s="20" t="s">
        <v>222</v>
      </c>
      <c r="C731" s="20" t="s">
        <v>1142</v>
      </c>
      <c r="D731" s="19" t="s">
        <v>13</v>
      </c>
      <c r="E731" t="s">
        <v>1138</v>
      </c>
      <c r="F731" s="20" t="s">
        <v>14</v>
      </c>
      <c r="G731">
        <v>52.18</v>
      </c>
      <c r="H731">
        <v>7</v>
      </c>
      <c r="I731" t="s">
        <v>46</v>
      </c>
      <c r="J731" s="1">
        <v>0.45416666666666666</v>
      </c>
      <c r="K731" s="20" t="s">
        <v>21</v>
      </c>
      <c r="L731">
        <v>365.26</v>
      </c>
      <c r="M731">
        <v>18.263000000000002</v>
      </c>
      <c r="N731" s="20">
        <f t="shared" si="44"/>
        <v>383.52299999999997</v>
      </c>
      <c r="O731" s="19">
        <v>7.4</v>
      </c>
      <c r="V731" s="20" t="b">
        <f t="shared" si="46"/>
        <v>0</v>
      </c>
      <c r="W731" s="20" t="b">
        <f t="shared" si="47"/>
        <v>0</v>
      </c>
      <c r="X731" t="str">
        <f t="shared" si="45"/>
        <v>Very Good </v>
      </c>
    </row>
    <row r="732" spans="1:24" x14ac:dyDescent="0.3">
      <c r="A732" s="20" t="s">
        <v>525</v>
      </c>
      <c r="C732" s="20" t="s">
        <v>1140</v>
      </c>
      <c r="D732" s="19" t="s">
        <v>13</v>
      </c>
      <c r="E732" t="s">
        <v>1138</v>
      </c>
      <c r="F732" s="20" t="s">
        <v>23</v>
      </c>
      <c r="G732">
        <v>22.32</v>
      </c>
      <c r="H732">
        <v>4</v>
      </c>
      <c r="I732" t="s">
        <v>184</v>
      </c>
      <c r="J732" s="1">
        <v>0.68263888888888891</v>
      </c>
      <c r="K732" s="20" t="s">
        <v>25</v>
      </c>
      <c r="L732">
        <v>89.28</v>
      </c>
      <c r="M732">
        <v>4.4640000000000004</v>
      </c>
      <c r="N732" s="20">
        <f t="shared" si="44"/>
        <v>93.744</v>
      </c>
      <c r="O732" s="19">
        <v>6.6</v>
      </c>
      <c r="V732" s="20" t="b">
        <f t="shared" si="46"/>
        <v>0</v>
      </c>
      <c r="W732" s="20" t="b">
        <f t="shared" si="47"/>
        <v>0</v>
      </c>
      <c r="X732" t="str">
        <f t="shared" si="45"/>
        <v>Good </v>
      </c>
    </row>
    <row r="733" spans="1:24" x14ac:dyDescent="0.3">
      <c r="A733" s="20" t="s">
        <v>677</v>
      </c>
      <c r="C733" s="20" t="s">
        <v>1140</v>
      </c>
      <c r="D733" s="19" t="s">
        <v>18</v>
      </c>
      <c r="E733" t="s">
        <v>1139</v>
      </c>
      <c r="F733" s="20" t="s">
        <v>29</v>
      </c>
      <c r="G733">
        <v>56</v>
      </c>
      <c r="H733">
        <v>3</v>
      </c>
      <c r="I733" t="s">
        <v>117</v>
      </c>
      <c r="J733" s="1">
        <v>0.81458333333333333</v>
      </c>
      <c r="K733" s="20" t="s">
        <v>16</v>
      </c>
      <c r="L733">
        <v>168</v>
      </c>
      <c r="M733">
        <v>8.4</v>
      </c>
      <c r="N733" s="20">
        <f t="shared" si="44"/>
        <v>176.4</v>
      </c>
      <c r="O733" s="19">
        <v>6.3</v>
      </c>
      <c r="V733" s="20" t="b">
        <f t="shared" si="46"/>
        <v>0</v>
      </c>
      <c r="W733" s="20" t="b">
        <f t="shared" si="47"/>
        <v>0</v>
      </c>
      <c r="X733" t="str">
        <f t="shared" si="45"/>
        <v>Good </v>
      </c>
    </row>
    <row r="734" spans="1:24" x14ac:dyDescent="0.3">
      <c r="A734" s="20" t="s">
        <v>299</v>
      </c>
      <c r="C734" s="20" t="s">
        <v>1141</v>
      </c>
      <c r="D734" s="19" t="s">
        <v>13</v>
      </c>
      <c r="E734" t="s">
        <v>1139</v>
      </c>
      <c r="F734" s="20" t="s">
        <v>29</v>
      </c>
      <c r="G734">
        <v>19.7</v>
      </c>
      <c r="H734">
        <v>1</v>
      </c>
      <c r="I734" t="s">
        <v>30</v>
      </c>
      <c r="J734" s="1">
        <v>0.48541666666666666</v>
      </c>
      <c r="K734" s="20" t="s">
        <v>16</v>
      </c>
      <c r="L734">
        <v>19.7</v>
      </c>
      <c r="M734">
        <v>0.98499999999999999</v>
      </c>
      <c r="N734" s="20">
        <f t="shared" si="44"/>
        <v>20.684999999999999</v>
      </c>
      <c r="O734" s="19">
        <v>8.1999999999999993</v>
      </c>
      <c r="V734" s="20" t="b">
        <f t="shared" si="46"/>
        <v>0</v>
      </c>
      <c r="W734" s="20" t="b">
        <f t="shared" si="47"/>
        <v>0</v>
      </c>
      <c r="X734" t="str">
        <f t="shared" si="45"/>
        <v>Extremely Good</v>
      </c>
    </row>
    <row r="735" spans="1:24" x14ac:dyDescent="0.3">
      <c r="A735" s="20" t="s">
        <v>31</v>
      </c>
      <c r="C735" s="20" t="s">
        <v>1141</v>
      </c>
      <c r="D735" s="19" t="s">
        <v>18</v>
      </c>
      <c r="E735" t="s">
        <v>1139</v>
      </c>
      <c r="F735" s="20" t="s">
        <v>14</v>
      </c>
      <c r="G735">
        <v>75.88</v>
      </c>
      <c r="H735">
        <v>7</v>
      </c>
      <c r="I735" t="s">
        <v>138</v>
      </c>
      <c r="J735" s="1">
        <v>0.44305555555555554</v>
      </c>
      <c r="K735" s="20" t="s">
        <v>16</v>
      </c>
      <c r="L735">
        <v>531.16</v>
      </c>
      <c r="M735">
        <v>26.558</v>
      </c>
      <c r="N735" s="20">
        <f t="shared" si="44"/>
        <v>557.71799999999996</v>
      </c>
      <c r="O735" s="19">
        <v>4.0999999999999996</v>
      </c>
      <c r="V735" s="20" t="b">
        <f t="shared" si="46"/>
        <v>0</v>
      </c>
      <c r="W735" s="20" t="b">
        <f t="shared" si="47"/>
        <v>0</v>
      </c>
      <c r="X735" t="str">
        <f t="shared" si="45"/>
        <v>Not Bad</v>
      </c>
    </row>
    <row r="736" spans="1:24" x14ac:dyDescent="0.3">
      <c r="A736" s="20" t="s">
        <v>1007</v>
      </c>
      <c r="C736" s="20" t="s">
        <v>1142</v>
      </c>
      <c r="D736" s="19" t="s">
        <v>13</v>
      </c>
      <c r="E736" t="s">
        <v>1139</v>
      </c>
      <c r="F736" s="20" t="s">
        <v>14</v>
      </c>
      <c r="G736">
        <v>53.72</v>
      </c>
      <c r="H736">
        <v>1</v>
      </c>
      <c r="I736" t="s">
        <v>184</v>
      </c>
      <c r="J736" s="1">
        <v>0.8354166666666667</v>
      </c>
      <c r="K736" s="20" t="s">
        <v>16</v>
      </c>
      <c r="L736">
        <v>53.72</v>
      </c>
      <c r="M736">
        <v>2.6859999999999999</v>
      </c>
      <c r="N736" s="20">
        <f t="shared" si="44"/>
        <v>56.405999999999999</v>
      </c>
      <c r="O736" s="19">
        <v>4.2</v>
      </c>
      <c r="V736" s="20" t="b">
        <f t="shared" si="46"/>
        <v>0</v>
      </c>
      <c r="W736" s="20" t="b">
        <f t="shared" si="47"/>
        <v>0</v>
      </c>
      <c r="X736" t="str">
        <f t="shared" si="45"/>
        <v>Not Bad</v>
      </c>
    </row>
    <row r="737" spans="1:24" x14ac:dyDescent="0.3">
      <c r="A737" s="20" t="s">
        <v>227</v>
      </c>
      <c r="C737" s="20" t="s">
        <v>1140</v>
      </c>
      <c r="D737" s="19" t="s">
        <v>13</v>
      </c>
      <c r="E737" t="s">
        <v>1139</v>
      </c>
      <c r="F737" s="20" t="s">
        <v>19</v>
      </c>
      <c r="G737">
        <v>81.95</v>
      </c>
      <c r="H737">
        <v>10</v>
      </c>
      <c r="I737" t="s">
        <v>75</v>
      </c>
      <c r="J737" s="1">
        <v>0.52708333333333335</v>
      </c>
      <c r="K737" s="20" t="s">
        <v>25</v>
      </c>
      <c r="L737">
        <v>819.5</v>
      </c>
      <c r="M737">
        <v>40.975000000000001</v>
      </c>
      <c r="N737" s="20">
        <f t="shared" si="44"/>
        <v>860.47500000000002</v>
      </c>
      <c r="O737" s="19">
        <v>8.8000000000000007</v>
      </c>
      <c r="V737" s="20" t="b">
        <f t="shared" si="46"/>
        <v>0</v>
      </c>
      <c r="W737" s="20" t="b">
        <f t="shared" si="47"/>
        <v>0</v>
      </c>
      <c r="X737" t="str">
        <f t="shared" si="45"/>
        <v>Extremely Good</v>
      </c>
    </row>
    <row r="738" spans="1:24" x14ac:dyDescent="0.3">
      <c r="A738" s="20" t="s">
        <v>657</v>
      </c>
      <c r="C738" s="20" t="s">
        <v>1142</v>
      </c>
      <c r="D738" s="19" t="s">
        <v>13</v>
      </c>
      <c r="E738" t="s">
        <v>1138</v>
      </c>
      <c r="F738" s="20" t="s">
        <v>14</v>
      </c>
      <c r="G738">
        <v>81.2</v>
      </c>
      <c r="H738">
        <v>7</v>
      </c>
      <c r="I738" t="s">
        <v>90</v>
      </c>
      <c r="J738" s="1">
        <v>0.66597222222222219</v>
      </c>
      <c r="K738" s="20" t="s">
        <v>25</v>
      </c>
      <c r="L738">
        <v>568.4</v>
      </c>
      <c r="M738">
        <v>28.42</v>
      </c>
      <c r="N738" s="20">
        <f t="shared" si="44"/>
        <v>596.81999999999994</v>
      </c>
      <c r="O738" s="19">
        <v>4.9000000000000004</v>
      </c>
      <c r="V738" s="20" t="b">
        <f t="shared" si="46"/>
        <v>0</v>
      </c>
      <c r="W738" s="20" t="b">
        <f t="shared" si="47"/>
        <v>0</v>
      </c>
      <c r="X738" t="str">
        <f t="shared" si="45"/>
        <v>Not Bad</v>
      </c>
    </row>
    <row r="739" spans="1:24" x14ac:dyDescent="0.3">
      <c r="A739" s="20" t="s">
        <v>590</v>
      </c>
      <c r="C739" s="20" t="s">
        <v>1142</v>
      </c>
      <c r="D739" s="19" t="s">
        <v>18</v>
      </c>
      <c r="E739" t="s">
        <v>1139</v>
      </c>
      <c r="F739" s="20" t="s">
        <v>19</v>
      </c>
      <c r="G739">
        <v>58.76</v>
      </c>
      <c r="H739">
        <v>10</v>
      </c>
      <c r="I739" t="s">
        <v>247</v>
      </c>
      <c r="J739" s="1">
        <v>0.60138888888888886</v>
      </c>
      <c r="K739" s="20" t="s">
        <v>16</v>
      </c>
      <c r="L739">
        <v>587.6</v>
      </c>
      <c r="M739">
        <v>29.38</v>
      </c>
      <c r="N739" s="20">
        <f t="shared" si="44"/>
        <v>616.98</v>
      </c>
      <c r="O739" s="19">
        <v>6.7</v>
      </c>
      <c r="V739" s="20" t="b">
        <f t="shared" si="46"/>
        <v>0</v>
      </c>
      <c r="W739" s="20" t="b">
        <f t="shared" si="47"/>
        <v>0</v>
      </c>
      <c r="X739" t="str">
        <f t="shared" si="45"/>
        <v>Good </v>
      </c>
    </row>
    <row r="740" spans="1:24" x14ac:dyDescent="0.3">
      <c r="A740" s="20" t="s">
        <v>906</v>
      </c>
      <c r="C740" s="20" t="s">
        <v>1140</v>
      </c>
      <c r="D740" s="19" t="s">
        <v>13</v>
      </c>
      <c r="E740" t="s">
        <v>1139</v>
      </c>
      <c r="F740" s="20" t="s">
        <v>40</v>
      </c>
      <c r="G740">
        <v>91.56</v>
      </c>
      <c r="H740">
        <v>8</v>
      </c>
      <c r="I740" t="s">
        <v>153</v>
      </c>
      <c r="J740" s="1">
        <v>0.76527777777777783</v>
      </c>
      <c r="K740" s="20" t="s">
        <v>16</v>
      </c>
      <c r="L740">
        <v>732.48</v>
      </c>
      <c r="M740">
        <v>36.624000000000002</v>
      </c>
      <c r="N740" s="20">
        <f t="shared" si="44"/>
        <v>769.10400000000004</v>
      </c>
      <c r="O740" s="19">
        <v>6.6</v>
      </c>
      <c r="V740" s="20" t="b">
        <f t="shared" si="46"/>
        <v>0</v>
      </c>
      <c r="W740" s="20" t="b">
        <f t="shared" si="47"/>
        <v>0</v>
      </c>
      <c r="X740" t="str">
        <f t="shared" si="45"/>
        <v>Good </v>
      </c>
    </row>
    <row r="741" spans="1:24" x14ac:dyDescent="0.3">
      <c r="A741" s="20" t="s">
        <v>1053</v>
      </c>
      <c r="C741" s="20" t="s">
        <v>1141</v>
      </c>
      <c r="D741" s="19" t="s">
        <v>18</v>
      </c>
      <c r="E741" t="s">
        <v>1139</v>
      </c>
      <c r="F741" s="20" t="s">
        <v>23</v>
      </c>
      <c r="G741">
        <v>93.96</v>
      </c>
      <c r="H741">
        <v>9</v>
      </c>
      <c r="I741" t="s">
        <v>316</v>
      </c>
      <c r="J741" s="1">
        <v>0.48055555555555557</v>
      </c>
      <c r="K741" s="20" t="s">
        <v>21</v>
      </c>
      <c r="L741">
        <v>845.64</v>
      </c>
      <c r="M741">
        <v>42.281999999999996</v>
      </c>
      <c r="N741" s="20">
        <f t="shared" si="44"/>
        <v>887.92200000000003</v>
      </c>
      <c r="O741" s="19">
        <v>6.6</v>
      </c>
      <c r="V741" s="20" t="b">
        <f t="shared" si="46"/>
        <v>0</v>
      </c>
      <c r="W741" s="20" t="b">
        <f t="shared" si="47"/>
        <v>0</v>
      </c>
      <c r="X741" t="str">
        <f t="shared" si="45"/>
        <v>Good </v>
      </c>
    </row>
    <row r="742" spans="1:24" x14ac:dyDescent="0.3">
      <c r="A742" s="20" t="s">
        <v>900</v>
      </c>
      <c r="C742" s="20" t="s">
        <v>1141</v>
      </c>
      <c r="D742" s="19" t="s">
        <v>18</v>
      </c>
      <c r="E742" t="s">
        <v>1139</v>
      </c>
      <c r="F742" s="20" t="s">
        <v>19</v>
      </c>
      <c r="G742">
        <v>55.61</v>
      </c>
      <c r="H742">
        <v>7</v>
      </c>
      <c r="I742" t="s">
        <v>90</v>
      </c>
      <c r="J742" s="1">
        <v>0.52847222222222223</v>
      </c>
      <c r="K742" s="20" t="s">
        <v>21</v>
      </c>
      <c r="L742">
        <v>389.27</v>
      </c>
      <c r="M742">
        <v>19.4635</v>
      </c>
      <c r="N742" s="20">
        <f t="shared" si="44"/>
        <v>408.73349999999999</v>
      </c>
      <c r="O742" s="19">
        <v>5.6</v>
      </c>
      <c r="V742" s="20" t="b">
        <f t="shared" si="46"/>
        <v>0</v>
      </c>
      <c r="W742" s="20" t="b">
        <f t="shared" si="47"/>
        <v>0</v>
      </c>
      <c r="X742" t="str">
        <f t="shared" si="45"/>
        <v>Satisfied </v>
      </c>
    </row>
    <row r="743" spans="1:24" x14ac:dyDescent="0.3">
      <c r="A743" s="20" t="s">
        <v>363</v>
      </c>
      <c r="C743" s="20" t="s">
        <v>1140</v>
      </c>
      <c r="D743" s="19" t="s">
        <v>18</v>
      </c>
      <c r="E743" t="s">
        <v>1139</v>
      </c>
      <c r="F743" s="20" t="s">
        <v>43</v>
      </c>
      <c r="G743">
        <v>84.83</v>
      </c>
      <c r="H743">
        <v>1</v>
      </c>
      <c r="I743" t="s">
        <v>304</v>
      </c>
      <c r="J743" s="1">
        <v>0.63888888888888895</v>
      </c>
      <c r="K743" s="20" t="s">
        <v>16</v>
      </c>
      <c r="L743">
        <v>84.83</v>
      </c>
      <c r="M743">
        <v>4.2415000000000003</v>
      </c>
      <c r="N743" s="20">
        <f t="shared" si="44"/>
        <v>89.0715</v>
      </c>
      <c r="O743" s="19">
        <v>8.9</v>
      </c>
      <c r="V743" s="20" t="b">
        <f t="shared" si="46"/>
        <v>0</v>
      </c>
      <c r="W743" s="20" t="b">
        <f t="shared" si="47"/>
        <v>0</v>
      </c>
      <c r="X743" t="str">
        <f t="shared" si="45"/>
        <v>Extremely Good</v>
      </c>
    </row>
    <row r="744" spans="1:24" x14ac:dyDescent="0.3">
      <c r="A744" s="20" t="s">
        <v>428</v>
      </c>
      <c r="C744" s="20" t="s">
        <v>1141</v>
      </c>
      <c r="D744" s="19" t="s">
        <v>13</v>
      </c>
      <c r="E744" t="s">
        <v>1138</v>
      </c>
      <c r="F744" s="20" t="s">
        <v>40</v>
      </c>
      <c r="G744">
        <v>71.63</v>
      </c>
      <c r="H744">
        <v>2</v>
      </c>
      <c r="I744" t="s">
        <v>48</v>
      </c>
      <c r="J744" s="1">
        <v>0.60625000000000007</v>
      </c>
      <c r="K744" s="20" t="s">
        <v>16</v>
      </c>
      <c r="L744">
        <v>143.26</v>
      </c>
      <c r="M744">
        <v>7.1630000000000003</v>
      </c>
      <c r="N744" s="20">
        <f t="shared" si="44"/>
        <v>150.423</v>
      </c>
      <c r="O744" s="19">
        <v>8.1</v>
      </c>
      <c r="V744" s="20" t="b">
        <f t="shared" si="46"/>
        <v>0</v>
      </c>
      <c r="W744" s="20" t="b">
        <f t="shared" si="47"/>
        <v>0</v>
      </c>
      <c r="X744" t="str">
        <f t="shared" si="45"/>
        <v>Extremely Good</v>
      </c>
    </row>
    <row r="745" spans="1:24" x14ac:dyDescent="0.3">
      <c r="A745" s="20" t="s">
        <v>190</v>
      </c>
      <c r="C745" s="20" t="s">
        <v>1140</v>
      </c>
      <c r="D745" s="19" t="s">
        <v>13</v>
      </c>
      <c r="E745" t="s">
        <v>1139</v>
      </c>
      <c r="F745" s="20" t="s">
        <v>40</v>
      </c>
      <c r="G745">
        <v>37.69</v>
      </c>
      <c r="H745">
        <v>2</v>
      </c>
      <c r="I745" t="s">
        <v>41</v>
      </c>
      <c r="J745" s="1">
        <v>0.64513888888888882</v>
      </c>
      <c r="K745" s="20" t="s">
        <v>16</v>
      </c>
      <c r="L745">
        <v>75.38</v>
      </c>
      <c r="M745">
        <v>3.7690000000000001</v>
      </c>
      <c r="N745" s="20">
        <f t="shared" si="44"/>
        <v>79.149000000000001</v>
      </c>
      <c r="O745" s="19">
        <v>7.3</v>
      </c>
      <c r="V745" s="20" t="b">
        <f t="shared" si="46"/>
        <v>0</v>
      </c>
      <c r="W745" s="20" t="b">
        <f t="shared" si="47"/>
        <v>0</v>
      </c>
      <c r="X745" t="str">
        <f t="shared" si="45"/>
        <v>Very Good </v>
      </c>
    </row>
    <row r="746" spans="1:24" x14ac:dyDescent="0.3">
      <c r="A746" s="20" t="s">
        <v>757</v>
      </c>
      <c r="C746" s="20" t="s">
        <v>1140</v>
      </c>
      <c r="D746" s="19" t="s">
        <v>13</v>
      </c>
      <c r="E746" t="s">
        <v>1138</v>
      </c>
      <c r="F746" s="20" t="s">
        <v>43</v>
      </c>
      <c r="G746">
        <v>31.67</v>
      </c>
      <c r="H746">
        <v>8</v>
      </c>
      <c r="I746" t="s">
        <v>168</v>
      </c>
      <c r="J746" s="1">
        <v>0.67986111111111114</v>
      </c>
      <c r="K746" s="20" t="s">
        <v>25</v>
      </c>
      <c r="L746">
        <v>253.36</v>
      </c>
      <c r="M746">
        <v>12.667999999999999</v>
      </c>
      <c r="N746" s="20">
        <f t="shared" si="44"/>
        <v>266.02800000000002</v>
      </c>
      <c r="O746" s="19">
        <v>8.6999999999999993</v>
      </c>
      <c r="V746" s="20" t="b">
        <f t="shared" si="46"/>
        <v>0</v>
      </c>
      <c r="W746" s="20" t="b">
        <f t="shared" si="47"/>
        <v>0</v>
      </c>
      <c r="X746" t="str">
        <f t="shared" si="45"/>
        <v>Extremely Good</v>
      </c>
    </row>
    <row r="747" spans="1:24" x14ac:dyDescent="0.3">
      <c r="A747" s="20" t="s">
        <v>882</v>
      </c>
      <c r="C747" s="20" t="s">
        <v>1142</v>
      </c>
      <c r="D747" s="19" t="s">
        <v>13</v>
      </c>
      <c r="E747" t="s">
        <v>1138</v>
      </c>
      <c r="F747" s="20" t="s">
        <v>43</v>
      </c>
      <c r="G747">
        <v>38.42</v>
      </c>
      <c r="H747">
        <v>1</v>
      </c>
      <c r="I747" t="s">
        <v>95</v>
      </c>
      <c r="J747" s="1">
        <v>0.68958333333333333</v>
      </c>
      <c r="K747" s="20" t="s">
        <v>21</v>
      </c>
      <c r="L747">
        <v>38.42</v>
      </c>
      <c r="M747">
        <v>1.921</v>
      </c>
      <c r="N747" s="20">
        <f t="shared" si="44"/>
        <v>40.341000000000001</v>
      </c>
      <c r="O747" s="19">
        <v>4.5</v>
      </c>
      <c r="V747" s="20" t="b">
        <f t="shared" si="46"/>
        <v>0</v>
      </c>
      <c r="W747" s="20" t="b">
        <f t="shared" si="47"/>
        <v>0</v>
      </c>
      <c r="X747" t="str">
        <f t="shared" si="45"/>
        <v>Not Bad</v>
      </c>
    </row>
    <row r="748" spans="1:24" x14ac:dyDescent="0.3">
      <c r="A748" s="20" t="s">
        <v>598</v>
      </c>
      <c r="C748" s="20" t="s">
        <v>1142</v>
      </c>
      <c r="D748" s="19" t="s">
        <v>13</v>
      </c>
      <c r="E748" t="s">
        <v>1139</v>
      </c>
      <c r="F748" s="20" t="s">
        <v>23</v>
      </c>
      <c r="G748">
        <v>65.23</v>
      </c>
      <c r="H748">
        <v>10</v>
      </c>
      <c r="I748" t="s">
        <v>217</v>
      </c>
      <c r="J748" s="1">
        <v>0.79652777777777783</v>
      </c>
      <c r="K748" s="20" t="s">
        <v>25</v>
      </c>
      <c r="L748">
        <v>652.29999999999995</v>
      </c>
      <c r="M748">
        <v>32.615000000000002</v>
      </c>
      <c r="N748" s="20">
        <f t="shared" si="44"/>
        <v>684.91499999999996</v>
      </c>
      <c r="O748" s="19">
        <v>7.3</v>
      </c>
      <c r="V748" s="20" t="b">
        <f t="shared" si="46"/>
        <v>0</v>
      </c>
      <c r="W748" s="20" t="b">
        <f t="shared" si="47"/>
        <v>0</v>
      </c>
      <c r="X748" t="str">
        <f t="shared" si="45"/>
        <v>Very Good </v>
      </c>
    </row>
    <row r="749" spans="1:24" x14ac:dyDescent="0.3">
      <c r="A749" s="20" t="s">
        <v>568</v>
      </c>
      <c r="C749" s="20" t="s">
        <v>1142</v>
      </c>
      <c r="D749" s="19" t="s">
        <v>13</v>
      </c>
      <c r="E749" t="s">
        <v>1138</v>
      </c>
      <c r="F749" s="20" t="s">
        <v>19</v>
      </c>
      <c r="G749">
        <v>10.53</v>
      </c>
      <c r="H749">
        <v>5</v>
      </c>
      <c r="I749" t="s">
        <v>261</v>
      </c>
      <c r="J749" s="1">
        <v>0.61319444444444449</v>
      </c>
      <c r="K749" s="20" t="s">
        <v>25</v>
      </c>
      <c r="L749">
        <v>52.65</v>
      </c>
      <c r="M749">
        <v>2.6324999999999998</v>
      </c>
      <c r="N749" s="20">
        <f t="shared" si="44"/>
        <v>55.282499999999999</v>
      </c>
      <c r="O749" s="19">
        <v>4.5</v>
      </c>
      <c r="V749" s="20" t="b">
        <f t="shared" si="46"/>
        <v>0</v>
      </c>
      <c r="W749" s="20" t="b">
        <f t="shared" si="47"/>
        <v>0</v>
      </c>
      <c r="X749" t="str">
        <f t="shared" si="45"/>
        <v>Not Bad</v>
      </c>
    </row>
    <row r="750" spans="1:24" x14ac:dyDescent="0.3">
      <c r="A750" s="20" t="s">
        <v>880</v>
      </c>
      <c r="C750" s="20" t="s">
        <v>1142</v>
      </c>
      <c r="D750" s="19" t="s">
        <v>13</v>
      </c>
      <c r="E750" t="s">
        <v>1138</v>
      </c>
      <c r="F750" s="20" t="s">
        <v>23</v>
      </c>
      <c r="G750">
        <v>12.29</v>
      </c>
      <c r="H750">
        <v>9</v>
      </c>
      <c r="I750" t="s">
        <v>182</v>
      </c>
      <c r="J750" s="1">
        <v>0.81111111111111101</v>
      </c>
      <c r="K750" s="20" t="s">
        <v>25</v>
      </c>
      <c r="L750">
        <v>110.61</v>
      </c>
      <c r="M750">
        <v>5.5305</v>
      </c>
      <c r="N750" s="20">
        <f t="shared" si="44"/>
        <v>116.1405</v>
      </c>
      <c r="O750" s="19">
        <v>7.9</v>
      </c>
      <c r="V750" s="20" t="b">
        <f t="shared" si="46"/>
        <v>0</v>
      </c>
      <c r="W750" s="20" t="b">
        <f t="shared" si="47"/>
        <v>0</v>
      </c>
      <c r="X750" t="str">
        <f t="shared" si="45"/>
        <v>Very Good </v>
      </c>
    </row>
    <row r="751" spans="1:24" x14ac:dyDescent="0.3">
      <c r="A751" s="20" t="s">
        <v>670</v>
      </c>
      <c r="C751" s="20" t="s">
        <v>1140</v>
      </c>
      <c r="D751" s="19" t="s">
        <v>13</v>
      </c>
      <c r="E751" t="s">
        <v>1139</v>
      </c>
      <c r="F751" s="20" t="s">
        <v>14</v>
      </c>
      <c r="G751">
        <v>81.23</v>
      </c>
      <c r="H751">
        <v>7</v>
      </c>
      <c r="I751" t="s">
        <v>54</v>
      </c>
      <c r="J751" s="1">
        <v>0.86388888888888893</v>
      </c>
      <c r="K751" s="20" t="s">
        <v>21</v>
      </c>
      <c r="L751">
        <v>568.61</v>
      </c>
      <c r="M751">
        <v>28.430499999999999</v>
      </c>
      <c r="N751" s="20">
        <f t="shared" si="44"/>
        <v>597.04050000000007</v>
      </c>
      <c r="O751" s="19">
        <v>5.6</v>
      </c>
      <c r="V751" s="20" t="b">
        <f t="shared" si="46"/>
        <v>0</v>
      </c>
      <c r="W751" s="20" t="b">
        <f t="shared" si="47"/>
        <v>0</v>
      </c>
      <c r="X751" t="str">
        <f t="shared" si="45"/>
        <v>Satisfied </v>
      </c>
    </row>
    <row r="752" spans="1:24" x14ac:dyDescent="0.3">
      <c r="A752" s="20" t="s">
        <v>776</v>
      </c>
      <c r="C752" s="20" t="s">
        <v>1141</v>
      </c>
      <c r="D752" s="19" t="s">
        <v>13</v>
      </c>
      <c r="E752" t="s">
        <v>1138</v>
      </c>
      <c r="F752" s="20" t="s">
        <v>23</v>
      </c>
      <c r="G752">
        <v>22.32</v>
      </c>
      <c r="H752">
        <v>4</v>
      </c>
      <c r="I752" t="s">
        <v>376</v>
      </c>
      <c r="J752" s="1">
        <v>0.4694444444444445</v>
      </c>
      <c r="K752" s="20" t="s">
        <v>16</v>
      </c>
      <c r="L752">
        <v>89.28</v>
      </c>
      <c r="M752">
        <v>4.4640000000000004</v>
      </c>
      <c r="N752" s="20">
        <f t="shared" si="44"/>
        <v>93.744</v>
      </c>
      <c r="O752" s="19">
        <v>7.7</v>
      </c>
      <c r="V752" s="20" t="b">
        <f t="shared" si="46"/>
        <v>0</v>
      </c>
      <c r="W752" s="20" t="b">
        <f t="shared" si="47"/>
        <v>0</v>
      </c>
      <c r="X752" t="str">
        <f t="shared" si="45"/>
        <v>Very Good </v>
      </c>
    </row>
    <row r="753" spans="1:24" x14ac:dyDescent="0.3">
      <c r="A753" s="20" t="s">
        <v>1005</v>
      </c>
      <c r="C753" s="20" t="s">
        <v>1142</v>
      </c>
      <c r="D753" s="19" t="s">
        <v>18</v>
      </c>
      <c r="E753" t="s">
        <v>1138</v>
      </c>
      <c r="F753" s="20" t="s">
        <v>19</v>
      </c>
      <c r="G753">
        <v>27.28</v>
      </c>
      <c r="H753">
        <v>5</v>
      </c>
      <c r="I753" t="s">
        <v>110</v>
      </c>
      <c r="J753" s="1">
        <v>0.4381944444444445</v>
      </c>
      <c r="K753" s="20" t="s">
        <v>25</v>
      </c>
      <c r="L753">
        <v>136.4</v>
      </c>
      <c r="M753">
        <v>6.82</v>
      </c>
      <c r="N753" s="20">
        <f t="shared" si="44"/>
        <v>143.22</v>
      </c>
      <c r="O753" s="19">
        <v>9.4</v>
      </c>
      <c r="V753" s="20" t="b">
        <f t="shared" si="46"/>
        <v>0</v>
      </c>
      <c r="W753" s="20" t="b">
        <f t="shared" si="47"/>
        <v>0</v>
      </c>
      <c r="X753" t="str">
        <f t="shared" si="45"/>
        <v xml:space="preserve">Excellent </v>
      </c>
    </row>
    <row r="754" spans="1:24" x14ac:dyDescent="0.3">
      <c r="A754" s="20" t="s">
        <v>189</v>
      </c>
      <c r="C754" s="20" t="s">
        <v>1142</v>
      </c>
      <c r="D754" s="19" t="s">
        <v>13</v>
      </c>
      <c r="E754" t="s">
        <v>1138</v>
      </c>
      <c r="F754" s="20" t="s">
        <v>29</v>
      </c>
      <c r="G754">
        <v>17.420000000000002</v>
      </c>
      <c r="H754">
        <v>10</v>
      </c>
      <c r="I754" t="s">
        <v>237</v>
      </c>
      <c r="J754" s="1">
        <v>0.52083333333333337</v>
      </c>
      <c r="K754" s="20" t="s">
        <v>16</v>
      </c>
      <c r="L754">
        <v>174.2</v>
      </c>
      <c r="M754">
        <v>8.7100000000000009</v>
      </c>
      <c r="N754" s="20">
        <f t="shared" si="44"/>
        <v>182.91</v>
      </c>
      <c r="O754" s="19">
        <v>8</v>
      </c>
      <c r="V754" s="20" t="b">
        <f t="shared" si="46"/>
        <v>0</v>
      </c>
      <c r="W754" s="20" t="b">
        <f t="shared" si="47"/>
        <v>0</v>
      </c>
      <c r="X754" t="str">
        <f t="shared" si="45"/>
        <v>Extremely Good</v>
      </c>
    </row>
    <row r="755" spans="1:24" x14ac:dyDescent="0.3">
      <c r="A755" s="20" t="s">
        <v>1027</v>
      </c>
      <c r="C755" s="20" t="s">
        <v>1141</v>
      </c>
      <c r="D755" s="19" t="s">
        <v>18</v>
      </c>
      <c r="E755" t="s">
        <v>1139</v>
      </c>
      <c r="F755" s="20" t="s">
        <v>23</v>
      </c>
      <c r="G755">
        <v>73.28</v>
      </c>
      <c r="H755">
        <v>5</v>
      </c>
      <c r="I755" t="s">
        <v>138</v>
      </c>
      <c r="J755" s="1">
        <v>0.62847222222222221</v>
      </c>
      <c r="K755" s="20" t="s">
        <v>16</v>
      </c>
      <c r="L755">
        <v>366.4</v>
      </c>
      <c r="M755">
        <v>18.32</v>
      </c>
      <c r="N755" s="20">
        <f t="shared" si="44"/>
        <v>384.71999999999997</v>
      </c>
      <c r="O755" s="19">
        <v>4.0999999999999996</v>
      </c>
      <c r="V755" s="20" t="b">
        <f t="shared" si="46"/>
        <v>0</v>
      </c>
      <c r="W755" s="20" t="b">
        <f t="shared" si="47"/>
        <v>0</v>
      </c>
      <c r="X755" t="str">
        <f t="shared" si="45"/>
        <v>Not Bad</v>
      </c>
    </row>
    <row r="756" spans="1:24" x14ac:dyDescent="0.3">
      <c r="A756" s="20" t="s">
        <v>678</v>
      </c>
      <c r="C756" s="20" t="s">
        <v>1141</v>
      </c>
      <c r="D756" s="19" t="s">
        <v>13</v>
      </c>
      <c r="E756" t="s">
        <v>1138</v>
      </c>
      <c r="F756" s="20" t="s">
        <v>29</v>
      </c>
      <c r="G756">
        <v>84.87</v>
      </c>
      <c r="H756">
        <v>3</v>
      </c>
      <c r="I756" t="s">
        <v>77</v>
      </c>
      <c r="J756" s="1">
        <v>0.77083333333333337</v>
      </c>
      <c r="K756" s="20" t="s">
        <v>16</v>
      </c>
      <c r="L756">
        <v>254.61</v>
      </c>
      <c r="M756">
        <v>12.730499999999999</v>
      </c>
      <c r="N756" s="20">
        <f t="shared" si="44"/>
        <v>267.34050000000002</v>
      </c>
      <c r="O756" s="19">
        <v>9.4</v>
      </c>
      <c r="V756" s="20" t="b">
        <f t="shared" si="46"/>
        <v>0</v>
      </c>
      <c r="W756" s="20" t="b">
        <f t="shared" si="47"/>
        <v>0</v>
      </c>
      <c r="X756" t="str">
        <f t="shared" si="45"/>
        <v xml:space="preserve">Excellent </v>
      </c>
    </row>
    <row r="757" spans="1:24" x14ac:dyDescent="0.3">
      <c r="A757" s="20" t="s">
        <v>437</v>
      </c>
      <c r="C757" s="20" t="s">
        <v>1141</v>
      </c>
      <c r="D757" s="19" t="s">
        <v>18</v>
      </c>
      <c r="E757" t="s">
        <v>1138</v>
      </c>
      <c r="F757" s="20" t="s">
        <v>29</v>
      </c>
      <c r="G757">
        <v>97.29</v>
      </c>
      <c r="H757">
        <v>8</v>
      </c>
      <c r="I757" t="s">
        <v>46</v>
      </c>
      <c r="J757" s="1">
        <v>0.5541666666666667</v>
      </c>
      <c r="K757" s="20" t="s">
        <v>25</v>
      </c>
      <c r="L757">
        <v>778.32</v>
      </c>
      <c r="M757">
        <v>38.915999999999997</v>
      </c>
      <c r="N757" s="20">
        <f t="shared" si="44"/>
        <v>817.2360000000001</v>
      </c>
      <c r="O757" s="19">
        <v>8.6</v>
      </c>
      <c r="V757" s="20" t="b">
        <f t="shared" si="46"/>
        <v>0</v>
      </c>
      <c r="W757" s="20" t="b">
        <f t="shared" si="47"/>
        <v>0</v>
      </c>
      <c r="X757" t="str">
        <f t="shared" si="45"/>
        <v>Extremely Good</v>
      </c>
    </row>
    <row r="758" spans="1:24" x14ac:dyDescent="0.3">
      <c r="A758" s="20" t="s">
        <v>637</v>
      </c>
      <c r="C758" s="20" t="s">
        <v>1140</v>
      </c>
      <c r="D758" s="19" t="s">
        <v>13</v>
      </c>
      <c r="E758" t="s">
        <v>1138</v>
      </c>
      <c r="F758" s="20" t="s">
        <v>14</v>
      </c>
      <c r="G758">
        <v>35.74</v>
      </c>
      <c r="H758">
        <v>8</v>
      </c>
      <c r="I758" t="s">
        <v>68</v>
      </c>
      <c r="J758" s="1">
        <v>0.64444444444444449</v>
      </c>
      <c r="K758" s="20" t="s">
        <v>16</v>
      </c>
      <c r="L758">
        <v>285.92</v>
      </c>
      <c r="M758">
        <v>14.295999999999999</v>
      </c>
      <c r="N758" s="20">
        <f t="shared" si="44"/>
        <v>300.21600000000001</v>
      </c>
      <c r="O758" s="19">
        <v>7.1</v>
      </c>
      <c r="V758" s="20" t="b">
        <f t="shared" si="46"/>
        <v>0</v>
      </c>
      <c r="W758" s="20" t="b">
        <f t="shared" si="47"/>
        <v>0</v>
      </c>
      <c r="X758" t="str">
        <f t="shared" si="45"/>
        <v>Very Good </v>
      </c>
    </row>
    <row r="759" spans="1:24" x14ac:dyDescent="0.3">
      <c r="A759" s="20" t="s">
        <v>1052</v>
      </c>
      <c r="C759" s="20" t="s">
        <v>1140</v>
      </c>
      <c r="D759" s="19" t="s">
        <v>18</v>
      </c>
      <c r="E759" t="s">
        <v>1138</v>
      </c>
      <c r="F759" s="20" t="s">
        <v>14</v>
      </c>
      <c r="G759">
        <v>96.52</v>
      </c>
      <c r="H759">
        <v>6</v>
      </c>
      <c r="I759" t="s">
        <v>332</v>
      </c>
      <c r="J759" s="1">
        <v>0.49444444444444446</v>
      </c>
      <c r="K759" s="20" t="s">
        <v>21</v>
      </c>
      <c r="L759">
        <v>579.12</v>
      </c>
      <c r="M759">
        <v>28.956</v>
      </c>
      <c r="N759" s="20">
        <f t="shared" si="44"/>
        <v>608.07600000000002</v>
      </c>
      <c r="O759" s="19">
        <v>6.9</v>
      </c>
      <c r="V759" s="20" t="b">
        <f t="shared" si="46"/>
        <v>0</v>
      </c>
      <c r="W759" s="20" t="b">
        <f t="shared" si="47"/>
        <v>0</v>
      </c>
      <c r="X759" t="str">
        <f t="shared" si="45"/>
        <v>Good </v>
      </c>
    </row>
    <row r="760" spans="1:24" x14ac:dyDescent="0.3">
      <c r="A760" s="20" t="s">
        <v>337</v>
      </c>
      <c r="C760" s="20" t="s">
        <v>1140</v>
      </c>
      <c r="D760" s="19" t="s">
        <v>13</v>
      </c>
      <c r="E760" t="s">
        <v>1139</v>
      </c>
      <c r="F760" s="20" t="s">
        <v>14</v>
      </c>
      <c r="G760">
        <v>18.850000000000001</v>
      </c>
      <c r="H760">
        <v>10</v>
      </c>
      <c r="I760" t="s">
        <v>103</v>
      </c>
      <c r="J760" s="1">
        <v>0.76666666666666661</v>
      </c>
      <c r="K760" s="20" t="s">
        <v>16</v>
      </c>
      <c r="L760">
        <v>188.5</v>
      </c>
      <c r="M760">
        <v>9.4250000000000007</v>
      </c>
      <c r="N760" s="20">
        <f t="shared" si="44"/>
        <v>197.92500000000001</v>
      </c>
      <c r="O760" s="19">
        <v>7.4</v>
      </c>
      <c r="V760" s="20" t="b">
        <f t="shared" si="46"/>
        <v>0</v>
      </c>
      <c r="W760" s="20" t="b">
        <f t="shared" si="47"/>
        <v>0</v>
      </c>
      <c r="X760" t="str">
        <f t="shared" si="45"/>
        <v>Very Good </v>
      </c>
    </row>
    <row r="761" spans="1:24" x14ac:dyDescent="0.3">
      <c r="A761" s="20" t="s">
        <v>1028</v>
      </c>
      <c r="C761" s="20" t="s">
        <v>1141</v>
      </c>
      <c r="D761" s="19" t="s">
        <v>18</v>
      </c>
      <c r="E761" t="s">
        <v>1138</v>
      </c>
      <c r="F761" s="20" t="s">
        <v>43</v>
      </c>
      <c r="G761">
        <v>55.39</v>
      </c>
      <c r="H761">
        <v>4</v>
      </c>
      <c r="I761" t="s">
        <v>32</v>
      </c>
      <c r="J761" s="1">
        <v>0.6381944444444444</v>
      </c>
      <c r="K761" s="20" t="s">
        <v>16</v>
      </c>
      <c r="L761">
        <v>221.56</v>
      </c>
      <c r="M761">
        <v>11.077999999999999</v>
      </c>
      <c r="N761" s="20">
        <f t="shared" si="44"/>
        <v>232.63800000000001</v>
      </c>
      <c r="O761" s="19">
        <v>9.3000000000000007</v>
      </c>
      <c r="V761" s="20" t="b">
        <f t="shared" si="46"/>
        <v>0</v>
      </c>
      <c r="W761" s="20" t="b">
        <f t="shared" si="47"/>
        <v>0</v>
      </c>
      <c r="X761" t="str">
        <f t="shared" si="45"/>
        <v xml:space="preserve">Excellent </v>
      </c>
    </row>
    <row r="762" spans="1:24" x14ac:dyDescent="0.3">
      <c r="A762" s="20" t="s">
        <v>519</v>
      </c>
      <c r="C762" s="20" t="s">
        <v>1142</v>
      </c>
      <c r="D762" s="19" t="s">
        <v>13</v>
      </c>
      <c r="E762" t="s">
        <v>1138</v>
      </c>
      <c r="F762" s="20" t="s">
        <v>29</v>
      </c>
      <c r="G762">
        <v>77.2</v>
      </c>
      <c r="H762">
        <v>10</v>
      </c>
      <c r="I762" t="s">
        <v>143</v>
      </c>
      <c r="J762" s="1">
        <v>0.44305555555555554</v>
      </c>
      <c r="K762" s="20" t="s">
        <v>25</v>
      </c>
      <c r="L762">
        <v>772</v>
      </c>
      <c r="M762">
        <v>38.6</v>
      </c>
      <c r="N762" s="20">
        <f t="shared" si="44"/>
        <v>810.6</v>
      </c>
      <c r="O762" s="19">
        <v>4.0999999999999996</v>
      </c>
      <c r="V762" s="20" t="b">
        <f t="shared" si="46"/>
        <v>0</v>
      </c>
      <c r="W762" s="20" t="b">
        <f t="shared" si="47"/>
        <v>0</v>
      </c>
      <c r="X762" t="str">
        <f t="shared" si="45"/>
        <v>Not Bad</v>
      </c>
    </row>
    <row r="763" spans="1:24" x14ac:dyDescent="0.3">
      <c r="A763" s="20" t="s">
        <v>1010</v>
      </c>
      <c r="C763" s="20" t="s">
        <v>1141</v>
      </c>
      <c r="D763" s="19" t="s">
        <v>18</v>
      </c>
      <c r="E763" t="s">
        <v>1139</v>
      </c>
      <c r="F763" s="20" t="s">
        <v>14</v>
      </c>
      <c r="G763">
        <v>72.13</v>
      </c>
      <c r="H763">
        <v>10</v>
      </c>
      <c r="I763" t="s">
        <v>326</v>
      </c>
      <c r="J763" s="1">
        <v>0.6333333333333333</v>
      </c>
      <c r="K763" s="20" t="s">
        <v>25</v>
      </c>
      <c r="L763">
        <v>721.3</v>
      </c>
      <c r="M763">
        <v>36.064999999999998</v>
      </c>
      <c r="N763" s="20">
        <f t="shared" si="44"/>
        <v>757.36500000000001</v>
      </c>
      <c r="O763" s="19">
        <v>5.3</v>
      </c>
      <c r="V763" s="20" t="b">
        <f t="shared" si="46"/>
        <v>0</v>
      </c>
      <c r="W763" s="20" t="b">
        <f t="shared" si="47"/>
        <v>0</v>
      </c>
      <c r="X763" t="str">
        <f t="shared" si="45"/>
        <v>Satisfied </v>
      </c>
    </row>
    <row r="764" spans="1:24" x14ac:dyDescent="0.3">
      <c r="A764" s="20" t="s">
        <v>499</v>
      </c>
      <c r="C764" s="20" t="s">
        <v>1140</v>
      </c>
      <c r="D764" s="19" t="s">
        <v>13</v>
      </c>
      <c r="E764" t="s">
        <v>1138</v>
      </c>
      <c r="F764" s="20" t="s">
        <v>40</v>
      </c>
      <c r="G764">
        <v>63.88</v>
      </c>
      <c r="H764">
        <v>8</v>
      </c>
      <c r="I764" t="s">
        <v>122</v>
      </c>
      <c r="J764" s="1">
        <v>0.7416666666666667</v>
      </c>
      <c r="K764" s="20" t="s">
        <v>16</v>
      </c>
      <c r="L764">
        <v>511.04</v>
      </c>
      <c r="M764">
        <v>25.552</v>
      </c>
      <c r="N764" s="20">
        <f t="shared" si="44"/>
        <v>536.59199999999998</v>
      </c>
      <c r="O764" s="19">
        <v>10</v>
      </c>
      <c r="V764" s="20" t="b">
        <f t="shared" si="46"/>
        <v>0</v>
      </c>
      <c r="W764" s="20" t="b">
        <f t="shared" si="47"/>
        <v>0</v>
      </c>
      <c r="X764" t="str">
        <f t="shared" si="45"/>
        <v>Extremely Satisfied</v>
      </c>
    </row>
    <row r="765" spans="1:24" x14ac:dyDescent="0.3">
      <c r="A765" s="20" t="s">
        <v>774</v>
      </c>
      <c r="C765" s="20" t="s">
        <v>1142</v>
      </c>
      <c r="D765" s="19" t="s">
        <v>13</v>
      </c>
      <c r="E765" t="s">
        <v>1138</v>
      </c>
      <c r="F765" s="20" t="s">
        <v>43</v>
      </c>
      <c r="G765">
        <v>10.69</v>
      </c>
      <c r="H765">
        <v>5</v>
      </c>
      <c r="I765" t="s">
        <v>182</v>
      </c>
      <c r="J765" s="1">
        <v>0.46319444444444446</v>
      </c>
      <c r="K765" s="20" t="s">
        <v>16</v>
      </c>
      <c r="L765">
        <v>53.45</v>
      </c>
      <c r="M765">
        <v>2.6724999999999999</v>
      </c>
      <c r="N765" s="20">
        <f t="shared" si="44"/>
        <v>56.122500000000002</v>
      </c>
      <c r="O765" s="19">
        <v>5.9</v>
      </c>
      <c r="V765" s="20" t="b">
        <f t="shared" si="46"/>
        <v>0</v>
      </c>
      <c r="W765" s="20" t="b">
        <f t="shared" si="47"/>
        <v>0</v>
      </c>
      <c r="X765" t="str">
        <f t="shared" si="45"/>
        <v>Satisfied </v>
      </c>
    </row>
    <row r="766" spans="1:24" x14ac:dyDescent="0.3">
      <c r="A766" s="20" t="s">
        <v>458</v>
      </c>
      <c r="C766" s="20" t="s">
        <v>1141</v>
      </c>
      <c r="D766" s="19" t="s">
        <v>13</v>
      </c>
      <c r="E766" t="s">
        <v>1139</v>
      </c>
      <c r="F766" s="20" t="s">
        <v>40</v>
      </c>
      <c r="G766">
        <v>55.5</v>
      </c>
      <c r="H766">
        <v>4</v>
      </c>
      <c r="I766" t="s">
        <v>122</v>
      </c>
      <c r="J766" s="1">
        <v>0.65833333333333333</v>
      </c>
      <c r="K766" s="20" t="s">
        <v>25</v>
      </c>
      <c r="L766">
        <v>222</v>
      </c>
      <c r="M766">
        <v>11.1</v>
      </c>
      <c r="N766" s="20">
        <f t="shared" si="44"/>
        <v>233.1</v>
      </c>
      <c r="O766" s="19">
        <v>4.7</v>
      </c>
      <c r="V766" s="20" t="b">
        <f t="shared" si="46"/>
        <v>0</v>
      </c>
      <c r="W766" s="20" t="b">
        <f t="shared" si="47"/>
        <v>0</v>
      </c>
      <c r="X766" t="str">
        <f t="shared" si="45"/>
        <v>Not Bad</v>
      </c>
    </row>
    <row r="767" spans="1:24" x14ac:dyDescent="0.3">
      <c r="A767" s="20" t="s">
        <v>507</v>
      </c>
      <c r="C767" s="20" t="s">
        <v>1140</v>
      </c>
      <c r="D767" s="19" t="s">
        <v>18</v>
      </c>
      <c r="E767" t="s">
        <v>1138</v>
      </c>
      <c r="F767" s="20" t="s">
        <v>19</v>
      </c>
      <c r="G767">
        <v>95.46</v>
      </c>
      <c r="H767">
        <v>8</v>
      </c>
      <c r="I767" t="s">
        <v>64</v>
      </c>
      <c r="J767" s="1">
        <v>0.81944444444444453</v>
      </c>
      <c r="K767" s="20" t="s">
        <v>16</v>
      </c>
      <c r="L767">
        <v>763.68</v>
      </c>
      <c r="M767">
        <v>38.183999999999997</v>
      </c>
      <c r="N767" s="20">
        <f t="shared" si="44"/>
        <v>801.86399999999992</v>
      </c>
      <c r="O767" s="19">
        <v>4.3</v>
      </c>
      <c r="V767" s="20" t="b">
        <f t="shared" si="46"/>
        <v>0</v>
      </c>
      <c r="W767" s="20" t="b">
        <f t="shared" si="47"/>
        <v>0</v>
      </c>
      <c r="X767" t="str">
        <f t="shared" si="45"/>
        <v>Not Bad</v>
      </c>
    </row>
    <row r="768" spans="1:24" x14ac:dyDescent="0.3">
      <c r="A768" s="20" t="s">
        <v>617</v>
      </c>
      <c r="C768" s="20" t="s">
        <v>1140</v>
      </c>
      <c r="D768" s="19" t="s">
        <v>18</v>
      </c>
      <c r="E768" t="s">
        <v>1138</v>
      </c>
      <c r="F768" s="20" t="s">
        <v>23</v>
      </c>
      <c r="G768">
        <v>76.06</v>
      </c>
      <c r="H768">
        <v>3</v>
      </c>
      <c r="I768" t="s">
        <v>15</v>
      </c>
      <c r="J768" s="1">
        <v>0.85416666666666663</v>
      </c>
      <c r="K768" s="20" t="s">
        <v>25</v>
      </c>
      <c r="L768">
        <v>228.18</v>
      </c>
      <c r="M768">
        <v>11.409000000000001</v>
      </c>
      <c r="N768" s="20">
        <f t="shared" si="44"/>
        <v>239.589</v>
      </c>
      <c r="O768" s="19">
        <v>9.8000000000000007</v>
      </c>
      <c r="V768" s="20" t="b">
        <f t="shared" si="46"/>
        <v>0</v>
      </c>
      <c r="W768" s="20" t="b">
        <f t="shared" si="47"/>
        <v>0</v>
      </c>
      <c r="X768" t="str">
        <f t="shared" si="45"/>
        <v xml:space="preserve">Excellent </v>
      </c>
    </row>
    <row r="769" spans="1:24" x14ac:dyDescent="0.3">
      <c r="A769" s="20" t="s">
        <v>1109</v>
      </c>
      <c r="C769" s="20" t="s">
        <v>1140</v>
      </c>
      <c r="D769" s="19" t="s">
        <v>18</v>
      </c>
      <c r="E769" t="s">
        <v>1139</v>
      </c>
      <c r="F769" s="20" t="s">
        <v>19</v>
      </c>
      <c r="G769">
        <v>13.69</v>
      </c>
      <c r="H769">
        <v>6</v>
      </c>
      <c r="I769" t="s">
        <v>278</v>
      </c>
      <c r="J769" s="1">
        <v>0.58263888888888882</v>
      </c>
      <c r="K769" s="20" t="s">
        <v>21</v>
      </c>
      <c r="L769">
        <v>82.14</v>
      </c>
      <c r="M769">
        <v>4.1070000000000002</v>
      </c>
      <c r="N769" s="20">
        <f t="shared" si="44"/>
        <v>86.247</v>
      </c>
      <c r="O769" s="19">
        <v>7.7</v>
      </c>
      <c r="V769" s="20" t="b">
        <f t="shared" si="46"/>
        <v>0</v>
      </c>
      <c r="W769" s="20" t="b">
        <f t="shared" si="47"/>
        <v>0</v>
      </c>
      <c r="X769" t="str">
        <f t="shared" si="45"/>
        <v>Very Good </v>
      </c>
    </row>
    <row r="770" spans="1:24" x14ac:dyDescent="0.3">
      <c r="A770" s="20" t="s">
        <v>564</v>
      </c>
      <c r="C770" s="20" t="s">
        <v>1140</v>
      </c>
      <c r="D770" s="19" t="s">
        <v>18</v>
      </c>
      <c r="E770" t="s">
        <v>1138</v>
      </c>
      <c r="F770" s="20" t="s">
        <v>43</v>
      </c>
      <c r="G770">
        <v>95.64</v>
      </c>
      <c r="H770">
        <v>4</v>
      </c>
      <c r="I770" t="s">
        <v>100</v>
      </c>
      <c r="J770" s="1">
        <v>0.78541666666666676</v>
      </c>
      <c r="K770" s="20" t="s">
        <v>21</v>
      </c>
      <c r="L770">
        <v>382.56</v>
      </c>
      <c r="M770">
        <v>19.128</v>
      </c>
      <c r="N770" s="20">
        <f t="shared" ref="N770:N833" si="48">L770+M770</f>
        <v>401.68799999999999</v>
      </c>
      <c r="O770" s="19">
        <v>4.8</v>
      </c>
      <c r="V770" s="20" t="b">
        <f t="shared" si="46"/>
        <v>0</v>
      </c>
      <c r="W770" s="20" t="b">
        <f t="shared" si="47"/>
        <v>0</v>
      </c>
      <c r="X770" t="str">
        <f t="shared" ref="X770:X833" si="49">VLOOKUP(O770,$Z$2:$AA$12,2)</f>
        <v>Not Bad</v>
      </c>
    </row>
    <row r="771" spans="1:24" x14ac:dyDescent="0.3">
      <c r="A771" s="20" t="s">
        <v>104</v>
      </c>
      <c r="C771" s="20" t="s">
        <v>1142</v>
      </c>
      <c r="D771" s="19" t="s">
        <v>18</v>
      </c>
      <c r="E771" t="s">
        <v>1138</v>
      </c>
      <c r="F771" s="20" t="s">
        <v>43</v>
      </c>
      <c r="G771">
        <v>11.43</v>
      </c>
      <c r="H771">
        <v>6</v>
      </c>
      <c r="I771" t="s">
        <v>54</v>
      </c>
      <c r="J771" s="1">
        <v>0.72499999999999998</v>
      </c>
      <c r="K771" s="20" t="s">
        <v>21</v>
      </c>
      <c r="L771">
        <v>68.58</v>
      </c>
      <c r="M771">
        <v>3.4289999999999998</v>
      </c>
      <c r="N771" s="20">
        <f t="shared" si="48"/>
        <v>72.009</v>
      </c>
      <c r="O771" s="19">
        <v>4.0999999999999996</v>
      </c>
      <c r="V771" s="20" t="b">
        <f t="shared" ref="V771:V834" si="50">OR(L771&gt;$S$2,L771&lt;$T$2)</f>
        <v>0</v>
      </c>
      <c r="W771" s="20" t="b">
        <f t="shared" ref="W771:W834" si="51">OR(O771&gt;$S$5,O771&lt;$T$5)</f>
        <v>0</v>
      </c>
      <c r="X771" t="str">
        <f t="shared" si="49"/>
        <v>Not Bad</v>
      </c>
    </row>
    <row r="772" spans="1:24" x14ac:dyDescent="0.3">
      <c r="A772" s="20" t="s">
        <v>406</v>
      </c>
      <c r="C772" s="20" t="s">
        <v>1141</v>
      </c>
      <c r="D772" s="19" t="s">
        <v>13</v>
      </c>
      <c r="E772" t="s">
        <v>1138</v>
      </c>
      <c r="F772" s="20" t="s">
        <v>40</v>
      </c>
      <c r="G772">
        <v>95.54</v>
      </c>
      <c r="H772">
        <v>4</v>
      </c>
      <c r="I772" t="s">
        <v>336</v>
      </c>
      <c r="J772" s="1">
        <v>0.49861111111111112</v>
      </c>
      <c r="K772" s="20" t="s">
        <v>16</v>
      </c>
      <c r="L772">
        <v>382.16</v>
      </c>
      <c r="M772">
        <v>19.108000000000001</v>
      </c>
      <c r="N772" s="20">
        <f t="shared" si="48"/>
        <v>401.26800000000003</v>
      </c>
      <c r="O772" s="19">
        <v>6.4</v>
      </c>
      <c r="V772" s="20" t="b">
        <f t="shared" si="50"/>
        <v>0</v>
      </c>
      <c r="W772" s="20" t="b">
        <f t="shared" si="51"/>
        <v>0</v>
      </c>
      <c r="X772" t="str">
        <f t="shared" si="49"/>
        <v>Good </v>
      </c>
    </row>
    <row r="773" spans="1:24" x14ac:dyDescent="0.3">
      <c r="A773" s="20" t="s">
        <v>1092</v>
      </c>
      <c r="C773" s="20" t="s">
        <v>1141</v>
      </c>
      <c r="D773" s="19" t="s">
        <v>13</v>
      </c>
      <c r="E773" t="s">
        <v>1138</v>
      </c>
      <c r="F773" s="20" t="s">
        <v>14</v>
      </c>
      <c r="G773">
        <v>85.87</v>
      </c>
      <c r="H773">
        <v>7</v>
      </c>
      <c r="I773" t="s">
        <v>103</v>
      </c>
      <c r="J773" s="1">
        <v>0.79236111111111107</v>
      </c>
      <c r="K773" s="20" t="s">
        <v>25</v>
      </c>
      <c r="L773">
        <v>601.09</v>
      </c>
      <c r="M773">
        <v>30.054500000000001</v>
      </c>
      <c r="N773" s="20">
        <f t="shared" si="48"/>
        <v>631.14449999999999</v>
      </c>
      <c r="O773" s="19">
        <v>9.8000000000000007</v>
      </c>
      <c r="V773" s="20" t="b">
        <f t="shared" si="50"/>
        <v>0</v>
      </c>
      <c r="W773" s="20" t="b">
        <f t="shared" si="51"/>
        <v>0</v>
      </c>
      <c r="X773" t="str">
        <f t="shared" si="49"/>
        <v xml:space="preserve">Excellent </v>
      </c>
    </row>
    <row r="774" spans="1:24" x14ac:dyDescent="0.3">
      <c r="A774" s="20" t="s">
        <v>823</v>
      </c>
      <c r="C774" s="20" t="s">
        <v>1141</v>
      </c>
      <c r="D774" s="19" t="s">
        <v>13</v>
      </c>
      <c r="E774" t="s">
        <v>1138</v>
      </c>
      <c r="F774" s="20" t="s">
        <v>14</v>
      </c>
      <c r="G774">
        <v>67.989999999999995</v>
      </c>
      <c r="H774">
        <v>7</v>
      </c>
      <c r="I774" t="s">
        <v>68</v>
      </c>
      <c r="J774" s="1">
        <v>0.70138888888888884</v>
      </c>
      <c r="K774" s="20" t="s">
        <v>16</v>
      </c>
      <c r="L774">
        <v>475.93</v>
      </c>
      <c r="M774">
        <v>23.796500000000002</v>
      </c>
      <c r="N774" s="20">
        <f t="shared" si="48"/>
        <v>499.72649999999999</v>
      </c>
      <c r="O774" s="19">
        <v>8.3000000000000007</v>
      </c>
      <c r="V774" s="20" t="b">
        <f t="shared" si="50"/>
        <v>0</v>
      </c>
      <c r="W774" s="20" t="b">
        <f t="shared" si="51"/>
        <v>0</v>
      </c>
      <c r="X774" t="str">
        <f t="shared" si="49"/>
        <v>Extremely Good</v>
      </c>
    </row>
    <row r="775" spans="1:24" x14ac:dyDescent="0.3">
      <c r="A775" s="20" t="s">
        <v>815</v>
      </c>
      <c r="C775" s="20" t="s">
        <v>1142</v>
      </c>
      <c r="D775" s="19" t="s">
        <v>18</v>
      </c>
      <c r="E775" t="s">
        <v>1138</v>
      </c>
      <c r="F775" s="20" t="s">
        <v>40</v>
      </c>
      <c r="G775">
        <v>52.42</v>
      </c>
      <c r="H775">
        <v>1</v>
      </c>
      <c r="I775" t="s">
        <v>44</v>
      </c>
      <c r="J775" s="1">
        <v>0.43194444444444446</v>
      </c>
      <c r="K775" s="20" t="s">
        <v>25</v>
      </c>
      <c r="L775">
        <v>52.42</v>
      </c>
      <c r="M775">
        <v>2.621</v>
      </c>
      <c r="N775" s="20">
        <f t="shared" si="48"/>
        <v>55.041000000000004</v>
      </c>
      <c r="O775" s="19">
        <v>9.1999999999999993</v>
      </c>
      <c r="V775" s="20" t="b">
        <f t="shared" si="50"/>
        <v>0</v>
      </c>
      <c r="W775" s="20" t="b">
        <f t="shared" si="51"/>
        <v>0</v>
      </c>
      <c r="X775" t="str">
        <f t="shared" si="49"/>
        <v xml:space="preserve">Excellent </v>
      </c>
    </row>
    <row r="776" spans="1:24" x14ac:dyDescent="0.3">
      <c r="A776" s="20" t="s">
        <v>366</v>
      </c>
      <c r="C776" s="20" t="s">
        <v>1140</v>
      </c>
      <c r="D776" s="19" t="s">
        <v>13</v>
      </c>
      <c r="E776" t="s">
        <v>1139</v>
      </c>
      <c r="F776" s="20" t="s">
        <v>40</v>
      </c>
      <c r="G776">
        <v>65.650000000000006</v>
      </c>
      <c r="H776">
        <v>2</v>
      </c>
      <c r="I776" t="s">
        <v>93</v>
      </c>
      <c r="J776" s="1">
        <v>0.69861111111111107</v>
      </c>
      <c r="K776" s="20" t="s">
        <v>21</v>
      </c>
      <c r="L776">
        <v>131.30000000000001</v>
      </c>
      <c r="M776">
        <v>6.5650000000000004</v>
      </c>
      <c r="N776" s="20">
        <f t="shared" si="48"/>
        <v>137.86500000000001</v>
      </c>
      <c r="O776" s="19">
        <v>8.6999999999999993</v>
      </c>
      <c r="V776" s="20" t="b">
        <f t="shared" si="50"/>
        <v>0</v>
      </c>
      <c r="W776" s="20" t="b">
        <f t="shared" si="51"/>
        <v>0</v>
      </c>
      <c r="X776" t="str">
        <f t="shared" si="49"/>
        <v>Extremely Good</v>
      </c>
    </row>
    <row r="777" spans="1:24" x14ac:dyDescent="0.3">
      <c r="A777" s="20" t="s">
        <v>571</v>
      </c>
      <c r="C777" s="20" t="s">
        <v>1141</v>
      </c>
      <c r="D777" s="19" t="s">
        <v>18</v>
      </c>
      <c r="E777" t="s">
        <v>1138</v>
      </c>
      <c r="F777" s="20" t="s">
        <v>40</v>
      </c>
      <c r="G777">
        <v>28.86</v>
      </c>
      <c r="H777">
        <v>5</v>
      </c>
      <c r="I777" t="s">
        <v>147</v>
      </c>
      <c r="J777" s="1">
        <v>0.75555555555555554</v>
      </c>
      <c r="K777" s="20" t="s">
        <v>25</v>
      </c>
      <c r="L777">
        <v>144.30000000000001</v>
      </c>
      <c r="M777">
        <v>7.2149999999999999</v>
      </c>
      <c r="N777" s="20">
        <f t="shared" si="48"/>
        <v>151.51500000000001</v>
      </c>
      <c r="O777" s="19">
        <v>7.9</v>
      </c>
      <c r="V777" s="20" t="b">
        <f t="shared" si="50"/>
        <v>0</v>
      </c>
      <c r="W777" s="20" t="b">
        <f t="shared" si="51"/>
        <v>0</v>
      </c>
      <c r="X777" t="str">
        <f t="shared" si="49"/>
        <v>Very Good </v>
      </c>
    </row>
    <row r="778" spans="1:24" x14ac:dyDescent="0.3">
      <c r="A778" s="20" t="s">
        <v>164</v>
      </c>
      <c r="C778" s="20" t="s">
        <v>1141</v>
      </c>
      <c r="D778" s="19" t="s">
        <v>13</v>
      </c>
      <c r="E778" t="s">
        <v>1139</v>
      </c>
      <c r="F778" s="20" t="s">
        <v>29</v>
      </c>
      <c r="G778">
        <v>65.31</v>
      </c>
      <c r="H778">
        <v>7</v>
      </c>
      <c r="I778" t="s">
        <v>64</v>
      </c>
      <c r="J778" s="1">
        <v>0.75138888888888899</v>
      </c>
      <c r="K778" s="20" t="s">
        <v>25</v>
      </c>
      <c r="L778">
        <v>457.17</v>
      </c>
      <c r="M778">
        <v>22.858499999999999</v>
      </c>
      <c r="N778" s="20">
        <f t="shared" si="48"/>
        <v>480.02850000000001</v>
      </c>
      <c r="O778" s="19">
        <v>4</v>
      </c>
      <c r="V778" s="20" t="b">
        <f t="shared" si="50"/>
        <v>0</v>
      </c>
      <c r="W778" s="20" t="b">
        <f t="shared" si="51"/>
        <v>0</v>
      </c>
      <c r="X778" t="str">
        <f t="shared" si="49"/>
        <v>Not Bad</v>
      </c>
    </row>
    <row r="779" spans="1:24" x14ac:dyDescent="0.3">
      <c r="A779" s="20" t="s">
        <v>438</v>
      </c>
      <c r="C779" s="20" t="s">
        <v>1142</v>
      </c>
      <c r="D779" s="19" t="s">
        <v>18</v>
      </c>
      <c r="E779" t="s">
        <v>1139</v>
      </c>
      <c r="F779" s="20" t="s">
        <v>29</v>
      </c>
      <c r="G779">
        <v>93.38</v>
      </c>
      <c r="H779">
        <v>1</v>
      </c>
      <c r="I779" t="s">
        <v>269</v>
      </c>
      <c r="J779" s="1">
        <v>0.54652777777777783</v>
      </c>
      <c r="K779" s="20" t="s">
        <v>21</v>
      </c>
      <c r="L779">
        <v>93.38</v>
      </c>
      <c r="M779">
        <v>4.6689999999999996</v>
      </c>
      <c r="N779" s="20">
        <f t="shared" si="48"/>
        <v>98.048999999999992</v>
      </c>
      <c r="O779" s="19">
        <v>4</v>
      </c>
      <c r="V779" s="20" t="b">
        <f t="shared" si="50"/>
        <v>0</v>
      </c>
      <c r="W779" s="20" t="b">
        <f t="shared" si="51"/>
        <v>0</v>
      </c>
      <c r="X779" t="str">
        <f t="shared" si="49"/>
        <v>Not Bad</v>
      </c>
    </row>
    <row r="780" spans="1:24" x14ac:dyDescent="0.3">
      <c r="A780" s="20" t="s">
        <v>484</v>
      </c>
      <c r="C780" s="20" t="s">
        <v>1141</v>
      </c>
      <c r="D780" s="19" t="s">
        <v>13</v>
      </c>
      <c r="E780" t="s">
        <v>1139</v>
      </c>
      <c r="F780" s="20" t="s">
        <v>43</v>
      </c>
      <c r="G780">
        <v>25.25</v>
      </c>
      <c r="H780">
        <v>5</v>
      </c>
      <c r="I780" t="s">
        <v>316</v>
      </c>
      <c r="J780" s="1">
        <v>0.74444444444444446</v>
      </c>
      <c r="K780" s="20" t="s">
        <v>21</v>
      </c>
      <c r="L780">
        <v>126.25</v>
      </c>
      <c r="M780">
        <v>6.3125</v>
      </c>
      <c r="N780" s="20">
        <f t="shared" si="48"/>
        <v>132.5625</v>
      </c>
      <c r="O780" s="19">
        <v>5.2</v>
      </c>
      <c r="V780" s="20" t="b">
        <f t="shared" si="50"/>
        <v>0</v>
      </c>
      <c r="W780" s="20" t="b">
        <f t="shared" si="51"/>
        <v>0</v>
      </c>
      <c r="X780" t="str">
        <f t="shared" si="49"/>
        <v>Satisfied </v>
      </c>
    </row>
    <row r="781" spans="1:24" x14ac:dyDescent="0.3">
      <c r="A781" s="20" t="s">
        <v>379</v>
      </c>
      <c r="C781" s="20" t="s">
        <v>1140</v>
      </c>
      <c r="D781" s="19" t="s">
        <v>13</v>
      </c>
      <c r="E781" t="s">
        <v>1139</v>
      </c>
      <c r="F781" s="20" t="s">
        <v>40</v>
      </c>
      <c r="G781">
        <v>87.87</v>
      </c>
      <c r="H781">
        <v>9</v>
      </c>
      <c r="I781" t="s">
        <v>326</v>
      </c>
      <c r="J781" s="1">
        <v>0.85555555555555562</v>
      </c>
      <c r="K781" s="20" t="s">
        <v>16</v>
      </c>
      <c r="L781">
        <v>790.83</v>
      </c>
      <c r="M781">
        <v>39.541499999999999</v>
      </c>
      <c r="N781" s="20">
        <f t="shared" si="48"/>
        <v>830.37150000000008</v>
      </c>
      <c r="O781" s="19">
        <v>7</v>
      </c>
      <c r="V781" s="20" t="b">
        <f t="shared" si="50"/>
        <v>0</v>
      </c>
      <c r="W781" s="20" t="b">
        <f t="shared" si="51"/>
        <v>0</v>
      </c>
      <c r="X781" t="str">
        <f t="shared" si="49"/>
        <v>Very Good </v>
      </c>
    </row>
    <row r="782" spans="1:24" x14ac:dyDescent="0.3">
      <c r="A782" s="20" t="s">
        <v>585</v>
      </c>
      <c r="C782" s="20" t="s">
        <v>1142</v>
      </c>
      <c r="D782" s="19" t="s">
        <v>18</v>
      </c>
      <c r="E782" t="s">
        <v>1139</v>
      </c>
      <c r="F782" s="20" t="s">
        <v>29</v>
      </c>
      <c r="G782">
        <v>21.8</v>
      </c>
      <c r="H782">
        <v>8</v>
      </c>
      <c r="I782" t="s">
        <v>476</v>
      </c>
      <c r="J782" s="1">
        <v>0.80833333333333324</v>
      </c>
      <c r="K782" s="20" t="s">
        <v>21</v>
      </c>
      <c r="L782">
        <v>174.4</v>
      </c>
      <c r="M782">
        <v>8.7200000000000006</v>
      </c>
      <c r="N782" s="20">
        <f t="shared" si="48"/>
        <v>183.12</v>
      </c>
      <c r="O782" s="19">
        <v>4.5999999999999996</v>
      </c>
      <c r="V782" s="20" t="b">
        <f t="shared" si="50"/>
        <v>0</v>
      </c>
      <c r="W782" s="20" t="b">
        <f t="shared" si="51"/>
        <v>0</v>
      </c>
      <c r="X782" t="str">
        <f t="shared" si="49"/>
        <v>Not Bad</v>
      </c>
    </row>
    <row r="783" spans="1:24" x14ac:dyDescent="0.3">
      <c r="A783" s="20" t="s">
        <v>233</v>
      </c>
      <c r="C783" s="20" t="s">
        <v>1141</v>
      </c>
      <c r="D783" s="19" t="s">
        <v>18</v>
      </c>
      <c r="E783" t="s">
        <v>1138</v>
      </c>
      <c r="F783" s="20" t="s">
        <v>14</v>
      </c>
      <c r="G783">
        <v>94.76</v>
      </c>
      <c r="H783">
        <v>4</v>
      </c>
      <c r="I783" t="s">
        <v>143</v>
      </c>
      <c r="J783" s="1">
        <v>0.67083333333333339</v>
      </c>
      <c r="K783" s="20" t="s">
        <v>16</v>
      </c>
      <c r="L783">
        <v>379.04</v>
      </c>
      <c r="M783">
        <v>18.952000000000002</v>
      </c>
      <c r="N783" s="20">
        <f t="shared" si="48"/>
        <v>397.99200000000002</v>
      </c>
      <c r="O783" s="19">
        <v>5.4</v>
      </c>
      <c r="V783" s="20" t="b">
        <f t="shared" si="50"/>
        <v>0</v>
      </c>
      <c r="W783" s="20" t="b">
        <f t="shared" si="51"/>
        <v>0</v>
      </c>
      <c r="X783" t="str">
        <f t="shared" si="49"/>
        <v>Satisfied </v>
      </c>
    </row>
    <row r="784" spans="1:24" x14ac:dyDescent="0.3">
      <c r="A784" s="20" t="s">
        <v>288</v>
      </c>
      <c r="C784" s="20" t="s">
        <v>1142</v>
      </c>
      <c r="D784" s="19" t="s">
        <v>13</v>
      </c>
      <c r="E784" t="s">
        <v>1138</v>
      </c>
      <c r="F784" s="20" t="s">
        <v>23</v>
      </c>
      <c r="G784">
        <v>30.62</v>
      </c>
      <c r="H784">
        <v>1</v>
      </c>
      <c r="I784" t="s">
        <v>197</v>
      </c>
      <c r="J784" s="1">
        <v>0.59305555555555556</v>
      </c>
      <c r="K784" s="20" t="s">
        <v>25</v>
      </c>
      <c r="L784">
        <v>30.62</v>
      </c>
      <c r="M784">
        <v>1.5309999999999999</v>
      </c>
      <c r="N784" s="20">
        <f t="shared" si="48"/>
        <v>32.151000000000003</v>
      </c>
      <c r="O784" s="19">
        <v>7</v>
      </c>
      <c r="V784" s="20" t="b">
        <f t="shared" si="50"/>
        <v>0</v>
      </c>
      <c r="W784" s="20" t="b">
        <f t="shared" si="51"/>
        <v>0</v>
      </c>
      <c r="X784" t="str">
        <f t="shared" si="49"/>
        <v>Very Good </v>
      </c>
    </row>
    <row r="785" spans="1:24" x14ac:dyDescent="0.3">
      <c r="A785" s="20" t="s">
        <v>518</v>
      </c>
      <c r="C785" s="20" t="s">
        <v>1140</v>
      </c>
      <c r="D785" s="19" t="s">
        <v>18</v>
      </c>
      <c r="E785" t="s">
        <v>1138</v>
      </c>
      <c r="F785" s="20" t="s">
        <v>29</v>
      </c>
      <c r="G785">
        <v>44.01</v>
      </c>
      <c r="H785">
        <v>8</v>
      </c>
      <c r="I785" t="s">
        <v>24</v>
      </c>
      <c r="J785" s="1">
        <v>0.73333333333333339</v>
      </c>
      <c r="K785" s="20" t="s">
        <v>21</v>
      </c>
      <c r="L785">
        <v>352.08</v>
      </c>
      <c r="M785">
        <v>17.603999999999999</v>
      </c>
      <c r="N785" s="20">
        <f t="shared" si="48"/>
        <v>369.68399999999997</v>
      </c>
      <c r="O785" s="19">
        <v>7.8</v>
      </c>
      <c r="V785" s="20" t="b">
        <f t="shared" si="50"/>
        <v>0</v>
      </c>
      <c r="W785" s="20" t="b">
        <f t="shared" si="51"/>
        <v>0</v>
      </c>
      <c r="X785" t="str">
        <f t="shared" si="49"/>
        <v>Very Good </v>
      </c>
    </row>
    <row r="786" spans="1:24" x14ac:dyDescent="0.3">
      <c r="A786" s="20" t="s">
        <v>148</v>
      </c>
      <c r="C786" s="20" t="s">
        <v>1141</v>
      </c>
      <c r="D786" s="19" t="s">
        <v>13</v>
      </c>
      <c r="E786" t="s">
        <v>1138</v>
      </c>
      <c r="F786" s="20" t="s">
        <v>29</v>
      </c>
      <c r="G786">
        <v>10.16</v>
      </c>
      <c r="H786">
        <v>5</v>
      </c>
      <c r="I786" t="s">
        <v>36</v>
      </c>
      <c r="J786" s="1">
        <v>0.54722222222222217</v>
      </c>
      <c r="K786" s="20" t="s">
        <v>16</v>
      </c>
      <c r="L786">
        <v>50.8</v>
      </c>
      <c r="M786">
        <v>2.54</v>
      </c>
      <c r="N786" s="20">
        <f t="shared" si="48"/>
        <v>53.339999999999996</v>
      </c>
      <c r="O786" s="19">
        <v>5.4</v>
      </c>
      <c r="V786" s="20" t="b">
        <f t="shared" si="50"/>
        <v>0</v>
      </c>
      <c r="W786" s="20" t="b">
        <f t="shared" si="51"/>
        <v>0</v>
      </c>
      <c r="X786" t="str">
        <f t="shared" si="49"/>
        <v>Satisfied </v>
      </c>
    </row>
    <row r="787" spans="1:24" x14ac:dyDescent="0.3">
      <c r="A787" s="20" t="s">
        <v>180</v>
      </c>
      <c r="C787" s="20" t="s">
        <v>1142</v>
      </c>
      <c r="D787" s="19" t="s">
        <v>18</v>
      </c>
      <c r="E787" t="s">
        <v>1139</v>
      </c>
      <c r="F787" s="20" t="s">
        <v>14</v>
      </c>
      <c r="G787">
        <v>74.58</v>
      </c>
      <c r="H787">
        <v>7</v>
      </c>
      <c r="I787" t="s">
        <v>457</v>
      </c>
      <c r="J787" s="1">
        <v>0.67291666666666661</v>
      </c>
      <c r="K787" s="20" t="s">
        <v>25</v>
      </c>
      <c r="L787">
        <v>522.05999999999995</v>
      </c>
      <c r="M787">
        <v>26.103000000000002</v>
      </c>
      <c r="N787" s="20">
        <f t="shared" si="48"/>
        <v>548.1629999999999</v>
      </c>
      <c r="O787" s="19">
        <v>7.4</v>
      </c>
      <c r="V787" s="20" t="b">
        <f t="shared" si="50"/>
        <v>0</v>
      </c>
      <c r="W787" s="20" t="b">
        <f t="shared" si="51"/>
        <v>0</v>
      </c>
      <c r="X787" t="str">
        <f t="shared" si="49"/>
        <v>Very Good </v>
      </c>
    </row>
    <row r="788" spans="1:24" x14ac:dyDescent="0.3">
      <c r="A788" s="20" t="s">
        <v>852</v>
      </c>
      <c r="C788" s="20" t="s">
        <v>1141</v>
      </c>
      <c r="D788" s="19" t="s">
        <v>18</v>
      </c>
      <c r="E788" t="s">
        <v>1139</v>
      </c>
      <c r="F788" s="20" t="s">
        <v>14</v>
      </c>
      <c r="G788">
        <v>71.89</v>
      </c>
      <c r="H788">
        <v>8</v>
      </c>
      <c r="I788" t="s">
        <v>476</v>
      </c>
      <c r="J788" s="1">
        <v>0.48125000000000001</v>
      </c>
      <c r="K788" s="20" t="s">
        <v>16</v>
      </c>
      <c r="L788">
        <v>575.12</v>
      </c>
      <c r="M788">
        <v>28.756</v>
      </c>
      <c r="N788" s="20">
        <f t="shared" si="48"/>
        <v>603.87599999999998</v>
      </c>
      <c r="O788" s="19">
        <v>8.5</v>
      </c>
      <c r="V788" s="20" t="b">
        <f t="shared" si="50"/>
        <v>0</v>
      </c>
      <c r="W788" s="20" t="b">
        <f t="shared" si="51"/>
        <v>0</v>
      </c>
      <c r="X788" t="str">
        <f t="shared" si="49"/>
        <v>Extremely Good</v>
      </c>
    </row>
    <row r="789" spans="1:24" x14ac:dyDescent="0.3">
      <c r="A789" s="20" t="s">
        <v>271</v>
      </c>
      <c r="C789" s="20" t="s">
        <v>1141</v>
      </c>
      <c r="D789" s="19" t="s">
        <v>18</v>
      </c>
      <c r="E789" t="s">
        <v>1138</v>
      </c>
      <c r="F789" s="20" t="s">
        <v>19</v>
      </c>
      <c r="G789">
        <v>10.99</v>
      </c>
      <c r="H789">
        <v>5</v>
      </c>
      <c r="I789" t="s">
        <v>160</v>
      </c>
      <c r="J789" s="1">
        <v>0.4291666666666667</v>
      </c>
      <c r="K789" s="20" t="s">
        <v>25</v>
      </c>
      <c r="L789">
        <v>54.95</v>
      </c>
      <c r="M789">
        <v>2.7475000000000001</v>
      </c>
      <c r="N789" s="20">
        <f t="shared" si="48"/>
        <v>57.697500000000005</v>
      </c>
      <c r="O789" s="19">
        <v>6.3</v>
      </c>
      <c r="V789" s="20" t="b">
        <f t="shared" si="50"/>
        <v>0</v>
      </c>
      <c r="W789" s="20" t="b">
        <f t="shared" si="51"/>
        <v>0</v>
      </c>
      <c r="X789" t="str">
        <f t="shared" si="49"/>
        <v>Good </v>
      </c>
    </row>
    <row r="790" spans="1:24" x14ac:dyDescent="0.3">
      <c r="A790" s="20" t="s">
        <v>632</v>
      </c>
      <c r="C790" s="20" t="s">
        <v>1142</v>
      </c>
      <c r="D790" s="19" t="s">
        <v>13</v>
      </c>
      <c r="E790" t="s">
        <v>1139</v>
      </c>
      <c r="F790" s="20" t="s">
        <v>14</v>
      </c>
      <c r="G790">
        <v>60.47</v>
      </c>
      <c r="H790">
        <v>3</v>
      </c>
      <c r="I790" t="s">
        <v>304</v>
      </c>
      <c r="J790" s="1">
        <v>0.4548611111111111</v>
      </c>
      <c r="K790" s="20" t="s">
        <v>25</v>
      </c>
      <c r="L790">
        <v>181.41</v>
      </c>
      <c r="M790">
        <v>9.0704999999999991</v>
      </c>
      <c r="N790" s="20">
        <f t="shared" si="48"/>
        <v>190.48050000000001</v>
      </c>
      <c r="O790" s="19">
        <v>7.7</v>
      </c>
      <c r="V790" s="20" t="b">
        <f t="shared" si="50"/>
        <v>0</v>
      </c>
      <c r="W790" s="20" t="b">
        <f t="shared" si="51"/>
        <v>0</v>
      </c>
      <c r="X790" t="str">
        <f t="shared" si="49"/>
        <v>Very Good </v>
      </c>
    </row>
    <row r="791" spans="1:24" x14ac:dyDescent="0.3">
      <c r="A791" s="20" t="s">
        <v>412</v>
      </c>
      <c r="C791" s="20" t="s">
        <v>1141</v>
      </c>
      <c r="D791" s="19" t="s">
        <v>18</v>
      </c>
      <c r="E791" t="s">
        <v>1139</v>
      </c>
      <c r="F791" s="20" t="s">
        <v>19</v>
      </c>
      <c r="G791">
        <v>58.91</v>
      </c>
      <c r="H791">
        <v>7</v>
      </c>
      <c r="I791" t="s">
        <v>93</v>
      </c>
      <c r="J791" s="1">
        <v>0.63541666666666663</v>
      </c>
      <c r="K791" s="20" t="s">
        <v>16</v>
      </c>
      <c r="L791">
        <v>412.37</v>
      </c>
      <c r="M791">
        <v>20.618500000000001</v>
      </c>
      <c r="N791" s="20">
        <f t="shared" si="48"/>
        <v>432.98849999999999</v>
      </c>
      <c r="O791" s="19">
        <v>4.4000000000000004</v>
      </c>
      <c r="V791" s="20" t="b">
        <f t="shared" si="50"/>
        <v>0</v>
      </c>
      <c r="W791" s="20" t="b">
        <f t="shared" si="51"/>
        <v>0</v>
      </c>
      <c r="X791" t="str">
        <f t="shared" si="49"/>
        <v>Not Bad</v>
      </c>
    </row>
    <row r="792" spans="1:24" x14ac:dyDescent="0.3">
      <c r="A792" s="20" t="s">
        <v>826</v>
      </c>
      <c r="C792" s="20" t="s">
        <v>1141</v>
      </c>
      <c r="D792" s="19" t="s">
        <v>18</v>
      </c>
      <c r="E792" t="s">
        <v>1139</v>
      </c>
      <c r="F792" s="20" t="s">
        <v>40</v>
      </c>
      <c r="G792">
        <v>46.41</v>
      </c>
      <c r="H792">
        <v>1</v>
      </c>
      <c r="I792" t="s">
        <v>24</v>
      </c>
      <c r="J792" s="1">
        <v>0.83750000000000002</v>
      </c>
      <c r="K792" s="20" t="s">
        <v>25</v>
      </c>
      <c r="L792">
        <v>46.41</v>
      </c>
      <c r="M792">
        <v>2.3205</v>
      </c>
      <c r="N792" s="20">
        <f t="shared" si="48"/>
        <v>48.730499999999999</v>
      </c>
      <c r="O792" s="19">
        <v>8.5</v>
      </c>
      <c r="V792" s="20" t="b">
        <f t="shared" si="50"/>
        <v>0</v>
      </c>
      <c r="W792" s="20" t="b">
        <f t="shared" si="51"/>
        <v>0</v>
      </c>
      <c r="X792" t="str">
        <f t="shared" si="49"/>
        <v>Extremely Good</v>
      </c>
    </row>
    <row r="793" spans="1:24" x14ac:dyDescent="0.3">
      <c r="A793" s="20" t="s">
        <v>986</v>
      </c>
      <c r="C793" s="20" t="s">
        <v>1140</v>
      </c>
      <c r="D793" s="19" t="s">
        <v>13</v>
      </c>
      <c r="E793" t="s">
        <v>1139</v>
      </c>
      <c r="F793" s="20" t="s">
        <v>23</v>
      </c>
      <c r="G793">
        <v>68.55</v>
      </c>
      <c r="H793">
        <v>4</v>
      </c>
      <c r="I793" t="s">
        <v>126</v>
      </c>
      <c r="J793" s="1">
        <v>0.84791666666666676</v>
      </c>
      <c r="K793" s="20" t="s">
        <v>25</v>
      </c>
      <c r="L793">
        <v>274.2</v>
      </c>
      <c r="M793">
        <v>13.71</v>
      </c>
      <c r="N793" s="20">
        <f t="shared" si="48"/>
        <v>287.90999999999997</v>
      </c>
      <c r="O793" s="19">
        <v>5.9</v>
      </c>
      <c r="V793" s="20" t="b">
        <f t="shared" si="50"/>
        <v>0</v>
      </c>
      <c r="W793" s="20" t="b">
        <f t="shared" si="51"/>
        <v>0</v>
      </c>
      <c r="X793" t="str">
        <f t="shared" si="49"/>
        <v>Satisfied </v>
      </c>
    </row>
    <row r="794" spans="1:24" x14ac:dyDescent="0.3">
      <c r="A794" s="20" t="s">
        <v>761</v>
      </c>
      <c r="C794" s="20" t="s">
        <v>1141</v>
      </c>
      <c r="D794" s="19" t="s">
        <v>18</v>
      </c>
      <c r="E794" t="s">
        <v>1138</v>
      </c>
      <c r="F794" s="20" t="s">
        <v>43</v>
      </c>
      <c r="G794">
        <v>97.37</v>
      </c>
      <c r="H794">
        <v>10</v>
      </c>
      <c r="I794" t="s">
        <v>54</v>
      </c>
      <c r="J794" s="1">
        <v>0.57500000000000007</v>
      </c>
      <c r="K794" s="20" t="s">
        <v>25</v>
      </c>
      <c r="L794">
        <v>973.7</v>
      </c>
      <c r="M794">
        <v>48.685000000000002</v>
      </c>
      <c r="N794" s="20">
        <f t="shared" si="48"/>
        <v>1022.385</v>
      </c>
      <c r="O794" s="19">
        <v>7.1</v>
      </c>
      <c r="V794" s="20" t="b">
        <f t="shared" si="50"/>
        <v>1</v>
      </c>
      <c r="W794" s="20" t="b">
        <f t="shared" si="51"/>
        <v>0</v>
      </c>
      <c r="X794" t="str">
        <f t="shared" si="49"/>
        <v>Very Good </v>
      </c>
    </row>
    <row r="795" spans="1:24" x14ac:dyDescent="0.3">
      <c r="A795" s="20" t="s">
        <v>533</v>
      </c>
      <c r="C795" s="20" t="s">
        <v>1141</v>
      </c>
      <c r="D795" s="19" t="s">
        <v>13</v>
      </c>
      <c r="E795" t="s">
        <v>1139</v>
      </c>
      <c r="F795" s="20" t="s">
        <v>19</v>
      </c>
      <c r="G795">
        <v>92.6</v>
      </c>
      <c r="H795">
        <v>7</v>
      </c>
      <c r="I795" t="s">
        <v>103</v>
      </c>
      <c r="J795" s="1">
        <v>0.53611111111111109</v>
      </c>
      <c r="K795" s="20" t="s">
        <v>25</v>
      </c>
      <c r="L795">
        <v>648.20000000000005</v>
      </c>
      <c r="M795">
        <v>32.409999999999997</v>
      </c>
      <c r="N795" s="20">
        <f t="shared" si="48"/>
        <v>680.61</v>
      </c>
      <c r="O795" s="19">
        <v>9.8000000000000007</v>
      </c>
      <c r="V795" s="20" t="b">
        <f t="shared" si="50"/>
        <v>0</v>
      </c>
      <c r="W795" s="20" t="b">
        <f t="shared" si="51"/>
        <v>0</v>
      </c>
      <c r="X795" t="str">
        <f t="shared" si="49"/>
        <v xml:space="preserve">Excellent </v>
      </c>
    </row>
    <row r="796" spans="1:24" x14ac:dyDescent="0.3">
      <c r="A796" s="20" t="s">
        <v>540</v>
      </c>
      <c r="C796" s="20" t="s">
        <v>1142</v>
      </c>
      <c r="D796" s="19" t="s">
        <v>18</v>
      </c>
      <c r="E796" t="s">
        <v>1138</v>
      </c>
      <c r="F796" s="20" t="s">
        <v>19</v>
      </c>
      <c r="G796">
        <v>46.61</v>
      </c>
      <c r="H796">
        <v>2</v>
      </c>
      <c r="I796" t="s">
        <v>336</v>
      </c>
      <c r="J796" s="1">
        <v>0.51944444444444449</v>
      </c>
      <c r="K796" s="20" t="s">
        <v>25</v>
      </c>
      <c r="L796">
        <v>93.22</v>
      </c>
      <c r="M796">
        <v>4.6609999999999996</v>
      </c>
      <c r="N796" s="20">
        <f t="shared" si="48"/>
        <v>97.881</v>
      </c>
      <c r="O796" s="19">
        <v>6.9</v>
      </c>
      <c r="V796" s="20" t="b">
        <f t="shared" si="50"/>
        <v>0</v>
      </c>
      <c r="W796" s="20" t="b">
        <f t="shared" si="51"/>
        <v>0</v>
      </c>
      <c r="X796" t="str">
        <f t="shared" si="49"/>
        <v>Good </v>
      </c>
    </row>
    <row r="797" spans="1:24" x14ac:dyDescent="0.3">
      <c r="A797" s="20" t="s">
        <v>764</v>
      </c>
      <c r="C797" s="20" t="s">
        <v>1140</v>
      </c>
      <c r="D797" s="19" t="s">
        <v>18</v>
      </c>
      <c r="E797" t="s">
        <v>1139</v>
      </c>
      <c r="F797" s="20" t="s">
        <v>14</v>
      </c>
      <c r="G797">
        <v>27.18</v>
      </c>
      <c r="H797">
        <v>2</v>
      </c>
      <c r="I797" t="s">
        <v>66</v>
      </c>
      <c r="J797" s="1">
        <v>0.68472222222222223</v>
      </c>
      <c r="K797" s="20" t="s">
        <v>16</v>
      </c>
      <c r="L797">
        <v>54.36</v>
      </c>
      <c r="M797">
        <v>2.718</v>
      </c>
      <c r="N797" s="20">
        <f t="shared" si="48"/>
        <v>57.078000000000003</v>
      </c>
      <c r="O797" s="19">
        <v>7.3</v>
      </c>
      <c r="V797" s="20" t="b">
        <f t="shared" si="50"/>
        <v>0</v>
      </c>
      <c r="W797" s="20" t="b">
        <f t="shared" si="51"/>
        <v>0</v>
      </c>
      <c r="X797" t="str">
        <f t="shared" si="49"/>
        <v>Very Good </v>
      </c>
    </row>
    <row r="798" spans="1:24" x14ac:dyDescent="0.3">
      <c r="A798" s="20" t="s">
        <v>254</v>
      </c>
      <c r="C798" s="20" t="s">
        <v>1142</v>
      </c>
      <c r="D798" s="19" t="s">
        <v>13</v>
      </c>
      <c r="E798" t="s">
        <v>1138</v>
      </c>
      <c r="F798" s="20" t="s">
        <v>19</v>
      </c>
      <c r="G798">
        <v>60.87</v>
      </c>
      <c r="H798">
        <v>1</v>
      </c>
      <c r="I798" t="s">
        <v>138</v>
      </c>
      <c r="J798" s="1">
        <v>0.55833333333333335</v>
      </c>
      <c r="K798" s="20" t="s">
        <v>21</v>
      </c>
      <c r="L798">
        <v>60.87</v>
      </c>
      <c r="M798">
        <v>3.0434999999999999</v>
      </c>
      <c r="N798" s="20">
        <f t="shared" si="48"/>
        <v>63.913499999999999</v>
      </c>
      <c r="O798" s="19">
        <v>6</v>
      </c>
      <c r="V798" s="20" t="b">
        <f t="shared" si="50"/>
        <v>0</v>
      </c>
      <c r="W798" s="20" t="b">
        <f t="shared" si="51"/>
        <v>0</v>
      </c>
      <c r="X798" t="str">
        <f t="shared" si="49"/>
        <v>Good </v>
      </c>
    </row>
    <row r="799" spans="1:24" x14ac:dyDescent="0.3">
      <c r="A799" s="20" t="s">
        <v>489</v>
      </c>
      <c r="C799" s="20" t="s">
        <v>1141</v>
      </c>
      <c r="D799" s="19" t="s">
        <v>13</v>
      </c>
      <c r="E799" t="s">
        <v>1138</v>
      </c>
      <c r="F799" s="20" t="s">
        <v>23</v>
      </c>
      <c r="G799">
        <v>24.49</v>
      </c>
      <c r="H799">
        <v>10</v>
      </c>
      <c r="I799" t="s">
        <v>237</v>
      </c>
      <c r="J799" s="1">
        <v>0.63541666666666663</v>
      </c>
      <c r="K799" s="20" t="s">
        <v>21</v>
      </c>
      <c r="L799">
        <v>244.9</v>
      </c>
      <c r="M799">
        <v>12.244999999999999</v>
      </c>
      <c r="N799" s="20">
        <f t="shared" si="48"/>
        <v>257.14499999999998</v>
      </c>
      <c r="O799" s="19">
        <v>8.6999999999999993</v>
      </c>
      <c r="V799" s="20" t="b">
        <f t="shared" si="50"/>
        <v>0</v>
      </c>
      <c r="W799" s="20" t="b">
        <f t="shared" si="51"/>
        <v>0</v>
      </c>
      <c r="X799" t="str">
        <f t="shared" si="49"/>
        <v>Extremely Good</v>
      </c>
    </row>
    <row r="800" spans="1:24" x14ac:dyDescent="0.3">
      <c r="A800" s="20" t="s">
        <v>407</v>
      </c>
      <c r="C800" s="20" t="s">
        <v>1140</v>
      </c>
      <c r="D800" s="19" t="s">
        <v>18</v>
      </c>
      <c r="E800" t="s">
        <v>1139</v>
      </c>
      <c r="F800" s="20" t="s">
        <v>14</v>
      </c>
      <c r="G800">
        <v>92.78</v>
      </c>
      <c r="H800">
        <v>1</v>
      </c>
      <c r="I800" t="s">
        <v>66</v>
      </c>
      <c r="J800" s="1">
        <v>0.4513888888888889</v>
      </c>
      <c r="K800" s="20" t="s">
        <v>25</v>
      </c>
      <c r="L800">
        <v>92.78</v>
      </c>
      <c r="M800">
        <v>4.6390000000000002</v>
      </c>
      <c r="N800" s="20">
        <f t="shared" si="48"/>
        <v>97.418999999999997</v>
      </c>
      <c r="O800" s="19">
        <v>5.8</v>
      </c>
      <c r="V800" s="20" t="b">
        <f t="shared" si="50"/>
        <v>0</v>
      </c>
      <c r="W800" s="20" t="b">
        <f t="shared" si="51"/>
        <v>0</v>
      </c>
      <c r="X800" t="str">
        <f t="shared" si="49"/>
        <v>Satisfied </v>
      </c>
    </row>
    <row r="801" spans="1:24" x14ac:dyDescent="0.3">
      <c r="A801" s="20" t="s">
        <v>563</v>
      </c>
      <c r="C801" s="20" t="s">
        <v>1142</v>
      </c>
      <c r="D801" s="19" t="s">
        <v>13</v>
      </c>
      <c r="E801" t="s">
        <v>1138</v>
      </c>
      <c r="F801" s="20" t="s">
        <v>29</v>
      </c>
      <c r="G801">
        <v>86.69</v>
      </c>
      <c r="H801">
        <v>5</v>
      </c>
      <c r="I801" t="s">
        <v>143</v>
      </c>
      <c r="J801" s="1">
        <v>0.77638888888888891</v>
      </c>
      <c r="K801" s="20" t="s">
        <v>16</v>
      </c>
      <c r="L801">
        <v>433.45</v>
      </c>
      <c r="M801">
        <v>21.672499999999999</v>
      </c>
      <c r="N801" s="20">
        <f t="shared" si="48"/>
        <v>455.1225</v>
      </c>
      <c r="O801" s="19">
        <v>7.6</v>
      </c>
      <c r="V801" s="20" t="b">
        <f t="shared" si="50"/>
        <v>0</v>
      </c>
      <c r="W801" s="20" t="b">
        <f t="shared" si="51"/>
        <v>0</v>
      </c>
      <c r="X801" t="str">
        <f t="shared" si="49"/>
        <v>Very Good </v>
      </c>
    </row>
    <row r="802" spans="1:24" x14ac:dyDescent="0.3">
      <c r="A802" s="20" t="s">
        <v>904</v>
      </c>
      <c r="C802" s="20" t="s">
        <v>1142</v>
      </c>
      <c r="D802" s="19" t="s">
        <v>18</v>
      </c>
      <c r="E802" t="s">
        <v>1139</v>
      </c>
      <c r="F802" s="20" t="s">
        <v>19</v>
      </c>
      <c r="G802">
        <v>23.01</v>
      </c>
      <c r="H802">
        <v>6</v>
      </c>
      <c r="I802" t="s">
        <v>153</v>
      </c>
      <c r="J802" s="1">
        <v>0.69791666666666663</v>
      </c>
      <c r="K802" s="20" t="s">
        <v>16</v>
      </c>
      <c r="L802">
        <v>138.06</v>
      </c>
      <c r="M802">
        <v>6.9029999999999996</v>
      </c>
      <c r="N802" s="20">
        <f t="shared" si="48"/>
        <v>144.96299999999999</v>
      </c>
      <c r="O802" s="19">
        <v>4.9000000000000004</v>
      </c>
      <c r="V802" s="20" t="b">
        <f t="shared" si="50"/>
        <v>0</v>
      </c>
      <c r="W802" s="20" t="b">
        <f t="shared" si="51"/>
        <v>0</v>
      </c>
      <c r="X802" t="str">
        <f t="shared" si="49"/>
        <v>Not Bad</v>
      </c>
    </row>
    <row r="803" spans="1:24" x14ac:dyDescent="0.3">
      <c r="A803" s="20" t="s">
        <v>1086</v>
      </c>
      <c r="C803" s="20" t="s">
        <v>1141</v>
      </c>
      <c r="D803" s="19" t="s">
        <v>13</v>
      </c>
      <c r="E803" t="s">
        <v>1138</v>
      </c>
      <c r="F803" s="20" t="s">
        <v>19</v>
      </c>
      <c r="G803">
        <v>30.2</v>
      </c>
      <c r="H803">
        <v>8</v>
      </c>
      <c r="I803" t="s">
        <v>24</v>
      </c>
      <c r="J803" s="1">
        <v>0.8125</v>
      </c>
      <c r="K803" s="20" t="s">
        <v>16</v>
      </c>
      <c r="L803">
        <v>241.6</v>
      </c>
      <c r="M803">
        <v>12.08</v>
      </c>
      <c r="N803" s="20">
        <f t="shared" si="48"/>
        <v>253.68</v>
      </c>
      <c r="O803" s="19">
        <v>8.1999999999999993</v>
      </c>
      <c r="V803" s="20" t="b">
        <f t="shared" si="50"/>
        <v>0</v>
      </c>
      <c r="W803" s="20" t="b">
        <f t="shared" si="51"/>
        <v>0</v>
      </c>
      <c r="X803" t="str">
        <f t="shared" si="49"/>
        <v>Extremely Good</v>
      </c>
    </row>
    <row r="804" spans="1:24" x14ac:dyDescent="0.3">
      <c r="A804" s="20" t="s">
        <v>531</v>
      </c>
      <c r="C804" s="20" t="s">
        <v>1140</v>
      </c>
      <c r="D804" s="19" t="s">
        <v>13</v>
      </c>
      <c r="E804" t="s">
        <v>1139</v>
      </c>
      <c r="F804" s="20" t="s">
        <v>23</v>
      </c>
      <c r="G804">
        <v>67.39</v>
      </c>
      <c r="H804">
        <v>7</v>
      </c>
      <c r="I804" t="s">
        <v>90</v>
      </c>
      <c r="J804" s="1">
        <v>0.55763888888888891</v>
      </c>
      <c r="K804" s="20" t="s">
        <v>16</v>
      </c>
      <c r="L804">
        <v>471.73</v>
      </c>
      <c r="M804">
        <v>23.586500000000001</v>
      </c>
      <c r="N804" s="20">
        <f t="shared" si="48"/>
        <v>495.31650000000002</v>
      </c>
      <c r="O804" s="19">
        <v>8.1999999999999993</v>
      </c>
      <c r="V804" s="20" t="b">
        <f t="shared" si="50"/>
        <v>0</v>
      </c>
      <c r="W804" s="20" t="b">
        <f t="shared" si="51"/>
        <v>0</v>
      </c>
      <c r="X804" t="str">
        <f t="shared" si="49"/>
        <v>Extremely Good</v>
      </c>
    </row>
    <row r="805" spans="1:24" x14ac:dyDescent="0.3">
      <c r="A805" s="20" t="s">
        <v>1104</v>
      </c>
      <c r="C805" s="20" t="s">
        <v>1140</v>
      </c>
      <c r="D805" s="19" t="s">
        <v>13</v>
      </c>
      <c r="E805" t="s">
        <v>1138</v>
      </c>
      <c r="F805" s="20" t="s">
        <v>14</v>
      </c>
      <c r="G805">
        <v>48.96</v>
      </c>
      <c r="H805">
        <v>9</v>
      </c>
      <c r="I805" t="s">
        <v>98</v>
      </c>
      <c r="J805" s="1">
        <v>0.4770833333333333</v>
      </c>
      <c r="K805" s="20" t="s">
        <v>21</v>
      </c>
      <c r="L805">
        <v>440.64</v>
      </c>
      <c r="M805">
        <v>22.032</v>
      </c>
      <c r="N805" s="20">
        <f t="shared" si="48"/>
        <v>462.67199999999997</v>
      </c>
      <c r="O805" s="19">
        <v>8.8000000000000007</v>
      </c>
      <c r="V805" s="20" t="b">
        <f t="shared" si="50"/>
        <v>0</v>
      </c>
      <c r="W805" s="20" t="b">
        <f t="shared" si="51"/>
        <v>0</v>
      </c>
      <c r="X805" t="str">
        <f t="shared" si="49"/>
        <v>Extremely Good</v>
      </c>
    </row>
    <row r="806" spans="1:24" x14ac:dyDescent="0.3">
      <c r="A806" s="20" t="s">
        <v>1082</v>
      </c>
      <c r="C806" s="20" t="s">
        <v>1142</v>
      </c>
      <c r="D806" s="19" t="s">
        <v>13</v>
      </c>
      <c r="E806" t="s">
        <v>1139</v>
      </c>
      <c r="F806" s="20" t="s">
        <v>40</v>
      </c>
      <c r="G806">
        <v>75.59</v>
      </c>
      <c r="H806">
        <v>9</v>
      </c>
      <c r="I806" t="s">
        <v>162</v>
      </c>
      <c r="J806" s="1">
        <v>0.46666666666666662</v>
      </c>
      <c r="K806" s="20" t="s">
        <v>21</v>
      </c>
      <c r="L806">
        <v>680.31</v>
      </c>
      <c r="M806">
        <v>34.015500000000003</v>
      </c>
      <c r="N806" s="20">
        <f t="shared" si="48"/>
        <v>714.32549999999992</v>
      </c>
      <c r="O806" s="19">
        <v>9</v>
      </c>
      <c r="V806" s="20" t="b">
        <f t="shared" si="50"/>
        <v>0</v>
      </c>
      <c r="W806" s="20" t="b">
        <f t="shared" si="51"/>
        <v>0</v>
      </c>
      <c r="X806" t="str">
        <f t="shared" si="49"/>
        <v xml:space="preserve">Excellent </v>
      </c>
    </row>
    <row r="807" spans="1:24" x14ac:dyDescent="0.3">
      <c r="A807" s="20" t="s">
        <v>580</v>
      </c>
      <c r="C807" s="20" t="s">
        <v>1141</v>
      </c>
      <c r="D807" s="19" t="s">
        <v>18</v>
      </c>
      <c r="E807" t="s">
        <v>1139</v>
      </c>
      <c r="F807" s="20" t="s">
        <v>43</v>
      </c>
      <c r="G807">
        <v>77.47</v>
      </c>
      <c r="H807">
        <v>4</v>
      </c>
      <c r="I807" t="s">
        <v>360</v>
      </c>
      <c r="J807" s="1">
        <v>0.69166666666666676</v>
      </c>
      <c r="K807" s="20" t="s">
        <v>21</v>
      </c>
      <c r="L807">
        <v>309.88</v>
      </c>
      <c r="M807">
        <v>15.494</v>
      </c>
      <c r="N807" s="20">
        <f t="shared" si="48"/>
        <v>325.37400000000002</v>
      </c>
      <c r="O807" s="19">
        <v>7.2</v>
      </c>
      <c r="V807" s="20" t="b">
        <f t="shared" si="50"/>
        <v>0</v>
      </c>
      <c r="W807" s="20" t="b">
        <f t="shared" si="51"/>
        <v>0</v>
      </c>
      <c r="X807" t="str">
        <f t="shared" si="49"/>
        <v>Very Good </v>
      </c>
    </row>
    <row r="808" spans="1:24" x14ac:dyDescent="0.3">
      <c r="A808" s="20" t="s">
        <v>434</v>
      </c>
      <c r="C808" s="20" t="s">
        <v>1140</v>
      </c>
      <c r="D808" s="19" t="s">
        <v>18</v>
      </c>
      <c r="E808" t="s">
        <v>1138</v>
      </c>
      <c r="F808" s="20" t="s">
        <v>19</v>
      </c>
      <c r="G808">
        <v>93.18</v>
      </c>
      <c r="H808">
        <v>2</v>
      </c>
      <c r="I808" t="s">
        <v>206</v>
      </c>
      <c r="J808" s="1">
        <v>0.77847222222222223</v>
      </c>
      <c r="K808" s="20" t="s">
        <v>25</v>
      </c>
      <c r="L808">
        <v>186.36</v>
      </c>
      <c r="M808">
        <v>9.3179999999999996</v>
      </c>
      <c r="N808" s="20">
        <f t="shared" si="48"/>
        <v>195.67800000000003</v>
      </c>
      <c r="O808" s="19">
        <v>9.4</v>
      </c>
      <c r="V808" s="20" t="b">
        <f t="shared" si="50"/>
        <v>0</v>
      </c>
      <c r="W808" s="20" t="b">
        <f t="shared" si="51"/>
        <v>0</v>
      </c>
      <c r="X808" t="str">
        <f t="shared" si="49"/>
        <v xml:space="preserve">Excellent </v>
      </c>
    </row>
    <row r="809" spans="1:24" x14ac:dyDescent="0.3">
      <c r="A809" s="20" t="s">
        <v>331</v>
      </c>
      <c r="C809" s="20" t="s">
        <v>1141</v>
      </c>
      <c r="D809" s="19" t="s">
        <v>18</v>
      </c>
      <c r="E809" t="s">
        <v>1138</v>
      </c>
      <c r="F809" s="20" t="s">
        <v>19</v>
      </c>
      <c r="G809">
        <v>50.23</v>
      </c>
      <c r="H809">
        <v>4</v>
      </c>
      <c r="I809" t="s">
        <v>217</v>
      </c>
      <c r="J809" s="1">
        <v>0.71666666666666667</v>
      </c>
      <c r="K809" s="20" t="s">
        <v>21</v>
      </c>
      <c r="L809">
        <v>200.92</v>
      </c>
      <c r="M809">
        <v>10.045999999999999</v>
      </c>
      <c r="N809" s="20">
        <f t="shared" si="48"/>
        <v>210.96599999999998</v>
      </c>
      <c r="O809" s="19">
        <v>9.6999999999999993</v>
      </c>
      <c r="V809" s="20" t="b">
        <f t="shared" si="50"/>
        <v>0</v>
      </c>
      <c r="W809" s="20" t="b">
        <f t="shared" si="51"/>
        <v>0</v>
      </c>
      <c r="X809" t="str">
        <f t="shared" si="49"/>
        <v xml:space="preserve">Excellent </v>
      </c>
    </row>
    <row r="810" spans="1:24" x14ac:dyDescent="0.3">
      <c r="A810" s="20" t="s">
        <v>246</v>
      </c>
      <c r="C810" s="20" t="s">
        <v>1140</v>
      </c>
      <c r="D810" s="19" t="s">
        <v>18</v>
      </c>
      <c r="E810" t="s">
        <v>1139</v>
      </c>
      <c r="F810" s="20" t="s">
        <v>40</v>
      </c>
      <c r="G810">
        <v>17.75</v>
      </c>
      <c r="H810">
        <v>1</v>
      </c>
      <c r="I810" t="s">
        <v>304</v>
      </c>
      <c r="J810" s="1">
        <v>0.44305555555555554</v>
      </c>
      <c r="K810" s="20" t="s">
        <v>21</v>
      </c>
      <c r="L810">
        <v>17.75</v>
      </c>
      <c r="M810">
        <v>0.88749999999999996</v>
      </c>
      <c r="N810" s="20">
        <f t="shared" si="48"/>
        <v>18.637499999999999</v>
      </c>
      <c r="O810" s="19">
        <v>7.4</v>
      </c>
      <c r="V810" s="20" t="b">
        <f t="shared" si="50"/>
        <v>0</v>
      </c>
      <c r="W810" s="20" t="b">
        <f t="shared" si="51"/>
        <v>0</v>
      </c>
      <c r="X810" t="str">
        <f t="shared" si="49"/>
        <v>Very Good </v>
      </c>
    </row>
    <row r="811" spans="1:24" x14ac:dyDescent="0.3">
      <c r="A811" s="20" t="s">
        <v>662</v>
      </c>
      <c r="C811" s="20" t="s">
        <v>1142</v>
      </c>
      <c r="D811" s="19" t="s">
        <v>18</v>
      </c>
      <c r="E811" t="s">
        <v>1138</v>
      </c>
      <c r="F811" s="20" t="s">
        <v>14</v>
      </c>
      <c r="G811">
        <v>62.18</v>
      </c>
      <c r="H811">
        <v>10</v>
      </c>
      <c r="I811" t="s">
        <v>326</v>
      </c>
      <c r="J811" s="1">
        <v>0.43958333333333338</v>
      </c>
      <c r="K811" s="20" t="s">
        <v>16</v>
      </c>
      <c r="L811">
        <v>621.79999999999995</v>
      </c>
      <c r="M811">
        <v>31.09</v>
      </c>
      <c r="N811" s="20">
        <f t="shared" si="48"/>
        <v>652.89</v>
      </c>
      <c r="O811" s="19">
        <v>6.5</v>
      </c>
      <c r="V811" s="20" t="b">
        <f t="shared" si="50"/>
        <v>0</v>
      </c>
      <c r="W811" s="20" t="b">
        <f t="shared" si="51"/>
        <v>0</v>
      </c>
      <c r="X811" t="str">
        <f t="shared" si="49"/>
        <v>Good </v>
      </c>
    </row>
    <row r="812" spans="1:24" x14ac:dyDescent="0.3">
      <c r="A812" s="20" t="s">
        <v>969</v>
      </c>
      <c r="C812" s="20" t="s">
        <v>1140</v>
      </c>
      <c r="D812" s="19" t="s">
        <v>18</v>
      </c>
      <c r="E812" t="s">
        <v>1138</v>
      </c>
      <c r="F812" s="20" t="s">
        <v>29</v>
      </c>
      <c r="G812">
        <v>10.75</v>
      </c>
      <c r="H812">
        <v>8</v>
      </c>
      <c r="I812" t="s">
        <v>66</v>
      </c>
      <c r="J812" s="1">
        <v>0.60972222222222217</v>
      </c>
      <c r="K812" s="20" t="s">
        <v>16</v>
      </c>
      <c r="L812">
        <v>86</v>
      </c>
      <c r="M812">
        <v>4.3</v>
      </c>
      <c r="N812" s="20">
        <f t="shared" si="48"/>
        <v>90.3</v>
      </c>
      <c r="O812" s="19">
        <v>8.1999999999999993</v>
      </c>
      <c r="V812" s="20" t="b">
        <f t="shared" si="50"/>
        <v>0</v>
      </c>
      <c r="W812" s="20" t="b">
        <f t="shared" si="51"/>
        <v>0</v>
      </c>
      <c r="X812" t="str">
        <f t="shared" si="49"/>
        <v>Extremely Good</v>
      </c>
    </row>
    <row r="813" spans="1:24" x14ac:dyDescent="0.3">
      <c r="A813" s="20" t="s">
        <v>307</v>
      </c>
      <c r="C813" s="20" t="s">
        <v>1140</v>
      </c>
      <c r="D813" s="19" t="s">
        <v>18</v>
      </c>
      <c r="E813" t="s">
        <v>1138</v>
      </c>
      <c r="F813" s="20" t="s">
        <v>14</v>
      </c>
      <c r="G813">
        <v>40.26</v>
      </c>
      <c r="H813">
        <v>10</v>
      </c>
      <c r="I813" t="s">
        <v>36</v>
      </c>
      <c r="J813" s="1">
        <v>0.75416666666666676</v>
      </c>
      <c r="K813" s="20" t="s">
        <v>25</v>
      </c>
      <c r="L813">
        <v>402.6</v>
      </c>
      <c r="M813">
        <v>20.13</v>
      </c>
      <c r="N813" s="20">
        <f t="shared" si="48"/>
        <v>422.73</v>
      </c>
      <c r="O813" s="19">
        <v>7.9</v>
      </c>
      <c r="V813" s="20" t="b">
        <f t="shared" si="50"/>
        <v>0</v>
      </c>
      <c r="W813" s="20" t="b">
        <f t="shared" si="51"/>
        <v>0</v>
      </c>
      <c r="X813" t="str">
        <f t="shared" si="49"/>
        <v>Very Good </v>
      </c>
    </row>
    <row r="814" spans="1:24" x14ac:dyDescent="0.3">
      <c r="A814" s="20" t="s">
        <v>1029</v>
      </c>
      <c r="C814" s="20" t="s">
        <v>1140</v>
      </c>
      <c r="D814" s="19" t="s">
        <v>13</v>
      </c>
      <c r="E814" t="s">
        <v>1138</v>
      </c>
      <c r="F814" s="20" t="s">
        <v>29</v>
      </c>
      <c r="G814">
        <v>64.97</v>
      </c>
      <c r="H814">
        <v>5</v>
      </c>
      <c r="I814" t="s">
        <v>30</v>
      </c>
      <c r="J814" s="1">
        <v>0.53611111111111109</v>
      </c>
      <c r="K814" s="20" t="s">
        <v>25</v>
      </c>
      <c r="L814">
        <v>324.85000000000002</v>
      </c>
      <c r="M814">
        <v>16.2425</v>
      </c>
      <c r="N814" s="20">
        <f t="shared" si="48"/>
        <v>341.09250000000003</v>
      </c>
      <c r="O814" s="19">
        <v>6.8</v>
      </c>
      <c r="V814" s="20" t="b">
        <f t="shared" si="50"/>
        <v>0</v>
      </c>
      <c r="W814" s="20" t="b">
        <f t="shared" si="51"/>
        <v>0</v>
      </c>
      <c r="X814" t="str">
        <f t="shared" si="49"/>
        <v>Good </v>
      </c>
    </row>
    <row r="815" spans="1:24" x14ac:dyDescent="0.3">
      <c r="A815" s="20" t="s">
        <v>528</v>
      </c>
      <c r="C815" s="20" t="s">
        <v>1141</v>
      </c>
      <c r="D815" s="19" t="s">
        <v>18</v>
      </c>
      <c r="E815" t="s">
        <v>1139</v>
      </c>
      <c r="F815" s="20" t="s">
        <v>40</v>
      </c>
      <c r="G815">
        <v>95.15</v>
      </c>
      <c r="H815">
        <v>1</v>
      </c>
      <c r="I815" t="s">
        <v>72</v>
      </c>
      <c r="J815" s="1">
        <v>0.58333333333333337</v>
      </c>
      <c r="K815" s="20" t="s">
        <v>21</v>
      </c>
      <c r="L815">
        <v>95.15</v>
      </c>
      <c r="M815">
        <v>4.7575000000000003</v>
      </c>
      <c r="N815" s="20">
        <f t="shared" si="48"/>
        <v>99.907499999999999</v>
      </c>
      <c r="O815" s="19">
        <v>8.6999999999999993</v>
      </c>
      <c r="V815" s="20" t="b">
        <f t="shared" si="50"/>
        <v>0</v>
      </c>
      <c r="W815" s="20" t="b">
        <f t="shared" si="51"/>
        <v>0</v>
      </c>
      <c r="X815" t="str">
        <f t="shared" si="49"/>
        <v>Extremely Good</v>
      </c>
    </row>
    <row r="816" spans="1:24" x14ac:dyDescent="0.3">
      <c r="A816" s="20" t="s">
        <v>12</v>
      </c>
      <c r="C816" s="20" t="s">
        <v>1140</v>
      </c>
      <c r="D816" s="19" t="s">
        <v>13</v>
      </c>
      <c r="E816" t="s">
        <v>1139</v>
      </c>
      <c r="F816" s="20" t="s">
        <v>23</v>
      </c>
      <c r="G816">
        <v>48.62</v>
      </c>
      <c r="H816">
        <v>8</v>
      </c>
      <c r="I816" t="s">
        <v>138</v>
      </c>
      <c r="J816" s="1">
        <v>0.45624999999999999</v>
      </c>
      <c r="K816" s="20" t="s">
        <v>21</v>
      </c>
      <c r="L816">
        <v>388.96</v>
      </c>
      <c r="M816">
        <v>19.448</v>
      </c>
      <c r="N816" s="20">
        <f t="shared" si="48"/>
        <v>408.40799999999996</v>
      </c>
      <c r="O816" s="19">
        <v>9.1</v>
      </c>
      <c r="V816" s="20" t="b">
        <f t="shared" si="50"/>
        <v>0</v>
      </c>
      <c r="W816" s="20" t="b">
        <f t="shared" si="51"/>
        <v>0</v>
      </c>
      <c r="X816" t="str">
        <f t="shared" si="49"/>
        <v xml:space="preserve">Excellent </v>
      </c>
    </row>
    <row r="817" spans="1:24" x14ac:dyDescent="0.3">
      <c r="A817" s="20" t="s">
        <v>912</v>
      </c>
      <c r="C817" s="20" t="s">
        <v>1142</v>
      </c>
      <c r="D817" s="19" t="s">
        <v>18</v>
      </c>
      <c r="E817" t="s">
        <v>1138</v>
      </c>
      <c r="F817" s="20" t="s">
        <v>19</v>
      </c>
      <c r="G817">
        <v>53.21</v>
      </c>
      <c r="H817">
        <v>8</v>
      </c>
      <c r="I817" t="s">
        <v>376</v>
      </c>
      <c r="J817" s="1">
        <v>0.69791666666666663</v>
      </c>
      <c r="K817" s="20" t="s">
        <v>16</v>
      </c>
      <c r="L817">
        <v>425.68</v>
      </c>
      <c r="M817">
        <v>21.283999999999999</v>
      </c>
      <c r="N817" s="20">
        <f t="shared" si="48"/>
        <v>446.964</v>
      </c>
      <c r="O817" s="19">
        <v>7.9</v>
      </c>
      <c r="V817" s="20" t="b">
        <f t="shared" si="50"/>
        <v>0</v>
      </c>
      <c r="W817" s="20" t="b">
        <f t="shared" si="51"/>
        <v>0</v>
      </c>
      <c r="X817" t="str">
        <f t="shared" si="49"/>
        <v>Very Good </v>
      </c>
    </row>
    <row r="818" spans="1:24" x14ac:dyDescent="0.3">
      <c r="A818" s="20" t="s">
        <v>811</v>
      </c>
      <c r="C818" s="20" t="s">
        <v>1141</v>
      </c>
      <c r="D818" s="19" t="s">
        <v>18</v>
      </c>
      <c r="E818" t="s">
        <v>1139</v>
      </c>
      <c r="F818" s="20" t="s">
        <v>14</v>
      </c>
      <c r="G818">
        <v>45.44</v>
      </c>
      <c r="H818">
        <v>7</v>
      </c>
      <c r="I818" t="s">
        <v>160</v>
      </c>
      <c r="J818" s="1">
        <v>0.46875</v>
      </c>
      <c r="K818" s="20" t="s">
        <v>21</v>
      </c>
      <c r="L818">
        <v>318.08</v>
      </c>
      <c r="M818">
        <v>15.904</v>
      </c>
      <c r="N818" s="20">
        <f t="shared" si="48"/>
        <v>333.98399999999998</v>
      </c>
      <c r="O818" s="19">
        <v>8</v>
      </c>
      <c r="V818" s="20" t="b">
        <f t="shared" si="50"/>
        <v>0</v>
      </c>
      <c r="W818" s="20" t="b">
        <f t="shared" si="51"/>
        <v>0</v>
      </c>
      <c r="X818" t="str">
        <f t="shared" si="49"/>
        <v>Extremely Good</v>
      </c>
    </row>
    <row r="819" spans="1:24" x14ac:dyDescent="0.3">
      <c r="A819" s="20" t="s">
        <v>547</v>
      </c>
      <c r="C819" s="20" t="s">
        <v>1141</v>
      </c>
      <c r="D819" s="19" t="s">
        <v>18</v>
      </c>
      <c r="E819" t="s">
        <v>1139</v>
      </c>
      <c r="F819" s="20" t="s">
        <v>23</v>
      </c>
      <c r="G819">
        <v>33.880000000000003</v>
      </c>
      <c r="H819">
        <v>8</v>
      </c>
      <c r="I819" t="s">
        <v>201</v>
      </c>
      <c r="J819" s="1">
        <v>0.8534722222222223</v>
      </c>
      <c r="K819" s="20" t="s">
        <v>16</v>
      </c>
      <c r="L819">
        <v>271.04000000000002</v>
      </c>
      <c r="M819">
        <v>13.552</v>
      </c>
      <c r="N819" s="20">
        <f t="shared" si="48"/>
        <v>284.59200000000004</v>
      </c>
      <c r="O819" s="19">
        <v>9</v>
      </c>
      <c r="V819" s="20" t="b">
        <f t="shared" si="50"/>
        <v>0</v>
      </c>
      <c r="W819" s="20" t="b">
        <f t="shared" si="51"/>
        <v>0</v>
      </c>
      <c r="X819" t="str">
        <f t="shared" si="49"/>
        <v xml:space="preserve">Excellent </v>
      </c>
    </row>
    <row r="820" spans="1:24" x14ac:dyDescent="0.3">
      <c r="A820" s="20" t="s">
        <v>788</v>
      </c>
      <c r="C820" s="20" t="s">
        <v>1142</v>
      </c>
      <c r="D820" s="19" t="s">
        <v>13</v>
      </c>
      <c r="E820" t="s">
        <v>1139</v>
      </c>
      <c r="F820" s="20" t="s">
        <v>19</v>
      </c>
      <c r="G820">
        <v>96.16</v>
      </c>
      <c r="H820">
        <v>4</v>
      </c>
      <c r="I820" t="s">
        <v>27</v>
      </c>
      <c r="J820" s="1">
        <v>0.8354166666666667</v>
      </c>
      <c r="K820" s="20" t="s">
        <v>25</v>
      </c>
      <c r="L820">
        <v>384.64</v>
      </c>
      <c r="M820">
        <v>19.231999999999999</v>
      </c>
      <c r="N820" s="20">
        <f t="shared" si="48"/>
        <v>403.87199999999996</v>
      </c>
      <c r="O820" s="19">
        <v>7.3</v>
      </c>
      <c r="V820" s="20" t="b">
        <f t="shared" si="50"/>
        <v>0</v>
      </c>
      <c r="W820" s="20" t="b">
        <f t="shared" si="51"/>
        <v>0</v>
      </c>
      <c r="X820" t="str">
        <f t="shared" si="49"/>
        <v>Very Good </v>
      </c>
    </row>
    <row r="821" spans="1:24" x14ac:dyDescent="0.3">
      <c r="A821" s="20" t="s">
        <v>345</v>
      </c>
      <c r="C821" s="20" t="s">
        <v>1141</v>
      </c>
      <c r="D821" s="19" t="s">
        <v>13</v>
      </c>
      <c r="E821" t="s">
        <v>1139</v>
      </c>
      <c r="F821" s="20" t="s">
        <v>29</v>
      </c>
      <c r="G821">
        <v>47.16</v>
      </c>
      <c r="H821">
        <v>5</v>
      </c>
      <c r="I821" t="s">
        <v>110</v>
      </c>
      <c r="J821" s="1">
        <v>0.60763888888888895</v>
      </c>
      <c r="K821" s="20" t="s">
        <v>25</v>
      </c>
      <c r="L821">
        <v>235.8</v>
      </c>
      <c r="M821">
        <v>11.79</v>
      </c>
      <c r="N821" s="20">
        <f t="shared" si="48"/>
        <v>247.59</v>
      </c>
      <c r="O821" s="19">
        <v>8.6</v>
      </c>
      <c r="V821" s="20" t="b">
        <f t="shared" si="50"/>
        <v>0</v>
      </c>
      <c r="W821" s="20" t="b">
        <f t="shared" si="51"/>
        <v>0</v>
      </c>
      <c r="X821" t="str">
        <f t="shared" si="49"/>
        <v>Extremely Good</v>
      </c>
    </row>
    <row r="822" spans="1:24" x14ac:dyDescent="0.3">
      <c r="A822" s="20" t="s">
        <v>155</v>
      </c>
      <c r="C822" s="20" t="s">
        <v>1141</v>
      </c>
      <c r="D822" s="19" t="s">
        <v>18</v>
      </c>
      <c r="E822" t="s">
        <v>1138</v>
      </c>
      <c r="F822" s="20" t="s">
        <v>23</v>
      </c>
      <c r="G822">
        <v>52.89</v>
      </c>
      <c r="H822">
        <v>4</v>
      </c>
      <c r="I822" t="s">
        <v>32</v>
      </c>
      <c r="J822" s="1">
        <v>0.68888888888888899</v>
      </c>
      <c r="K822" s="20" t="s">
        <v>16</v>
      </c>
      <c r="L822">
        <v>211.56</v>
      </c>
      <c r="M822">
        <v>10.577999999999999</v>
      </c>
      <c r="N822" s="20">
        <f t="shared" si="48"/>
        <v>222.13800000000001</v>
      </c>
      <c r="O822" s="19">
        <v>6</v>
      </c>
      <c r="V822" s="20" t="b">
        <f t="shared" si="50"/>
        <v>0</v>
      </c>
      <c r="W822" s="20" t="b">
        <f t="shared" si="51"/>
        <v>0</v>
      </c>
      <c r="X822" t="str">
        <f t="shared" si="49"/>
        <v>Good </v>
      </c>
    </row>
    <row r="823" spans="1:24" x14ac:dyDescent="0.3">
      <c r="A823" s="20" t="s">
        <v>844</v>
      </c>
      <c r="C823" s="20" t="s">
        <v>1140</v>
      </c>
      <c r="D823" s="19" t="s">
        <v>13</v>
      </c>
      <c r="E823" t="s">
        <v>1138</v>
      </c>
      <c r="F823" s="20" t="s">
        <v>43</v>
      </c>
      <c r="G823">
        <v>47.68</v>
      </c>
      <c r="H823">
        <v>2</v>
      </c>
      <c r="I823" t="s">
        <v>36</v>
      </c>
      <c r="J823" s="1">
        <v>0.4236111111111111</v>
      </c>
      <c r="K823" s="20" t="s">
        <v>25</v>
      </c>
      <c r="L823">
        <v>95.36</v>
      </c>
      <c r="M823">
        <v>4.7679999999999998</v>
      </c>
      <c r="N823" s="20">
        <f t="shared" si="48"/>
        <v>100.128</v>
      </c>
      <c r="O823" s="19">
        <v>9.5</v>
      </c>
      <c r="V823" s="20" t="b">
        <f t="shared" si="50"/>
        <v>0</v>
      </c>
      <c r="W823" s="20" t="b">
        <f t="shared" si="51"/>
        <v>0</v>
      </c>
      <c r="X823" t="str">
        <f t="shared" si="49"/>
        <v xml:space="preserve">Excellent </v>
      </c>
    </row>
    <row r="824" spans="1:24" x14ac:dyDescent="0.3">
      <c r="A824" s="20" t="s">
        <v>1043</v>
      </c>
      <c r="C824" s="20" t="s">
        <v>1141</v>
      </c>
      <c r="D824" s="19" t="s">
        <v>13</v>
      </c>
      <c r="E824" t="s">
        <v>1138</v>
      </c>
      <c r="F824" s="20" t="s">
        <v>43</v>
      </c>
      <c r="G824">
        <v>10.17</v>
      </c>
      <c r="H824">
        <v>1</v>
      </c>
      <c r="I824" t="s">
        <v>50</v>
      </c>
      <c r="J824" s="1">
        <v>0.59375</v>
      </c>
      <c r="K824" s="20" t="s">
        <v>21</v>
      </c>
      <c r="L824">
        <v>10.17</v>
      </c>
      <c r="M824">
        <v>0.50849999999999995</v>
      </c>
      <c r="N824" s="20">
        <f t="shared" si="48"/>
        <v>10.6785</v>
      </c>
      <c r="O824" s="19">
        <v>9.5</v>
      </c>
      <c r="V824" s="20" t="b">
        <f t="shared" si="50"/>
        <v>0</v>
      </c>
      <c r="W824" s="20" t="b">
        <f t="shared" si="51"/>
        <v>0</v>
      </c>
      <c r="X824" t="str">
        <f t="shared" si="49"/>
        <v xml:space="preserve">Excellent </v>
      </c>
    </row>
    <row r="825" spans="1:24" x14ac:dyDescent="0.3">
      <c r="A825" s="20" t="s">
        <v>915</v>
      </c>
      <c r="C825" s="20" t="s">
        <v>1140</v>
      </c>
      <c r="D825" s="19" t="s">
        <v>18</v>
      </c>
      <c r="E825" t="s">
        <v>1139</v>
      </c>
      <c r="F825" s="20" t="s">
        <v>40</v>
      </c>
      <c r="G825">
        <v>68.709999999999994</v>
      </c>
      <c r="H825">
        <v>3</v>
      </c>
      <c r="I825" t="s">
        <v>98</v>
      </c>
      <c r="J825" s="1">
        <v>0.4201388888888889</v>
      </c>
      <c r="K825" s="20" t="s">
        <v>21</v>
      </c>
      <c r="L825">
        <v>206.13</v>
      </c>
      <c r="M825">
        <v>10.3065</v>
      </c>
      <c r="N825" s="20">
        <f t="shared" si="48"/>
        <v>216.4365</v>
      </c>
      <c r="O825" s="19">
        <v>8</v>
      </c>
      <c r="V825" s="20" t="b">
        <f t="shared" si="50"/>
        <v>0</v>
      </c>
      <c r="W825" s="20" t="b">
        <f t="shared" si="51"/>
        <v>0</v>
      </c>
      <c r="X825" t="str">
        <f t="shared" si="49"/>
        <v>Extremely Good</v>
      </c>
    </row>
    <row r="826" spans="1:24" x14ac:dyDescent="0.3">
      <c r="A826" s="20" t="s">
        <v>883</v>
      </c>
      <c r="C826" s="20" t="s">
        <v>1141</v>
      </c>
      <c r="D826" s="19" t="s">
        <v>13</v>
      </c>
      <c r="E826" t="s">
        <v>1139</v>
      </c>
      <c r="F826" s="20" t="s">
        <v>14</v>
      </c>
      <c r="G826">
        <v>60.08</v>
      </c>
      <c r="H826">
        <v>7</v>
      </c>
      <c r="I826" t="s">
        <v>132</v>
      </c>
      <c r="J826" s="1">
        <v>0.48333333333333334</v>
      </c>
      <c r="K826" s="20" t="s">
        <v>25</v>
      </c>
      <c r="L826">
        <v>420.56</v>
      </c>
      <c r="M826">
        <v>21.027999999999999</v>
      </c>
      <c r="N826" s="20">
        <f t="shared" si="48"/>
        <v>441.58800000000002</v>
      </c>
      <c r="O826" s="19">
        <v>8</v>
      </c>
      <c r="V826" s="20" t="b">
        <f t="shared" si="50"/>
        <v>0</v>
      </c>
      <c r="W826" s="20" t="b">
        <f t="shared" si="51"/>
        <v>0</v>
      </c>
      <c r="X826" t="str">
        <f t="shared" si="49"/>
        <v>Extremely Good</v>
      </c>
    </row>
    <row r="827" spans="1:24" x14ac:dyDescent="0.3">
      <c r="A827" s="20" t="s">
        <v>820</v>
      </c>
      <c r="C827" s="20" t="s">
        <v>1141</v>
      </c>
      <c r="D827" s="19" t="s">
        <v>13</v>
      </c>
      <c r="E827" t="s">
        <v>1138</v>
      </c>
      <c r="F827" s="20" t="s">
        <v>43</v>
      </c>
      <c r="G827">
        <v>22.01</v>
      </c>
      <c r="H827">
        <v>4</v>
      </c>
      <c r="I827" t="s">
        <v>247</v>
      </c>
      <c r="J827" s="1">
        <v>0.76041666666666663</v>
      </c>
      <c r="K827" s="20" t="s">
        <v>25</v>
      </c>
      <c r="L827">
        <v>88.04</v>
      </c>
      <c r="M827">
        <v>4.4020000000000001</v>
      </c>
      <c r="N827" s="20">
        <f t="shared" si="48"/>
        <v>92.442000000000007</v>
      </c>
      <c r="O827" s="19">
        <v>9.1</v>
      </c>
      <c r="V827" s="20" t="b">
        <f t="shared" si="50"/>
        <v>0</v>
      </c>
      <c r="W827" s="20" t="b">
        <f t="shared" si="51"/>
        <v>0</v>
      </c>
      <c r="X827" t="str">
        <f t="shared" si="49"/>
        <v xml:space="preserve">Excellent </v>
      </c>
    </row>
    <row r="828" spans="1:24" x14ac:dyDescent="0.3">
      <c r="A828" s="20" t="s">
        <v>939</v>
      </c>
      <c r="C828" s="20" t="s">
        <v>1140</v>
      </c>
      <c r="D828" s="19" t="s">
        <v>13</v>
      </c>
      <c r="E828" t="s">
        <v>1139</v>
      </c>
      <c r="F828" s="20" t="s">
        <v>29</v>
      </c>
      <c r="G828">
        <v>72.11</v>
      </c>
      <c r="H828">
        <v>9</v>
      </c>
      <c r="I828" t="s">
        <v>81</v>
      </c>
      <c r="J828" s="1">
        <v>0.57847222222222217</v>
      </c>
      <c r="K828" s="20" t="s">
        <v>25</v>
      </c>
      <c r="L828">
        <v>648.99</v>
      </c>
      <c r="M828">
        <v>32.4495</v>
      </c>
      <c r="N828" s="20">
        <f t="shared" si="48"/>
        <v>681.43949999999995</v>
      </c>
      <c r="O828" s="19">
        <v>8.5</v>
      </c>
      <c r="V828" s="20" t="b">
        <f t="shared" si="50"/>
        <v>0</v>
      </c>
      <c r="W828" s="20" t="b">
        <f t="shared" si="51"/>
        <v>0</v>
      </c>
      <c r="X828" t="str">
        <f t="shared" si="49"/>
        <v>Extremely Good</v>
      </c>
    </row>
    <row r="829" spans="1:24" x14ac:dyDescent="0.3">
      <c r="A829" s="20" t="s">
        <v>509</v>
      </c>
      <c r="C829" s="20" t="s">
        <v>1142</v>
      </c>
      <c r="D829" s="19" t="s">
        <v>13</v>
      </c>
      <c r="E829" t="s">
        <v>1139</v>
      </c>
      <c r="F829" s="20" t="s">
        <v>29</v>
      </c>
      <c r="G829">
        <v>41.28</v>
      </c>
      <c r="H829">
        <v>3</v>
      </c>
      <c r="I829" t="s">
        <v>182</v>
      </c>
      <c r="J829" s="1">
        <v>0.77569444444444446</v>
      </c>
      <c r="K829" s="20" t="s">
        <v>25</v>
      </c>
      <c r="L829">
        <v>123.84</v>
      </c>
      <c r="M829">
        <v>6.1920000000000002</v>
      </c>
      <c r="N829" s="20">
        <f t="shared" si="48"/>
        <v>130.03200000000001</v>
      </c>
      <c r="O829" s="19">
        <v>5.8</v>
      </c>
      <c r="V829" s="20" t="b">
        <f t="shared" si="50"/>
        <v>0</v>
      </c>
      <c r="W829" s="20" t="b">
        <f t="shared" si="51"/>
        <v>0</v>
      </c>
      <c r="X829" t="str">
        <f t="shared" si="49"/>
        <v>Satisfied </v>
      </c>
    </row>
    <row r="830" spans="1:24" x14ac:dyDescent="0.3">
      <c r="A830" s="20" t="s">
        <v>675</v>
      </c>
      <c r="C830" s="20" t="s">
        <v>1140</v>
      </c>
      <c r="D830" s="19" t="s">
        <v>18</v>
      </c>
      <c r="E830" t="s">
        <v>1138</v>
      </c>
      <c r="F830" s="20" t="s">
        <v>14</v>
      </c>
      <c r="G830">
        <v>64.95</v>
      </c>
      <c r="H830">
        <v>10</v>
      </c>
      <c r="I830" t="s">
        <v>194</v>
      </c>
      <c r="J830" s="1">
        <v>0.76874999999999993</v>
      </c>
      <c r="K830" s="20" t="s">
        <v>21</v>
      </c>
      <c r="L830">
        <v>649.5</v>
      </c>
      <c r="M830">
        <v>32.475000000000001</v>
      </c>
      <c r="N830" s="20">
        <f t="shared" si="48"/>
        <v>681.97500000000002</v>
      </c>
      <c r="O830" s="19">
        <v>5</v>
      </c>
      <c r="V830" s="20" t="b">
        <f t="shared" si="50"/>
        <v>0</v>
      </c>
      <c r="W830" s="20" t="b">
        <f t="shared" si="51"/>
        <v>0</v>
      </c>
      <c r="X830" t="str">
        <f t="shared" si="49"/>
        <v>Satisfied </v>
      </c>
    </row>
    <row r="831" spans="1:24" x14ac:dyDescent="0.3">
      <c r="A831" s="20" t="s">
        <v>991</v>
      </c>
      <c r="C831" s="20" t="s">
        <v>1142</v>
      </c>
      <c r="D831" s="19" t="s">
        <v>13</v>
      </c>
      <c r="E831" t="s">
        <v>1139</v>
      </c>
      <c r="F831" s="20" t="s">
        <v>40</v>
      </c>
      <c r="G831">
        <v>74.22</v>
      </c>
      <c r="H831">
        <v>10</v>
      </c>
      <c r="I831" t="s">
        <v>58</v>
      </c>
      <c r="J831" s="1">
        <v>0.61249999999999993</v>
      </c>
      <c r="K831" s="20" t="s">
        <v>25</v>
      </c>
      <c r="L831">
        <v>742.2</v>
      </c>
      <c r="M831">
        <v>37.11</v>
      </c>
      <c r="N831" s="20">
        <f t="shared" si="48"/>
        <v>779.31000000000006</v>
      </c>
      <c r="O831" s="19">
        <v>8.6</v>
      </c>
      <c r="V831" s="20" t="b">
        <f t="shared" si="50"/>
        <v>0</v>
      </c>
      <c r="W831" s="20" t="b">
        <f t="shared" si="51"/>
        <v>0</v>
      </c>
      <c r="X831" t="str">
        <f t="shared" si="49"/>
        <v>Extremely Good</v>
      </c>
    </row>
    <row r="832" spans="1:24" x14ac:dyDescent="0.3">
      <c r="A832" s="20" t="s">
        <v>1098</v>
      </c>
      <c r="C832" s="20" t="s">
        <v>1142</v>
      </c>
      <c r="D832" s="19" t="s">
        <v>18</v>
      </c>
      <c r="E832" t="s">
        <v>1139</v>
      </c>
      <c r="F832" s="20" t="s">
        <v>29</v>
      </c>
      <c r="G832">
        <v>10.56</v>
      </c>
      <c r="H832">
        <v>8</v>
      </c>
      <c r="I832" t="s">
        <v>138</v>
      </c>
      <c r="J832" s="1">
        <v>0.73819444444444438</v>
      </c>
      <c r="K832" s="20" t="s">
        <v>21</v>
      </c>
      <c r="L832">
        <v>84.48</v>
      </c>
      <c r="M832">
        <v>4.2240000000000002</v>
      </c>
      <c r="N832" s="20">
        <f t="shared" si="48"/>
        <v>88.704000000000008</v>
      </c>
      <c r="O832" s="19">
        <v>4.3</v>
      </c>
      <c r="V832" s="20" t="b">
        <f t="shared" si="50"/>
        <v>0</v>
      </c>
      <c r="W832" s="20" t="b">
        <f t="shared" si="51"/>
        <v>0</v>
      </c>
      <c r="X832" t="str">
        <f t="shared" si="49"/>
        <v>Not Bad</v>
      </c>
    </row>
    <row r="833" spans="1:24" x14ac:dyDescent="0.3">
      <c r="A833" s="20" t="s">
        <v>57</v>
      </c>
      <c r="C833" s="20" t="s">
        <v>1140</v>
      </c>
      <c r="D833" s="19" t="s">
        <v>18</v>
      </c>
      <c r="E833" t="s">
        <v>1139</v>
      </c>
      <c r="F833" s="20" t="s">
        <v>29</v>
      </c>
      <c r="G833">
        <v>62.57</v>
      </c>
      <c r="H833">
        <v>4</v>
      </c>
      <c r="I833" t="s">
        <v>34</v>
      </c>
      <c r="J833" s="1">
        <v>0.77569444444444446</v>
      </c>
      <c r="K833" s="20" t="s">
        <v>21</v>
      </c>
      <c r="L833">
        <v>250.28</v>
      </c>
      <c r="M833">
        <v>12.513999999999999</v>
      </c>
      <c r="N833" s="20">
        <f t="shared" si="48"/>
        <v>262.79399999999998</v>
      </c>
      <c r="O833" s="19">
        <v>6.9</v>
      </c>
      <c r="V833" s="20" t="b">
        <f t="shared" si="50"/>
        <v>0</v>
      </c>
      <c r="W833" s="20" t="b">
        <f t="shared" si="51"/>
        <v>0</v>
      </c>
      <c r="X833" t="str">
        <f t="shared" si="49"/>
        <v>Good </v>
      </c>
    </row>
    <row r="834" spans="1:24" x14ac:dyDescent="0.3">
      <c r="A834" s="20" t="s">
        <v>176</v>
      </c>
      <c r="C834" s="20" t="s">
        <v>1142</v>
      </c>
      <c r="D834" s="19" t="s">
        <v>13</v>
      </c>
      <c r="E834" t="s">
        <v>1139</v>
      </c>
      <c r="F834" s="20" t="s">
        <v>19</v>
      </c>
      <c r="G834">
        <v>11.85</v>
      </c>
      <c r="H834">
        <v>8</v>
      </c>
      <c r="I834" t="s">
        <v>151</v>
      </c>
      <c r="J834" s="1">
        <v>0.69027777777777777</v>
      </c>
      <c r="K834" s="20" t="s">
        <v>21</v>
      </c>
      <c r="L834">
        <v>94.8</v>
      </c>
      <c r="M834">
        <v>4.74</v>
      </c>
      <c r="N834" s="20">
        <f t="shared" ref="N834:N897" si="52">L834+M834</f>
        <v>99.539999999999992</v>
      </c>
      <c r="O834" s="19">
        <v>5.0999999999999996</v>
      </c>
      <c r="V834" s="20" t="b">
        <f t="shared" si="50"/>
        <v>0</v>
      </c>
      <c r="W834" s="20" t="b">
        <f t="shared" si="51"/>
        <v>0</v>
      </c>
      <c r="X834" t="str">
        <f t="shared" ref="X834:X897" si="53">VLOOKUP(O834,$Z$2:$AA$12,2)</f>
        <v>Satisfied </v>
      </c>
    </row>
    <row r="835" spans="1:24" x14ac:dyDescent="0.3">
      <c r="A835" s="20" t="s">
        <v>582</v>
      </c>
      <c r="C835" s="20" t="s">
        <v>1141</v>
      </c>
      <c r="D835" s="19" t="s">
        <v>13</v>
      </c>
      <c r="E835" t="s">
        <v>1138</v>
      </c>
      <c r="F835" s="20" t="s">
        <v>14</v>
      </c>
      <c r="G835">
        <v>91.3</v>
      </c>
      <c r="H835">
        <v>1</v>
      </c>
      <c r="I835" t="s">
        <v>132</v>
      </c>
      <c r="J835" s="1">
        <v>0.61249999999999993</v>
      </c>
      <c r="K835" s="20" t="s">
        <v>16</v>
      </c>
      <c r="L835">
        <v>91.3</v>
      </c>
      <c r="M835">
        <v>4.5650000000000004</v>
      </c>
      <c r="N835" s="20">
        <f t="shared" si="52"/>
        <v>95.864999999999995</v>
      </c>
      <c r="O835" s="19">
        <v>5.4</v>
      </c>
      <c r="V835" s="20" t="b">
        <f t="shared" ref="V835:V898" si="54">OR(L835&gt;$S$2,L835&lt;$T$2)</f>
        <v>0</v>
      </c>
      <c r="W835" s="20" t="b">
        <f t="shared" ref="W835:W898" si="55">OR(O835&gt;$S$5,O835&lt;$T$5)</f>
        <v>0</v>
      </c>
      <c r="X835" t="str">
        <f t="shared" si="53"/>
        <v>Satisfied </v>
      </c>
    </row>
    <row r="836" spans="1:24" x14ac:dyDescent="0.3">
      <c r="A836" s="20" t="s">
        <v>567</v>
      </c>
      <c r="C836" s="20" t="s">
        <v>1142</v>
      </c>
      <c r="D836" s="19" t="s">
        <v>13</v>
      </c>
      <c r="E836" t="s">
        <v>1138</v>
      </c>
      <c r="F836" s="20" t="s">
        <v>23</v>
      </c>
      <c r="G836">
        <v>40.729999999999997</v>
      </c>
      <c r="H836">
        <v>7</v>
      </c>
      <c r="I836" t="s">
        <v>124</v>
      </c>
      <c r="J836" s="1">
        <v>0.45902777777777781</v>
      </c>
      <c r="K836" s="20" t="s">
        <v>16</v>
      </c>
      <c r="L836">
        <v>285.11</v>
      </c>
      <c r="M836">
        <v>14.2555</v>
      </c>
      <c r="N836" s="20">
        <f t="shared" si="52"/>
        <v>299.3655</v>
      </c>
      <c r="O836" s="19">
        <v>6.9</v>
      </c>
      <c r="V836" s="20" t="b">
        <f t="shared" si="54"/>
        <v>0</v>
      </c>
      <c r="W836" s="20" t="b">
        <f t="shared" si="55"/>
        <v>0</v>
      </c>
      <c r="X836" t="str">
        <f t="shared" si="53"/>
        <v>Good </v>
      </c>
    </row>
    <row r="837" spans="1:24" x14ac:dyDescent="0.3">
      <c r="A837" s="20" t="s">
        <v>798</v>
      </c>
      <c r="C837" s="20" t="s">
        <v>1142</v>
      </c>
      <c r="D837" s="19" t="s">
        <v>18</v>
      </c>
      <c r="E837" t="s">
        <v>1139</v>
      </c>
      <c r="F837" s="20" t="s">
        <v>23</v>
      </c>
      <c r="G837">
        <v>52.38</v>
      </c>
      <c r="H837">
        <v>1</v>
      </c>
      <c r="I837" t="s">
        <v>182</v>
      </c>
      <c r="J837" s="1">
        <v>0.8222222222222223</v>
      </c>
      <c r="K837" s="20" t="s">
        <v>21</v>
      </c>
      <c r="L837">
        <v>52.38</v>
      </c>
      <c r="M837">
        <v>2.6190000000000002</v>
      </c>
      <c r="N837" s="20">
        <f t="shared" si="52"/>
        <v>54.999000000000002</v>
      </c>
      <c r="O837" s="19">
        <v>8</v>
      </c>
      <c r="V837" s="20" t="b">
        <f t="shared" si="54"/>
        <v>0</v>
      </c>
      <c r="W837" s="20" t="b">
        <f t="shared" si="55"/>
        <v>0</v>
      </c>
      <c r="X837" t="str">
        <f t="shared" si="53"/>
        <v>Extremely Good</v>
      </c>
    </row>
    <row r="838" spans="1:24" x14ac:dyDescent="0.3">
      <c r="A838" s="20" t="s">
        <v>968</v>
      </c>
      <c r="C838" s="20" t="s">
        <v>1142</v>
      </c>
      <c r="D838" s="19" t="s">
        <v>13</v>
      </c>
      <c r="E838" t="s">
        <v>1138</v>
      </c>
      <c r="F838" s="20" t="s">
        <v>23</v>
      </c>
      <c r="G838">
        <v>38.54</v>
      </c>
      <c r="H838">
        <v>5</v>
      </c>
      <c r="I838" t="s">
        <v>151</v>
      </c>
      <c r="J838" s="1">
        <v>0.56527777777777777</v>
      </c>
      <c r="K838" s="20" t="s">
        <v>16</v>
      </c>
      <c r="L838">
        <v>192.7</v>
      </c>
      <c r="M838">
        <v>9.6349999999999998</v>
      </c>
      <c r="N838" s="20">
        <f t="shared" si="52"/>
        <v>202.33499999999998</v>
      </c>
      <c r="O838" s="19">
        <v>6.3</v>
      </c>
      <c r="V838" s="20" t="b">
        <f t="shared" si="54"/>
        <v>0</v>
      </c>
      <c r="W838" s="20" t="b">
        <f t="shared" si="55"/>
        <v>0</v>
      </c>
      <c r="X838" t="str">
        <f t="shared" si="53"/>
        <v>Good </v>
      </c>
    </row>
    <row r="839" spans="1:24" x14ac:dyDescent="0.3">
      <c r="A839" s="20" t="s">
        <v>865</v>
      </c>
      <c r="C839" s="20" t="s">
        <v>1142</v>
      </c>
      <c r="D839" s="19" t="s">
        <v>18</v>
      </c>
      <c r="E839" t="s">
        <v>1139</v>
      </c>
      <c r="F839" s="20" t="s">
        <v>29</v>
      </c>
      <c r="G839">
        <v>44.63</v>
      </c>
      <c r="H839">
        <v>6</v>
      </c>
      <c r="I839" t="s">
        <v>168</v>
      </c>
      <c r="J839" s="1">
        <v>0.83888888888888891</v>
      </c>
      <c r="K839" s="20" t="s">
        <v>25</v>
      </c>
      <c r="L839">
        <v>267.77999999999997</v>
      </c>
      <c r="M839">
        <v>13.388999999999999</v>
      </c>
      <c r="N839" s="20">
        <f t="shared" si="52"/>
        <v>281.16899999999998</v>
      </c>
      <c r="O839" s="19">
        <v>8.4</v>
      </c>
      <c r="V839" s="20" t="b">
        <f t="shared" si="54"/>
        <v>0</v>
      </c>
      <c r="W839" s="20" t="b">
        <f t="shared" si="55"/>
        <v>0</v>
      </c>
      <c r="X839" t="str">
        <f t="shared" si="53"/>
        <v>Extremely Good</v>
      </c>
    </row>
    <row r="840" spans="1:24" x14ac:dyDescent="0.3">
      <c r="A840" s="20" t="s">
        <v>834</v>
      </c>
      <c r="C840" s="20" t="s">
        <v>1142</v>
      </c>
      <c r="D840" s="19" t="s">
        <v>18</v>
      </c>
      <c r="E840" t="s">
        <v>1138</v>
      </c>
      <c r="F840" s="20" t="s">
        <v>40</v>
      </c>
      <c r="G840">
        <v>55.87</v>
      </c>
      <c r="H840">
        <v>10</v>
      </c>
      <c r="I840" t="s">
        <v>54</v>
      </c>
      <c r="J840" s="1">
        <v>0.62569444444444444</v>
      </c>
      <c r="K840" s="20" t="s">
        <v>21</v>
      </c>
      <c r="L840">
        <v>558.70000000000005</v>
      </c>
      <c r="M840">
        <v>27.934999999999999</v>
      </c>
      <c r="N840" s="20">
        <f t="shared" si="52"/>
        <v>586.63499999999999</v>
      </c>
      <c r="O840" s="19">
        <v>7.9</v>
      </c>
      <c r="V840" s="20" t="b">
        <f t="shared" si="54"/>
        <v>0</v>
      </c>
      <c r="W840" s="20" t="b">
        <f t="shared" si="55"/>
        <v>0</v>
      </c>
      <c r="X840" t="str">
        <f t="shared" si="53"/>
        <v>Very Good </v>
      </c>
    </row>
    <row r="841" spans="1:24" x14ac:dyDescent="0.3">
      <c r="A841" s="20" t="s">
        <v>1030</v>
      </c>
      <c r="C841" s="20" t="s">
        <v>1142</v>
      </c>
      <c r="D841" s="19" t="s">
        <v>13</v>
      </c>
      <c r="E841" t="s">
        <v>1138</v>
      </c>
      <c r="F841" s="20" t="s">
        <v>14</v>
      </c>
      <c r="G841">
        <v>29.22</v>
      </c>
      <c r="H841">
        <v>6</v>
      </c>
      <c r="I841" t="s">
        <v>58</v>
      </c>
      <c r="J841" s="1">
        <v>0.4861111111111111</v>
      </c>
      <c r="K841" s="20" t="s">
        <v>16</v>
      </c>
      <c r="L841">
        <v>175.32</v>
      </c>
      <c r="M841">
        <v>8.766</v>
      </c>
      <c r="N841" s="20">
        <f t="shared" si="52"/>
        <v>184.08599999999998</v>
      </c>
      <c r="O841" s="19">
        <v>8.6999999999999993</v>
      </c>
      <c r="V841" s="20" t="b">
        <f t="shared" si="54"/>
        <v>0</v>
      </c>
      <c r="W841" s="20" t="b">
        <f t="shared" si="55"/>
        <v>0</v>
      </c>
      <c r="X841" t="str">
        <f t="shared" si="53"/>
        <v>Extremely Good</v>
      </c>
    </row>
    <row r="842" spans="1:24" x14ac:dyDescent="0.3">
      <c r="A842" s="20" t="s">
        <v>91</v>
      </c>
      <c r="C842" s="20" t="s">
        <v>1142</v>
      </c>
      <c r="D842" s="19" t="s">
        <v>18</v>
      </c>
      <c r="E842" t="s">
        <v>1139</v>
      </c>
      <c r="F842" s="20" t="s">
        <v>19</v>
      </c>
      <c r="G842">
        <v>51.94</v>
      </c>
      <c r="H842">
        <v>3</v>
      </c>
      <c r="I842" t="s">
        <v>126</v>
      </c>
      <c r="J842" s="1">
        <v>0.63958333333333328</v>
      </c>
      <c r="K842" s="20" t="s">
        <v>21</v>
      </c>
      <c r="L842">
        <v>155.82</v>
      </c>
      <c r="M842">
        <v>7.7910000000000004</v>
      </c>
      <c r="N842" s="20">
        <f t="shared" si="52"/>
        <v>163.61099999999999</v>
      </c>
      <c r="O842" s="19">
        <v>7.7</v>
      </c>
      <c r="V842" s="20" t="b">
        <f t="shared" si="54"/>
        <v>0</v>
      </c>
      <c r="W842" s="20" t="b">
        <f t="shared" si="55"/>
        <v>0</v>
      </c>
      <c r="X842" t="str">
        <f t="shared" si="53"/>
        <v>Very Good </v>
      </c>
    </row>
    <row r="843" spans="1:24" x14ac:dyDescent="0.3">
      <c r="A843" s="20" t="s">
        <v>926</v>
      </c>
      <c r="C843" s="20" t="s">
        <v>1140</v>
      </c>
      <c r="D843" s="19" t="s">
        <v>18</v>
      </c>
      <c r="E843" t="s">
        <v>1139</v>
      </c>
      <c r="F843" s="20" t="s">
        <v>14</v>
      </c>
      <c r="G843">
        <v>60.3</v>
      </c>
      <c r="H843">
        <v>1</v>
      </c>
      <c r="I843" t="s">
        <v>117</v>
      </c>
      <c r="J843" s="1">
        <v>0.73472222222222217</v>
      </c>
      <c r="K843" s="20" t="s">
        <v>21</v>
      </c>
      <c r="L843">
        <v>60.3</v>
      </c>
      <c r="M843">
        <v>3.0150000000000001</v>
      </c>
      <c r="N843" s="20">
        <f t="shared" si="52"/>
        <v>63.314999999999998</v>
      </c>
      <c r="O843" s="19">
        <v>5</v>
      </c>
      <c r="V843" s="20" t="b">
        <f t="shared" si="54"/>
        <v>0</v>
      </c>
      <c r="W843" s="20" t="b">
        <f t="shared" si="55"/>
        <v>0</v>
      </c>
      <c r="X843" t="str">
        <f t="shared" si="53"/>
        <v>Satisfied </v>
      </c>
    </row>
    <row r="844" spans="1:24" x14ac:dyDescent="0.3">
      <c r="A844" s="20" t="s">
        <v>113</v>
      </c>
      <c r="C844" s="20" t="s">
        <v>1141</v>
      </c>
      <c r="D844" s="19" t="s">
        <v>13</v>
      </c>
      <c r="E844" t="s">
        <v>1138</v>
      </c>
      <c r="F844" s="20" t="s">
        <v>40</v>
      </c>
      <c r="G844">
        <v>39.47</v>
      </c>
      <c r="H844">
        <v>2</v>
      </c>
      <c r="I844" t="s">
        <v>70</v>
      </c>
      <c r="J844" s="1">
        <v>0.6777777777777777</v>
      </c>
      <c r="K844" s="20" t="s">
        <v>25</v>
      </c>
      <c r="L844">
        <v>78.94</v>
      </c>
      <c r="M844">
        <v>3.9470000000000001</v>
      </c>
      <c r="N844" s="20">
        <f t="shared" si="52"/>
        <v>82.887</v>
      </c>
      <c r="O844" s="19">
        <v>6.1</v>
      </c>
      <c r="V844" s="20" t="b">
        <f t="shared" si="54"/>
        <v>0</v>
      </c>
      <c r="W844" s="20" t="b">
        <f t="shared" si="55"/>
        <v>0</v>
      </c>
      <c r="X844" t="str">
        <f t="shared" si="53"/>
        <v>Good </v>
      </c>
    </row>
    <row r="845" spans="1:24" x14ac:dyDescent="0.3">
      <c r="A845" s="20" t="s">
        <v>758</v>
      </c>
      <c r="C845" s="20" t="s">
        <v>1141</v>
      </c>
      <c r="D845" s="19" t="s">
        <v>13</v>
      </c>
      <c r="E845" t="s">
        <v>1139</v>
      </c>
      <c r="F845" s="20" t="s">
        <v>19</v>
      </c>
      <c r="G845">
        <v>14.87</v>
      </c>
      <c r="H845">
        <v>2</v>
      </c>
      <c r="I845" t="s">
        <v>278</v>
      </c>
      <c r="J845" s="1">
        <v>0.76041666666666663</v>
      </c>
      <c r="K845" s="20" t="s">
        <v>25</v>
      </c>
      <c r="L845">
        <v>29.74</v>
      </c>
      <c r="M845">
        <v>1.4870000000000001</v>
      </c>
      <c r="N845" s="20">
        <f t="shared" si="52"/>
        <v>31.226999999999997</v>
      </c>
      <c r="O845" s="19">
        <v>7.4</v>
      </c>
      <c r="V845" s="20" t="b">
        <f t="shared" si="54"/>
        <v>0</v>
      </c>
      <c r="W845" s="20" t="b">
        <f t="shared" si="55"/>
        <v>0</v>
      </c>
      <c r="X845" t="str">
        <f t="shared" si="53"/>
        <v>Very Good </v>
      </c>
    </row>
    <row r="846" spans="1:24" x14ac:dyDescent="0.3">
      <c r="A846" s="20" t="s">
        <v>409</v>
      </c>
      <c r="C846" s="20" t="s">
        <v>1141</v>
      </c>
      <c r="D846" s="19" t="s">
        <v>18</v>
      </c>
      <c r="E846" t="s">
        <v>1138</v>
      </c>
      <c r="F846" s="20" t="s">
        <v>43</v>
      </c>
      <c r="G846">
        <v>21.32</v>
      </c>
      <c r="H846">
        <v>1</v>
      </c>
      <c r="I846" t="s">
        <v>158</v>
      </c>
      <c r="J846" s="1">
        <v>0.52986111111111112</v>
      </c>
      <c r="K846" s="20" t="s">
        <v>21</v>
      </c>
      <c r="L846">
        <v>21.32</v>
      </c>
      <c r="M846">
        <v>1.0660000000000001</v>
      </c>
      <c r="N846" s="20">
        <f t="shared" si="52"/>
        <v>22.385999999999999</v>
      </c>
      <c r="O846" s="19">
        <v>7.7</v>
      </c>
      <c r="V846" s="20" t="b">
        <f t="shared" si="54"/>
        <v>0</v>
      </c>
      <c r="W846" s="20" t="b">
        <f t="shared" si="55"/>
        <v>0</v>
      </c>
      <c r="X846" t="str">
        <f t="shared" si="53"/>
        <v>Very Good </v>
      </c>
    </row>
    <row r="847" spans="1:24" x14ac:dyDescent="0.3">
      <c r="A847" s="20" t="s">
        <v>778</v>
      </c>
      <c r="C847" s="20" t="s">
        <v>1142</v>
      </c>
      <c r="D847" s="19" t="s">
        <v>13</v>
      </c>
      <c r="E847" t="s">
        <v>1139</v>
      </c>
      <c r="F847" s="20" t="s">
        <v>19</v>
      </c>
      <c r="G847">
        <v>93.78</v>
      </c>
      <c r="H847">
        <v>3</v>
      </c>
      <c r="I847" t="s">
        <v>261</v>
      </c>
      <c r="J847" s="1">
        <v>0.48055555555555557</v>
      </c>
      <c r="K847" s="20" t="s">
        <v>25</v>
      </c>
      <c r="L847">
        <v>281.33999999999997</v>
      </c>
      <c r="M847">
        <v>14.067</v>
      </c>
      <c r="N847" s="20">
        <f t="shared" si="52"/>
        <v>295.40699999999998</v>
      </c>
      <c r="O847" s="19">
        <v>7.7</v>
      </c>
      <c r="V847" s="20" t="b">
        <f t="shared" si="54"/>
        <v>0</v>
      </c>
      <c r="W847" s="20" t="b">
        <f t="shared" si="55"/>
        <v>0</v>
      </c>
      <c r="X847" t="str">
        <f t="shared" si="53"/>
        <v>Very Good </v>
      </c>
    </row>
    <row r="848" spans="1:24" x14ac:dyDescent="0.3">
      <c r="A848" s="20" t="s">
        <v>1008</v>
      </c>
      <c r="C848" s="20" t="s">
        <v>1141</v>
      </c>
      <c r="D848" s="19" t="s">
        <v>13</v>
      </c>
      <c r="E848" t="s">
        <v>1138</v>
      </c>
      <c r="F848" s="20" t="s">
        <v>19</v>
      </c>
      <c r="G848">
        <v>73.260000000000005</v>
      </c>
      <c r="H848">
        <v>1</v>
      </c>
      <c r="I848" t="s">
        <v>27</v>
      </c>
      <c r="J848" s="1">
        <v>0.75555555555555554</v>
      </c>
      <c r="K848" s="20" t="s">
        <v>16</v>
      </c>
      <c r="L848">
        <v>73.260000000000005</v>
      </c>
      <c r="M848">
        <v>3.6629999999999998</v>
      </c>
      <c r="N848" s="20">
        <f t="shared" si="52"/>
        <v>76.923000000000002</v>
      </c>
      <c r="O848" s="19">
        <v>5</v>
      </c>
      <c r="V848" s="20" t="b">
        <f t="shared" si="54"/>
        <v>0</v>
      </c>
      <c r="W848" s="20" t="b">
        <f t="shared" si="55"/>
        <v>0</v>
      </c>
      <c r="X848" t="str">
        <f t="shared" si="53"/>
        <v>Satisfied </v>
      </c>
    </row>
    <row r="849" spans="1:24" x14ac:dyDescent="0.3">
      <c r="A849" s="20" t="s">
        <v>250</v>
      </c>
      <c r="C849" s="20" t="s">
        <v>1140</v>
      </c>
      <c r="D849" s="19" t="s">
        <v>18</v>
      </c>
      <c r="E849" t="s">
        <v>1139</v>
      </c>
      <c r="F849" s="20" t="s">
        <v>14</v>
      </c>
      <c r="G849">
        <v>22.38</v>
      </c>
      <c r="H849">
        <v>1</v>
      </c>
      <c r="I849" t="s">
        <v>261</v>
      </c>
      <c r="J849" s="1">
        <v>0.71388888888888891</v>
      </c>
      <c r="K849" s="20" t="s">
        <v>25</v>
      </c>
      <c r="L849">
        <v>22.38</v>
      </c>
      <c r="M849">
        <v>1.119</v>
      </c>
      <c r="N849" s="20">
        <f t="shared" si="52"/>
        <v>23.498999999999999</v>
      </c>
      <c r="O849" s="19">
        <v>9</v>
      </c>
      <c r="V849" s="20" t="b">
        <f t="shared" si="54"/>
        <v>0</v>
      </c>
      <c r="W849" s="20" t="b">
        <f t="shared" si="55"/>
        <v>0</v>
      </c>
      <c r="X849" t="str">
        <f t="shared" si="53"/>
        <v xml:space="preserve">Excellent </v>
      </c>
    </row>
    <row r="850" spans="1:24" x14ac:dyDescent="0.3">
      <c r="A850" s="20" t="s">
        <v>380</v>
      </c>
      <c r="C850" s="20" t="s">
        <v>1142</v>
      </c>
      <c r="D850" s="19" t="s">
        <v>13</v>
      </c>
      <c r="E850" t="s">
        <v>1138</v>
      </c>
      <c r="F850" s="20" t="s">
        <v>19</v>
      </c>
      <c r="G850">
        <v>72.88</v>
      </c>
      <c r="H850">
        <v>9</v>
      </c>
      <c r="I850" t="s">
        <v>217</v>
      </c>
      <c r="J850" s="1">
        <v>0.81805555555555554</v>
      </c>
      <c r="K850" s="20" t="s">
        <v>21</v>
      </c>
      <c r="L850">
        <v>655.92</v>
      </c>
      <c r="M850">
        <v>32.795999999999999</v>
      </c>
      <c r="N850" s="20">
        <f t="shared" si="52"/>
        <v>688.71600000000001</v>
      </c>
      <c r="O850" s="19">
        <v>6.3</v>
      </c>
      <c r="V850" s="20" t="b">
        <f t="shared" si="54"/>
        <v>0</v>
      </c>
      <c r="W850" s="20" t="b">
        <f t="shared" si="55"/>
        <v>0</v>
      </c>
      <c r="X850" t="str">
        <f t="shared" si="53"/>
        <v>Good </v>
      </c>
    </row>
    <row r="851" spans="1:24" x14ac:dyDescent="0.3">
      <c r="A851" s="20" t="s">
        <v>1065</v>
      </c>
      <c r="C851" s="20" t="s">
        <v>1141</v>
      </c>
      <c r="D851" s="19" t="s">
        <v>18</v>
      </c>
      <c r="E851" t="s">
        <v>1138</v>
      </c>
      <c r="F851" s="20" t="s">
        <v>23</v>
      </c>
      <c r="G851">
        <v>99.1</v>
      </c>
      <c r="H851">
        <v>6</v>
      </c>
      <c r="I851" t="s">
        <v>201</v>
      </c>
      <c r="J851" s="1">
        <v>0.5493055555555556</v>
      </c>
      <c r="K851" s="20" t="s">
        <v>21</v>
      </c>
      <c r="L851">
        <v>594.6</v>
      </c>
      <c r="M851">
        <v>29.73</v>
      </c>
      <c r="N851" s="20">
        <f t="shared" si="52"/>
        <v>624.33000000000004</v>
      </c>
      <c r="O851" s="19">
        <v>7.6</v>
      </c>
      <c r="V851" s="20" t="b">
        <f t="shared" si="54"/>
        <v>0</v>
      </c>
      <c r="W851" s="20" t="b">
        <f t="shared" si="55"/>
        <v>0</v>
      </c>
      <c r="X851" t="str">
        <f t="shared" si="53"/>
        <v>Very Good </v>
      </c>
    </row>
    <row r="852" spans="1:24" x14ac:dyDescent="0.3">
      <c r="A852" s="20" t="s">
        <v>934</v>
      </c>
      <c r="C852" s="20" t="s">
        <v>1141</v>
      </c>
      <c r="D852" s="19" t="s">
        <v>18</v>
      </c>
      <c r="E852" t="s">
        <v>1139</v>
      </c>
      <c r="F852" s="20" t="s">
        <v>14</v>
      </c>
      <c r="G852">
        <v>74.099999999999994</v>
      </c>
      <c r="H852">
        <v>1</v>
      </c>
      <c r="I852" t="s">
        <v>77</v>
      </c>
      <c r="J852" s="1">
        <v>0.46180555555555558</v>
      </c>
      <c r="K852" s="20" t="s">
        <v>21</v>
      </c>
      <c r="L852">
        <v>74.099999999999994</v>
      </c>
      <c r="M852">
        <v>3.7050000000000001</v>
      </c>
      <c r="N852" s="20">
        <f t="shared" si="52"/>
        <v>77.804999999999993</v>
      </c>
      <c r="O852" s="19">
        <v>5.9</v>
      </c>
      <c r="V852" s="20" t="b">
        <f t="shared" si="54"/>
        <v>0</v>
      </c>
      <c r="W852" s="20" t="b">
        <f t="shared" si="55"/>
        <v>0</v>
      </c>
      <c r="X852" t="str">
        <f t="shared" si="53"/>
        <v>Satisfied </v>
      </c>
    </row>
    <row r="853" spans="1:24" x14ac:dyDescent="0.3">
      <c r="A853" s="20" t="s">
        <v>357</v>
      </c>
      <c r="C853" s="20" t="s">
        <v>1142</v>
      </c>
      <c r="D853" s="19" t="s">
        <v>18</v>
      </c>
      <c r="E853" t="s">
        <v>1138</v>
      </c>
      <c r="F853" s="20" t="s">
        <v>29</v>
      </c>
      <c r="G853">
        <v>98.48</v>
      </c>
      <c r="H853">
        <v>2</v>
      </c>
      <c r="I853" t="s">
        <v>476</v>
      </c>
      <c r="J853" s="1">
        <v>0.42499999999999999</v>
      </c>
      <c r="K853" s="20" t="s">
        <v>16</v>
      </c>
      <c r="L853">
        <v>196.96</v>
      </c>
      <c r="M853">
        <v>9.8480000000000008</v>
      </c>
      <c r="N853" s="20">
        <f t="shared" si="52"/>
        <v>206.80800000000002</v>
      </c>
      <c r="O853" s="19">
        <v>4.2</v>
      </c>
      <c r="V853" s="20" t="b">
        <f t="shared" si="54"/>
        <v>0</v>
      </c>
      <c r="W853" s="20" t="b">
        <f t="shared" si="55"/>
        <v>0</v>
      </c>
      <c r="X853" t="str">
        <f t="shared" si="53"/>
        <v>Not Bad</v>
      </c>
    </row>
    <row r="854" spans="1:24" x14ac:dyDescent="0.3">
      <c r="A854" s="20" t="s">
        <v>868</v>
      </c>
      <c r="C854" s="20" t="s">
        <v>1142</v>
      </c>
      <c r="D854" s="19" t="s">
        <v>18</v>
      </c>
      <c r="E854" t="s">
        <v>1138</v>
      </c>
      <c r="F854" s="20" t="s">
        <v>19</v>
      </c>
      <c r="G854">
        <v>53.19</v>
      </c>
      <c r="H854">
        <v>7</v>
      </c>
      <c r="I854" t="s">
        <v>304</v>
      </c>
      <c r="J854" s="1">
        <v>0.65416666666666667</v>
      </c>
      <c r="K854" s="20" t="s">
        <v>16</v>
      </c>
      <c r="L854">
        <v>372.33</v>
      </c>
      <c r="M854">
        <v>18.616499999999998</v>
      </c>
      <c r="N854" s="20">
        <f t="shared" si="52"/>
        <v>390.94649999999996</v>
      </c>
      <c r="O854" s="19">
        <v>4.9000000000000004</v>
      </c>
      <c r="V854" s="20" t="b">
        <f t="shared" si="54"/>
        <v>0</v>
      </c>
      <c r="W854" s="20" t="b">
        <f t="shared" si="55"/>
        <v>0</v>
      </c>
      <c r="X854" t="str">
        <f t="shared" si="53"/>
        <v>Not Bad</v>
      </c>
    </row>
    <row r="855" spans="1:24" x14ac:dyDescent="0.3">
      <c r="A855" s="20" t="s">
        <v>822</v>
      </c>
      <c r="C855" s="20" t="s">
        <v>1140</v>
      </c>
      <c r="D855" s="19" t="s">
        <v>18</v>
      </c>
      <c r="E855" t="s">
        <v>1139</v>
      </c>
      <c r="F855" s="20" t="s">
        <v>19</v>
      </c>
      <c r="G855">
        <v>52.79</v>
      </c>
      <c r="H855">
        <v>10</v>
      </c>
      <c r="I855" t="s">
        <v>34</v>
      </c>
      <c r="J855" s="1">
        <v>0.49861111111111112</v>
      </c>
      <c r="K855" s="20" t="s">
        <v>16</v>
      </c>
      <c r="L855">
        <v>527.9</v>
      </c>
      <c r="M855">
        <v>26.395</v>
      </c>
      <c r="N855" s="20">
        <f t="shared" si="52"/>
        <v>554.29499999999996</v>
      </c>
      <c r="O855" s="19">
        <v>9.1</v>
      </c>
      <c r="V855" s="20" t="b">
        <f t="shared" si="54"/>
        <v>0</v>
      </c>
      <c r="W855" s="20" t="b">
        <f t="shared" si="55"/>
        <v>0</v>
      </c>
      <c r="X855" t="str">
        <f t="shared" si="53"/>
        <v xml:space="preserve">Excellent </v>
      </c>
    </row>
    <row r="856" spans="1:24" x14ac:dyDescent="0.3">
      <c r="A856" s="20" t="s">
        <v>429</v>
      </c>
      <c r="C856" s="20" t="s">
        <v>1141</v>
      </c>
      <c r="D856" s="19" t="s">
        <v>13</v>
      </c>
      <c r="E856" t="s">
        <v>1139</v>
      </c>
      <c r="F856" s="20" t="s">
        <v>23</v>
      </c>
      <c r="G856">
        <v>95.95</v>
      </c>
      <c r="H856">
        <v>5</v>
      </c>
      <c r="I856" t="s">
        <v>160</v>
      </c>
      <c r="J856" s="1">
        <v>0.59791666666666665</v>
      </c>
      <c r="K856" s="20" t="s">
        <v>16</v>
      </c>
      <c r="L856">
        <v>479.75</v>
      </c>
      <c r="M856">
        <v>23.987500000000001</v>
      </c>
      <c r="N856" s="20">
        <f t="shared" si="52"/>
        <v>503.73750000000001</v>
      </c>
      <c r="O856" s="19">
        <v>8.4</v>
      </c>
      <c r="V856" s="20" t="b">
        <f t="shared" si="54"/>
        <v>0</v>
      </c>
      <c r="W856" s="20" t="b">
        <f t="shared" si="55"/>
        <v>0</v>
      </c>
      <c r="X856" t="str">
        <f t="shared" si="53"/>
        <v>Extremely Good</v>
      </c>
    </row>
    <row r="857" spans="1:24" x14ac:dyDescent="0.3">
      <c r="A857" s="20" t="s">
        <v>161</v>
      </c>
      <c r="C857" s="20" t="s">
        <v>1141</v>
      </c>
      <c r="D857" s="19" t="s">
        <v>18</v>
      </c>
      <c r="E857" t="s">
        <v>1139</v>
      </c>
      <c r="F857" s="20" t="s">
        <v>14</v>
      </c>
      <c r="G857">
        <v>36.51</v>
      </c>
      <c r="H857">
        <v>9</v>
      </c>
      <c r="I857" t="s">
        <v>231</v>
      </c>
      <c r="J857" s="1">
        <v>0.45277777777777778</v>
      </c>
      <c r="K857" s="20" t="s">
        <v>21</v>
      </c>
      <c r="L857">
        <v>328.59</v>
      </c>
      <c r="M857">
        <v>16.429500000000001</v>
      </c>
      <c r="N857" s="20">
        <f t="shared" si="52"/>
        <v>345.01949999999999</v>
      </c>
      <c r="O857" s="19">
        <v>8.3000000000000007</v>
      </c>
      <c r="V857" s="20" t="b">
        <f t="shared" si="54"/>
        <v>0</v>
      </c>
      <c r="W857" s="20" t="b">
        <f t="shared" si="55"/>
        <v>0</v>
      </c>
      <c r="X857" t="str">
        <f t="shared" si="53"/>
        <v>Extremely Good</v>
      </c>
    </row>
    <row r="858" spans="1:24" x14ac:dyDescent="0.3">
      <c r="A858" s="20" t="s">
        <v>876</v>
      </c>
      <c r="C858" s="20" t="s">
        <v>1140</v>
      </c>
      <c r="D858" s="19" t="s">
        <v>18</v>
      </c>
      <c r="E858" t="s">
        <v>1138</v>
      </c>
      <c r="F858" s="20" t="s">
        <v>40</v>
      </c>
      <c r="G858">
        <v>21.12</v>
      </c>
      <c r="H858">
        <v>8</v>
      </c>
      <c r="I858" t="s">
        <v>58</v>
      </c>
      <c r="J858" s="1">
        <v>0.81319444444444444</v>
      </c>
      <c r="K858" s="20" t="s">
        <v>21</v>
      </c>
      <c r="L858">
        <v>168.96</v>
      </c>
      <c r="M858">
        <v>8.4480000000000004</v>
      </c>
      <c r="N858" s="20">
        <f t="shared" si="52"/>
        <v>177.40800000000002</v>
      </c>
      <c r="O858" s="19">
        <v>6.6</v>
      </c>
      <c r="V858" s="20" t="b">
        <f t="shared" si="54"/>
        <v>0</v>
      </c>
      <c r="W858" s="20" t="b">
        <f t="shared" si="55"/>
        <v>0</v>
      </c>
      <c r="X858" t="str">
        <f t="shared" si="53"/>
        <v>Good </v>
      </c>
    </row>
    <row r="859" spans="1:24" x14ac:dyDescent="0.3">
      <c r="A859" s="20" t="s">
        <v>703</v>
      </c>
      <c r="C859" s="20" t="s">
        <v>1141</v>
      </c>
      <c r="D859" s="19" t="s">
        <v>13</v>
      </c>
      <c r="E859" t="s">
        <v>1138</v>
      </c>
      <c r="F859" s="20" t="s">
        <v>43</v>
      </c>
      <c r="G859">
        <v>28.31</v>
      </c>
      <c r="H859">
        <v>4</v>
      </c>
      <c r="I859" t="s">
        <v>115</v>
      </c>
      <c r="J859" s="1">
        <v>0.77430555555555547</v>
      </c>
      <c r="K859" s="20" t="s">
        <v>21</v>
      </c>
      <c r="L859">
        <v>113.24</v>
      </c>
      <c r="M859">
        <v>5.6619999999999999</v>
      </c>
      <c r="N859" s="20">
        <f t="shared" si="52"/>
        <v>118.902</v>
      </c>
      <c r="O859" s="19">
        <v>9.4</v>
      </c>
      <c r="V859" s="20" t="b">
        <f t="shared" si="54"/>
        <v>0</v>
      </c>
      <c r="W859" s="20" t="b">
        <f t="shared" si="55"/>
        <v>0</v>
      </c>
      <c r="X859" t="str">
        <f t="shared" si="53"/>
        <v xml:space="preserve">Excellent </v>
      </c>
    </row>
    <row r="860" spans="1:24" x14ac:dyDescent="0.3">
      <c r="A860" s="20" t="s">
        <v>830</v>
      </c>
      <c r="C860" s="20" t="s">
        <v>1140</v>
      </c>
      <c r="D860" s="19" t="s">
        <v>18</v>
      </c>
      <c r="E860" t="s">
        <v>1139</v>
      </c>
      <c r="F860" s="20" t="s">
        <v>19</v>
      </c>
      <c r="G860">
        <v>57.59</v>
      </c>
      <c r="H860">
        <v>6</v>
      </c>
      <c r="I860" t="s">
        <v>126</v>
      </c>
      <c r="J860" s="1">
        <v>0.57708333333333328</v>
      </c>
      <c r="K860" s="20" t="s">
        <v>21</v>
      </c>
      <c r="L860">
        <v>345.54</v>
      </c>
      <c r="M860">
        <v>17.277000000000001</v>
      </c>
      <c r="N860" s="20">
        <f t="shared" si="52"/>
        <v>362.81700000000001</v>
      </c>
      <c r="O860" s="19">
        <v>7.2</v>
      </c>
      <c r="V860" s="20" t="b">
        <f t="shared" si="54"/>
        <v>0</v>
      </c>
      <c r="W860" s="20" t="b">
        <f t="shared" si="55"/>
        <v>0</v>
      </c>
      <c r="X860" t="str">
        <f t="shared" si="53"/>
        <v>Very Good </v>
      </c>
    </row>
    <row r="861" spans="1:24" x14ac:dyDescent="0.3">
      <c r="A861" s="20" t="s">
        <v>724</v>
      </c>
      <c r="C861" s="20" t="s">
        <v>1142</v>
      </c>
      <c r="D861" s="19" t="s">
        <v>13</v>
      </c>
      <c r="E861" t="s">
        <v>1138</v>
      </c>
      <c r="F861" s="20" t="s">
        <v>19</v>
      </c>
      <c r="G861">
        <v>47.63</v>
      </c>
      <c r="H861">
        <v>9</v>
      </c>
      <c r="I861" t="s">
        <v>160</v>
      </c>
      <c r="J861" s="1">
        <v>0.52430555555555558</v>
      </c>
      <c r="K861" s="20" t="s">
        <v>21</v>
      </c>
      <c r="L861">
        <v>428.67</v>
      </c>
      <c r="M861">
        <v>21.433499999999999</v>
      </c>
      <c r="N861" s="20">
        <f t="shared" si="52"/>
        <v>450.1035</v>
      </c>
      <c r="O861" s="19">
        <v>7.2</v>
      </c>
      <c r="V861" s="20" t="b">
        <f t="shared" si="54"/>
        <v>0</v>
      </c>
      <c r="W861" s="20" t="b">
        <f t="shared" si="55"/>
        <v>0</v>
      </c>
      <c r="X861" t="str">
        <f t="shared" si="53"/>
        <v>Very Good </v>
      </c>
    </row>
    <row r="862" spans="1:24" x14ac:dyDescent="0.3">
      <c r="A862" s="20" t="s">
        <v>324</v>
      </c>
      <c r="C862" s="20" t="s">
        <v>1142</v>
      </c>
      <c r="D862" s="19" t="s">
        <v>13</v>
      </c>
      <c r="E862" t="s">
        <v>1139</v>
      </c>
      <c r="F862" s="20" t="s">
        <v>40</v>
      </c>
      <c r="G862">
        <v>86.27</v>
      </c>
      <c r="H862">
        <v>1</v>
      </c>
      <c r="I862" t="s">
        <v>41</v>
      </c>
      <c r="J862" s="1">
        <v>0.55833333333333335</v>
      </c>
      <c r="K862" s="20" t="s">
        <v>16</v>
      </c>
      <c r="L862">
        <v>86.27</v>
      </c>
      <c r="M862">
        <v>4.3135000000000003</v>
      </c>
      <c r="N862" s="20">
        <f t="shared" si="52"/>
        <v>90.583500000000001</v>
      </c>
      <c r="O862" s="19">
        <v>7.9</v>
      </c>
      <c r="V862" s="20" t="b">
        <f t="shared" si="54"/>
        <v>0</v>
      </c>
      <c r="W862" s="20" t="b">
        <f t="shared" si="55"/>
        <v>0</v>
      </c>
      <c r="X862" t="str">
        <f t="shared" si="53"/>
        <v>Very Good </v>
      </c>
    </row>
    <row r="863" spans="1:24" x14ac:dyDescent="0.3">
      <c r="A863" s="20" t="s">
        <v>899</v>
      </c>
      <c r="C863" s="20" t="s">
        <v>1141</v>
      </c>
      <c r="D863" s="19" t="s">
        <v>13</v>
      </c>
      <c r="E863" t="s">
        <v>1139</v>
      </c>
      <c r="F863" s="20" t="s">
        <v>14</v>
      </c>
      <c r="G863">
        <v>12.76</v>
      </c>
      <c r="H863">
        <v>2</v>
      </c>
      <c r="I863" t="s">
        <v>217</v>
      </c>
      <c r="J863" s="1">
        <v>0.75416666666666676</v>
      </c>
      <c r="K863" s="20" t="s">
        <v>16</v>
      </c>
      <c r="L863">
        <v>25.52</v>
      </c>
      <c r="M863">
        <v>1.276</v>
      </c>
      <c r="N863" s="20">
        <f t="shared" si="52"/>
        <v>26.795999999999999</v>
      </c>
      <c r="O863" s="19">
        <v>9.3000000000000007</v>
      </c>
      <c r="V863" s="20" t="b">
        <f t="shared" si="54"/>
        <v>0</v>
      </c>
      <c r="W863" s="20" t="b">
        <f t="shared" si="55"/>
        <v>0</v>
      </c>
      <c r="X863" t="str">
        <f t="shared" si="53"/>
        <v xml:space="preserve">Excellent </v>
      </c>
    </row>
    <row r="864" spans="1:24" x14ac:dyDescent="0.3">
      <c r="A864" s="20" t="s">
        <v>510</v>
      </c>
      <c r="C864" s="20" t="s">
        <v>1142</v>
      </c>
      <c r="D864" s="19" t="s">
        <v>18</v>
      </c>
      <c r="E864" t="s">
        <v>1138</v>
      </c>
      <c r="F864" s="20" t="s">
        <v>29</v>
      </c>
      <c r="G864">
        <v>11.28</v>
      </c>
      <c r="H864">
        <v>9</v>
      </c>
      <c r="I864" t="s">
        <v>360</v>
      </c>
      <c r="J864" s="1">
        <v>0.49652777777777773</v>
      </c>
      <c r="K864" s="20" t="s">
        <v>25</v>
      </c>
      <c r="L864">
        <v>101.52</v>
      </c>
      <c r="M864">
        <v>5.0759999999999996</v>
      </c>
      <c r="N864" s="20">
        <f t="shared" si="52"/>
        <v>106.59599999999999</v>
      </c>
      <c r="O864" s="19">
        <v>8.3000000000000007</v>
      </c>
      <c r="V864" s="20" t="b">
        <f t="shared" si="54"/>
        <v>0</v>
      </c>
      <c r="W864" s="20" t="b">
        <f t="shared" si="55"/>
        <v>0</v>
      </c>
      <c r="X864" t="str">
        <f t="shared" si="53"/>
        <v>Extremely Good</v>
      </c>
    </row>
    <row r="865" spans="1:24" x14ac:dyDescent="0.3">
      <c r="A865" s="20" t="s">
        <v>754</v>
      </c>
      <c r="C865" s="20" t="s">
        <v>1142</v>
      </c>
      <c r="D865" s="19" t="s">
        <v>18</v>
      </c>
      <c r="E865" t="s">
        <v>1139</v>
      </c>
      <c r="F865" s="20" t="s">
        <v>14</v>
      </c>
      <c r="G865">
        <v>51.07</v>
      </c>
      <c r="H865">
        <v>7</v>
      </c>
      <c r="I865" t="s">
        <v>153</v>
      </c>
      <c r="J865" s="1">
        <v>0.48749999999999999</v>
      </c>
      <c r="K865" s="20" t="s">
        <v>21</v>
      </c>
      <c r="L865">
        <v>357.49</v>
      </c>
      <c r="M865">
        <v>17.874500000000001</v>
      </c>
      <c r="N865" s="20">
        <f t="shared" si="52"/>
        <v>375.36450000000002</v>
      </c>
      <c r="O865" s="19">
        <v>6</v>
      </c>
      <c r="V865" s="20" t="b">
        <f t="shared" si="54"/>
        <v>0</v>
      </c>
      <c r="W865" s="20" t="b">
        <f t="shared" si="55"/>
        <v>0</v>
      </c>
      <c r="X865" t="str">
        <f t="shared" si="53"/>
        <v>Good </v>
      </c>
    </row>
    <row r="866" spans="1:24" x14ac:dyDescent="0.3">
      <c r="A866" s="20" t="s">
        <v>1076</v>
      </c>
      <c r="C866" s="20" t="s">
        <v>1142</v>
      </c>
      <c r="D866" s="19" t="s">
        <v>13</v>
      </c>
      <c r="E866" t="s">
        <v>1139</v>
      </c>
      <c r="F866" s="20" t="s">
        <v>29</v>
      </c>
      <c r="G866">
        <v>79.59</v>
      </c>
      <c r="H866">
        <v>3</v>
      </c>
      <c r="I866" t="s">
        <v>217</v>
      </c>
      <c r="J866" s="1">
        <v>0.60416666666666663</v>
      </c>
      <c r="K866" s="20" t="s">
        <v>21</v>
      </c>
      <c r="L866">
        <v>238.77</v>
      </c>
      <c r="M866">
        <v>11.938499999999999</v>
      </c>
      <c r="N866" s="20">
        <f t="shared" si="52"/>
        <v>250.70850000000002</v>
      </c>
      <c r="O866" s="19">
        <v>6.4</v>
      </c>
      <c r="V866" s="20" t="b">
        <f t="shared" si="54"/>
        <v>0</v>
      </c>
      <c r="W866" s="20" t="b">
        <f t="shared" si="55"/>
        <v>0</v>
      </c>
      <c r="X866" t="str">
        <f t="shared" si="53"/>
        <v>Good </v>
      </c>
    </row>
    <row r="867" spans="1:24" x14ac:dyDescent="0.3">
      <c r="A867" s="20" t="s">
        <v>599</v>
      </c>
      <c r="C867" s="20" t="s">
        <v>1140</v>
      </c>
      <c r="D867" s="19" t="s">
        <v>13</v>
      </c>
      <c r="E867" t="s">
        <v>1138</v>
      </c>
      <c r="F867" s="20" t="s">
        <v>40</v>
      </c>
      <c r="G867">
        <v>33.81</v>
      </c>
      <c r="H867">
        <v>3</v>
      </c>
      <c r="I867" t="s">
        <v>158</v>
      </c>
      <c r="J867" s="1">
        <v>0.63263888888888886</v>
      </c>
      <c r="K867" s="20" t="s">
        <v>16</v>
      </c>
      <c r="L867">
        <v>101.43</v>
      </c>
      <c r="M867">
        <v>5.0715000000000003</v>
      </c>
      <c r="N867" s="20">
        <f t="shared" si="52"/>
        <v>106.50150000000001</v>
      </c>
      <c r="O867" s="19">
        <v>8.3000000000000007</v>
      </c>
      <c r="V867" s="20" t="b">
        <f t="shared" si="54"/>
        <v>0</v>
      </c>
      <c r="W867" s="20" t="b">
        <f t="shared" si="55"/>
        <v>0</v>
      </c>
      <c r="X867" t="str">
        <f t="shared" si="53"/>
        <v>Extremely Good</v>
      </c>
    </row>
    <row r="868" spans="1:24" x14ac:dyDescent="0.3">
      <c r="A868" s="20" t="s">
        <v>142</v>
      </c>
      <c r="C868" s="20" t="s">
        <v>1141</v>
      </c>
      <c r="D868" s="19" t="s">
        <v>13</v>
      </c>
      <c r="E868" t="s">
        <v>1138</v>
      </c>
      <c r="F868" s="20" t="s">
        <v>23</v>
      </c>
      <c r="G868">
        <v>90.53</v>
      </c>
      <c r="H868">
        <v>8</v>
      </c>
      <c r="I868" t="s">
        <v>66</v>
      </c>
      <c r="J868" s="1">
        <v>0.6166666666666667</v>
      </c>
      <c r="K868" s="20" t="s">
        <v>25</v>
      </c>
      <c r="L868">
        <v>724.24</v>
      </c>
      <c r="M868">
        <v>36.212000000000003</v>
      </c>
      <c r="N868" s="20">
        <f t="shared" si="52"/>
        <v>760.452</v>
      </c>
      <c r="O868" s="19">
        <v>5.9</v>
      </c>
      <c r="V868" s="20" t="b">
        <f t="shared" si="54"/>
        <v>0</v>
      </c>
      <c r="W868" s="20" t="b">
        <f t="shared" si="55"/>
        <v>0</v>
      </c>
      <c r="X868" t="str">
        <f t="shared" si="53"/>
        <v>Satisfied </v>
      </c>
    </row>
    <row r="869" spans="1:24" x14ac:dyDescent="0.3">
      <c r="A869" s="20" t="s">
        <v>266</v>
      </c>
      <c r="C869" s="20" t="s">
        <v>1140</v>
      </c>
      <c r="D869" s="19" t="s">
        <v>13</v>
      </c>
      <c r="E869" t="s">
        <v>1138</v>
      </c>
      <c r="F869" s="20" t="s">
        <v>19</v>
      </c>
      <c r="G869">
        <v>62.82</v>
      </c>
      <c r="H869">
        <v>2</v>
      </c>
      <c r="I869" t="s">
        <v>93</v>
      </c>
      <c r="J869" s="1">
        <v>0.52500000000000002</v>
      </c>
      <c r="K869" s="20" t="s">
        <v>16</v>
      </c>
      <c r="L869">
        <v>125.64</v>
      </c>
      <c r="M869">
        <v>6.282</v>
      </c>
      <c r="N869" s="20">
        <f t="shared" si="52"/>
        <v>131.922</v>
      </c>
      <c r="O869" s="19">
        <v>6.5</v>
      </c>
      <c r="V869" s="20" t="b">
        <f t="shared" si="54"/>
        <v>0</v>
      </c>
      <c r="W869" s="20" t="b">
        <f t="shared" si="55"/>
        <v>0</v>
      </c>
      <c r="X869" t="str">
        <f t="shared" si="53"/>
        <v>Good </v>
      </c>
    </row>
    <row r="870" spans="1:24" x14ac:dyDescent="0.3">
      <c r="A870" s="20" t="s">
        <v>690</v>
      </c>
      <c r="C870" s="20" t="s">
        <v>1140</v>
      </c>
      <c r="D870" s="19" t="s">
        <v>13</v>
      </c>
      <c r="E870" t="s">
        <v>1138</v>
      </c>
      <c r="F870" s="20" t="s">
        <v>14</v>
      </c>
      <c r="G870">
        <v>24.31</v>
      </c>
      <c r="H870">
        <v>3</v>
      </c>
      <c r="I870" t="s">
        <v>217</v>
      </c>
      <c r="J870" s="1">
        <v>0.79791666666666661</v>
      </c>
      <c r="K870" s="20" t="s">
        <v>25</v>
      </c>
      <c r="L870">
        <v>72.930000000000007</v>
      </c>
      <c r="M870">
        <v>3.6465000000000001</v>
      </c>
      <c r="N870" s="20">
        <f t="shared" si="52"/>
        <v>76.57650000000001</v>
      </c>
      <c r="O870" s="19">
        <v>7.7</v>
      </c>
      <c r="V870" s="20" t="b">
        <f t="shared" si="54"/>
        <v>0</v>
      </c>
      <c r="W870" s="20" t="b">
        <f t="shared" si="55"/>
        <v>0</v>
      </c>
      <c r="X870" t="str">
        <f t="shared" si="53"/>
        <v>Very Good </v>
      </c>
    </row>
    <row r="871" spans="1:24" x14ac:dyDescent="0.3">
      <c r="A871" s="20" t="s">
        <v>356</v>
      </c>
      <c r="C871" s="20" t="s">
        <v>1140</v>
      </c>
      <c r="D871" s="19" t="s">
        <v>18</v>
      </c>
      <c r="E871" t="s">
        <v>1138</v>
      </c>
      <c r="F871" s="20" t="s">
        <v>23</v>
      </c>
      <c r="G871">
        <v>64.59</v>
      </c>
      <c r="H871">
        <v>4</v>
      </c>
      <c r="I871" t="s">
        <v>141</v>
      </c>
      <c r="J871" s="1">
        <v>0.56597222222222221</v>
      </c>
      <c r="K871" s="20" t="s">
        <v>16</v>
      </c>
      <c r="L871">
        <v>258.36</v>
      </c>
      <c r="M871">
        <v>12.917999999999999</v>
      </c>
      <c r="N871" s="20">
        <f t="shared" si="52"/>
        <v>271.27800000000002</v>
      </c>
      <c r="O871" s="19">
        <v>8.8000000000000007</v>
      </c>
      <c r="V871" s="20" t="b">
        <f t="shared" si="54"/>
        <v>0</v>
      </c>
      <c r="W871" s="20" t="b">
        <f t="shared" si="55"/>
        <v>0</v>
      </c>
      <c r="X871" t="str">
        <f t="shared" si="53"/>
        <v>Extremely Good</v>
      </c>
    </row>
    <row r="872" spans="1:24" x14ac:dyDescent="0.3">
      <c r="A872" s="20" t="s">
        <v>807</v>
      </c>
      <c r="C872" s="20" t="s">
        <v>1140</v>
      </c>
      <c r="D872" s="19" t="s">
        <v>13</v>
      </c>
      <c r="E872" t="s">
        <v>1138</v>
      </c>
      <c r="F872" s="20" t="s">
        <v>19</v>
      </c>
      <c r="G872">
        <v>24.82</v>
      </c>
      <c r="H872">
        <v>7</v>
      </c>
      <c r="I872" t="s">
        <v>231</v>
      </c>
      <c r="J872" s="1">
        <v>0.43958333333333338</v>
      </c>
      <c r="K872" s="20" t="s">
        <v>25</v>
      </c>
      <c r="L872">
        <v>173.74</v>
      </c>
      <c r="M872">
        <v>8.6869999999999994</v>
      </c>
      <c r="N872" s="20">
        <f t="shared" si="52"/>
        <v>182.42700000000002</v>
      </c>
      <c r="O872" s="19">
        <v>6.6</v>
      </c>
      <c r="V872" s="20" t="b">
        <f t="shared" si="54"/>
        <v>0</v>
      </c>
      <c r="W872" s="20" t="b">
        <f t="shared" si="55"/>
        <v>0</v>
      </c>
      <c r="X872" t="str">
        <f t="shared" si="53"/>
        <v>Good </v>
      </c>
    </row>
    <row r="873" spans="1:24" x14ac:dyDescent="0.3">
      <c r="A873" s="20" t="s">
        <v>878</v>
      </c>
      <c r="C873" s="20" t="s">
        <v>1141</v>
      </c>
      <c r="D873" s="19" t="s">
        <v>18</v>
      </c>
      <c r="E873" t="s">
        <v>1139</v>
      </c>
      <c r="F873" s="20" t="s">
        <v>29</v>
      </c>
      <c r="G873">
        <v>56.5</v>
      </c>
      <c r="H873">
        <v>1</v>
      </c>
      <c r="I873" t="s">
        <v>134</v>
      </c>
      <c r="J873" s="1">
        <v>0.65625</v>
      </c>
      <c r="K873" s="20" t="s">
        <v>16</v>
      </c>
      <c r="L873">
        <v>56.5</v>
      </c>
      <c r="M873">
        <v>2.8250000000000002</v>
      </c>
      <c r="N873" s="20">
        <f t="shared" si="52"/>
        <v>59.325000000000003</v>
      </c>
      <c r="O873" s="19">
        <v>9.8000000000000007</v>
      </c>
      <c r="V873" s="20" t="b">
        <f t="shared" si="54"/>
        <v>0</v>
      </c>
      <c r="W873" s="20" t="b">
        <f t="shared" si="55"/>
        <v>0</v>
      </c>
      <c r="X873" t="str">
        <f t="shared" si="53"/>
        <v xml:space="preserve">Excellent </v>
      </c>
    </row>
    <row r="874" spans="1:24" x14ac:dyDescent="0.3">
      <c r="A874" s="20" t="s">
        <v>319</v>
      </c>
      <c r="C874" s="20" t="s">
        <v>1140</v>
      </c>
      <c r="D874" s="19" t="s">
        <v>13</v>
      </c>
      <c r="E874" t="s">
        <v>1139</v>
      </c>
      <c r="F874" s="20" t="s">
        <v>23</v>
      </c>
      <c r="G874">
        <v>21.43</v>
      </c>
      <c r="H874">
        <v>10</v>
      </c>
      <c r="I874" t="s">
        <v>81</v>
      </c>
      <c r="J874" s="1">
        <v>0.49374999999999997</v>
      </c>
      <c r="K874" s="20" t="s">
        <v>21</v>
      </c>
      <c r="L874">
        <v>214.3</v>
      </c>
      <c r="M874">
        <v>10.715</v>
      </c>
      <c r="N874" s="20">
        <f t="shared" si="52"/>
        <v>225.01500000000001</v>
      </c>
      <c r="O874" s="19">
        <v>8.3000000000000007</v>
      </c>
      <c r="V874" s="20" t="b">
        <f t="shared" si="54"/>
        <v>0</v>
      </c>
      <c r="W874" s="20" t="b">
        <f t="shared" si="55"/>
        <v>0</v>
      </c>
      <c r="X874" t="str">
        <f t="shared" si="53"/>
        <v>Extremely Good</v>
      </c>
    </row>
    <row r="875" spans="1:24" x14ac:dyDescent="0.3">
      <c r="A875" s="20" t="s">
        <v>221</v>
      </c>
      <c r="C875" s="20" t="s">
        <v>1140</v>
      </c>
      <c r="D875" s="19" t="s">
        <v>13</v>
      </c>
      <c r="E875" t="s">
        <v>1139</v>
      </c>
      <c r="F875" s="20" t="s">
        <v>43</v>
      </c>
      <c r="G875">
        <v>89.06</v>
      </c>
      <c r="H875">
        <v>6</v>
      </c>
      <c r="I875" t="s">
        <v>228</v>
      </c>
      <c r="J875" s="1">
        <v>0.72638888888888886</v>
      </c>
      <c r="K875" s="20" t="s">
        <v>21</v>
      </c>
      <c r="L875">
        <v>534.36</v>
      </c>
      <c r="M875">
        <v>26.718</v>
      </c>
      <c r="N875" s="20">
        <f t="shared" si="52"/>
        <v>561.07799999999997</v>
      </c>
      <c r="O875" s="19">
        <v>8.3000000000000007</v>
      </c>
      <c r="V875" s="20" t="b">
        <f t="shared" si="54"/>
        <v>0</v>
      </c>
      <c r="W875" s="20" t="b">
        <f t="shared" si="55"/>
        <v>0</v>
      </c>
      <c r="X875" t="str">
        <f t="shared" si="53"/>
        <v>Extremely Good</v>
      </c>
    </row>
    <row r="876" spans="1:24" x14ac:dyDescent="0.3">
      <c r="A876" s="20" t="s">
        <v>417</v>
      </c>
      <c r="C876" s="20" t="s">
        <v>1140</v>
      </c>
      <c r="D876" s="19" t="s">
        <v>13</v>
      </c>
      <c r="E876" t="s">
        <v>1139</v>
      </c>
      <c r="F876" s="20" t="s">
        <v>43</v>
      </c>
      <c r="G876">
        <v>23.29</v>
      </c>
      <c r="H876">
        <v>4</v>
      </c>
      <c r="I876" t="s">
        <v>108</v>
      </c>
      <c r="J876" s="1">
        <v>0.49444444444444446</v>
      </c>
      <c r="K876" s="20" t="s">
        <v>25</v>
      </c>
      <c r="L876">
        <v>93.16</v>
      </c>
      <c r="M876">
        <v>4.6580000000000004</v>
      </c>
      <c r="N876" s="20">
        <f t="shared" si="52"/>
        <v>97.817999999999998</v>
      </c>
      <c r="O876" s="19">
        <v>4.0999999999999996</v>
      </c>
      <c r="V876" s="20" t="b">
        <f t="shared" si="54"/>
        <v>0</v>
      </c>
      <c r="W876" s="20" t="b">
        <f t="shared" si="55"/>
        <v>0</v>
      </c>
      <c r="X876" t="str">
        <f t="shared" si="53"/>
        <v>Not Bad</v>
      </c>
    </row>
    <row r="877" spans="1:24" x14ac:dyDescent="0.3">
      <c r="A877" s="20" t="s">
        <v>127</v>
      </c>
      <c r="C877" s="20" t="s">
        <v>1140</v>
      </c>
      <c r="D877" s="19" t="s">
        <v>18</v>
      </c>
      <c r="E877" t="s">
        <v>1139</v>
      </c>
      <c r="F877" s="20" t="s">
        <v>40</v>
      </c>
      <c r="G877">
        <v>65.260000000000005</v>
      </c>
      <c r="H877">
        <v>8</v>
      </c>
      <c r="I877" t="s">
        <v>66</v>
      </c>
      <c r="J877" s="1">
        <v>0.58611111111111114</v>
      </c>
      <c r="K877" s="20" t="s">
        <v>16</v>
      </c>
      <c r="L877">
        <v>522.08000000000004</v>
      </c>
      <c r="M877">
        <v>26.103999999999999</v>
      </c>
      <c r="N877" s="20">
        <f t="shared" si="52"/>
        <v>548.18400000000008</v>
      </c>
      <c r="O877" s="19">
        <v>7</v>
      </c>
      <c r="V877" s="20" t="b">
        <f t="shared" si="54"/>
        <v>0</v>
      </c>
      <c r="W877" s="20" t="b">
        <f t="shared" si="55"/>
        <v>0</v>
      </c>
      <c r="X877" t="str">
        <f t="shared" si="53"/>
        <v>Very Good </v>
      </c>
    </row>
    <row r="878" spans="1:24" x14ac:dyDescent="0.3">
      <c r="A878" s="20" t="s">
        <v>957</v>
      </c>
      <c r="C878" s="20" t="s">
        <v>1141</v>
      </c>
      <c r="D878" s="19" t="s">
        <v>13</v>
      </c>
      <c r="E878" t="s">
        <v>1139</v>
      </c>
      <c r="F878" s="20" t="s">
        <v>14</v>
      </c>
      <c r="G878">
        <v>52.35</v>
      </c>
      <c r="H878">
        <v>1</v>
      </c>
      <c r="I878" t="s">
        <v>48</v>
      </c>
      <c r="J878" s="1">
        <v>0.74236111111111114</v>
      </c>
      <c r="K878" s="20" t="s">
        <v>21</v>
      </c>
      <c r="L878">
        <v>52.35</v>
      </c>
      <c r="M878">
        <v>2.6175000000000002</v>
      </c>
      <c r="N878" s="20">
        <f t="shared" si="52"/>
        <v>54.967500000000001</v>
      </c>
      <c r="O878" s="19">
        <v>5.9</v>
      </c>
      <c r="V878" s="20" t="b">
        <f t="shared" si="54"/>
        <v>0</v>
      </c>
      <c r="W878" s="20" t="b">
        <f t="shared" si="55"/>
        <v>0</v>
      </c>
      <c r="X878" t="str">
        <f t="shared" si="53"/>
        <v>Satisfied </v>
      </c>
    </row>
    <row r="879" spans="1:24" x14ac:dyDescent="0.3">
      <c r="A879" s="20" t="s">
        <v>851</v>
      </c>
      <c r="C879" s="20" t="s">
        <v>1141</v>
      </c>
      <c r="D879" s="19" t="s">
        <v>13</v>
      </c>
      <c r="E879" t="s">
        <v>1139</v>
      </c>
      <c r="F879" s="20" t="s">
        <v>43</v>
      </c>
      <c r="G879">
        <v>39.75</v>
      </c>
      <c r="H879">
        <v>1</v>
      </c>
      <c r="I879" t="s">
        <v>34</v>
      </c>
      <c r="J879" s="1">
        <v>0.84652777777777777</v>
      </c>
      <c r="K879" s="20" t="s">
        <v>21</v>
      </c>
      <c r="L879">
        <v>39.75</v>
      </c>
      <c r="M879">
        <v>1.9875</v>
      </c>
      <c r="N879" s="20">
        <f t="shared" si="52"/>
        <v>41.737499999999997</v>
      </c>
      <c r="O879" s="19">
        <v>9.8000000000000007</v>
      </c>
      <c r="V879" s="20" t="b">
        <f t="shared" si="54"/>
        <v>0</v>
      </c>
      <c r="W879" s="20" t="b">
        <f t="shared" si="55"/>
        <v>0</v>
      </c>
      <c r="X879" t="str">
        <f t="shared" si="53"/>
        <v xml:space="preserve">Excellent </v>
      </c>
    </row>
    <row r="880" spans="1:24" x14ac:dyDescent="0.3">
      <c r="A880" s="20" t="s">
        <v>864</v>
      </c>
      <c r="C880" s="20" t="s">
        <v>1141</v>
      </c>
      <c r="D880" s="19" t="s">
        <v>18</v>
      </c>
      <c r="E880" t="s">
        <v>1138</v>
      </c>
      <c r="F880" s="20" t="s">
        <v>29</v>
      </c>
      <c r="G880">
        <v>90.02</v>
      </c>
      <c r="H880">
        <v>8</v>
      </c>
      <c r="I880" t="s">
        <v>275</v>
      </c>
      <c r="J880" s="1">
        <v>0.67222222222222217</v>
      </c>
      <c r="K880" s="20" t="s">
        <v>25</v>
      </c>
      <c r="L880">
        <v>720.16</v>
      </c>
      <c r="M880">
        <v>36.008000000000003</v>
      </c>
      <c r="N880" s="20">
        <f t="shared" si="52"/>
        <v>756.16800000000001</v>
      </c>
      <c r="O880" s="19">
        <v>7</v>
      </c>
      <c r="V880" s="20" t="b">
        <f t="shared" si="54"/>
        <v>0</v>
      </c>
      <c r="W880" s="20" t="b">
        <f t="shared" si="55"/>
        <v>0</v>
      </c>
      <c r="X880" t="str">
        <f t="shared" si="53"/>
        <v>Very Good </v>
      </c>
    </row>
    <row r="881" spans="1:24" x14ac:dyDescent="0.3">
      <c r="A881" s="20" t="s">
        <v>947</v>
      </c>
      <c r="C881" s="20" t="s">
        <v>1140</v>
      </c>
      <c r="D881" s="19" t="s">
        <v>13</v>
      </c>
      <c r="E881" t="s">
        <v>1139</v>
      </c>
      <c r="F881" s="20" t="s">
        <v>29</v>
      </c>
      <c r="G881">
        <v>12.1</v>
      </c>
      <c r="H881">
        <v>8</v>
      </c>
      <c r="I881" t="s">
        <v>201</v>
      </c>
      <c r="J881" s="1">
        <v>0.4284722222222222</v>
      </c>
      <c r="K881" s="20" t="s">
        <v>16</v>
      </c>
      <c r="L881">
        <v>96.8</v>
      </c>
      <c r="M881">
        <v>4.84</v>
      </c>
      <c r="N881" s="20">
        <f t="shared" si="52"/>
        <v>101.64</v>
      </c>
      <c r="O881" s="19">
        <v>5.8</v>
      </c>
      <c r="V881" s="20" t="b">
        <f t="shared" si="54"/>
        <v>0</v>
      </c>
      <c r="W881" s="20" t="b">
        <f t="shared" si="55"/>
        <v>0</v>
      </c>
      <c r="X881" t="str">
        <f t="shared" si="53"/>
        <v>Satisfied </v>
      </c>
    </row>
    <row r="882" spans="1:24" x14ac:dyDescent="0.3">
      <c r="A882" s="20" t="s">
        <v>375</v>
      </c>
      <c r="C882" s="20" t="s">
        <v>1140</v>
      </c>
      <c r="D882" s="19" t="s">
        <v>13</v>
      </c>
      <c r="E882" t="s">
        <v>1139</v>
      </c>
      <c r="F882" s="20" t="s">
        <v>14</v>
      </c>
      <c r="G882">
        <v>33.21</v>
      </c>
      <c r="H882">
        <v>10</v>
      </c>
      <c r="I882" t="s">
        <v>217</v>
      </c>
      <c r="J882" s="1">
        <v>0.60069444444444442</v>
      </c>
      <c r="K882" s="20" t="s">
        <v>16</v>
      </c>
      <c r="L882">
        <v>332.1</v>
      </c>
      <c r="M882">
        <v>16.605</v>
      </c>
      <c r="N882" s="20">
        <f t="shared" si="52"/>
        <v>348.70500000000004</v>
      </c>
      <c r="O882" s="19">
        <v>6.9</v>
      </c>
      <c r="V882" s="20" t="b">
        <f t="shared" si="54"/>
        <v>0</v>
      </c>
      <c r="W882" s="20" t="b">
        <f t="shared" si="55"/>
        <v>0</v>
      </c>
      <c r="X882" t="str">
        <f t="shared" si="53"/>
        <v>Good </v>
      </c>
    </row>
    <row r="883" spans="1:24" x14ac:dyDescent="0.3">
      <c r="A883" s="20" t="s">
        <v>1093</v>
      </c>
      <c r="C883" s="20" t="s">
        <v>1140</v>
      </c>
      <c r="D883" s="19" t="s">
        <v>13</v>
      </c>
      <c r="E883" t="s">
        <v>1138</v>
      </c>
      <c r="F883" s="20" t="s">
        <v>40</v>
      </c>
      <c r="G883">
        <v>10.18</v>
      </c>
      <c r="H883">
        <v>8</v>
      </c>
      <c r="I883" t="s">
        <v>255</v>
      </c>
      <c r="J883" s="1">
        <v>0.53541666666666665</v>
      </c>
      <c r="K883" s="20" t="s">
        <v>25</v>
      </c>
      <c r="L883">
        <v>81.44</v>
      </c>
      <c r="M883">
        <v>4.0720000000000001</v>
      </c>
      <c r="N883" s="20">
        <f t="shared" si="52"/>
        <v>85.512</v>
      </c>
      <c r="O883" s="19">
        <v>8.4</v>
      </c>
      <c r="V883" s="20" t="b">
        <f t="shared" si="54"/>
        <v>0</v>
      </c>
      <c r="W883" s="20" t="b">
        <f t="shared" si="55"/>
        <v>0</v>
      </c>
      <c r="X883" t="str">
        <f t="shared" si="53"/>
        <v>Extremely Good</v>
      </c>
    </row>
    <row r="884" spans="1:24" x14ac:dyDescent="0.3">
      <c r="A884" s="20" t="s">
        <v>1054</v>
      </c>
      <c r="C884" s="20" t="s">
        <v>1142</v>
      </c>
      <c r="D884" s="19" t="s">
        <v>13</v>
      </c>
      <c r="E884" t="s">
        <v>1138</v>
      </c>
      <c r="F884" s="20" t="s">
        <v>29</v>
      </c>
      <c r="G884">
        <v>31.99</v>
      </c>
      <c r="H884">
        <v>10</v>
      </c>
      <c r="I884" t="s">
        <v>41</v>
      </c>
      <c r="J884" s="1">
        <v>0.63750000000000007</v>
      </c>
      <c r="K884" s="20" t="s">
        <v>25</v>
      </c>
      <c r="L884">
        <v>319.89999999999998</v>
      </c>
      <c r="M884">
        <v>15.994999999999999</v>
      </c>
      <c r="N884" s="20">
        <f t="shared" si="52"/>
        <v>335.89499999999998</v>
      </c>
      <c r="O884" s="19">
        <v>5.7</v>
      </c>
      <c r="V884" s="20" t="b">
        <f t="shared" si="54"/>
        <v>0</v>
      </c>
      <c r="W884" s="20" t="b">
        <f t="shared" si="55"/>
        <v>0</v>
      </c>
      <c r="X884" t="str">
        <f t="shared" si="53"/>
        <v>Satisfied </v>
      </c>
    </row>
    <row r="885" spans="1:24" x14ac:dyDescent="0.3">
      <c r="A885" s="20" t="s">
        <v>551</v>
      </c>
      <c r="C885" s="20" t="s">
        <v>1142</v>
      </c>
      <c r="D885" s="19" t="s">
        <v>13</v>
      </c>
      <c r="E885" t="s">
        <v>1138</v>
      </c>
      <c r="F885" s="20" t="s">
        <v>29</v>
      </c>
      <c r="G885">
        <v>34.42</v>
      </c>
      <c r="H885">
        <v>6</v>
      </c>
      <c r="I885" t="s">
        <v>255</v>
      </c>
      <c r="J885" s="1">
        <v>0.53125</v>
      </c>
      <c r="K885" s="20" t="s">
        <v>16</v>
      </c>
      <c r="L885">
        <v>206.52</v>
      </c>
      <c r="M885">
        <v>10.326000000000001</v>
      </c>
      <c r="N885" s="20">
        <f t="shared" si="52"/>
        <v>216.846</v>
      </c>
      <c r="O885" s="19">
        <v>6.5</v>
      </c>
      <c r="V885" s="20" t="b">
        <f t="shared" si="54"/>
        <v>0</v>
      </c>
      <c r="W885" s="20" t="b">
        <f t="shared" si="55"/>
        <v>0</v>
      </c>
      <c r="X885" t="str">
        <f t="shared" si="53"/>
        <v>Good </v>
      </c>
    </row>
    <row r="886" spans="1:24" x14ac:dyDescent="0.3">
      <c r="A886" s="20" t="s">
        <v>786</v>
      </c>
      <c r="C886" s="20" t="s">
        <v>1141</v>
      </c>
      <c r="D886" s="19" t="s">
        <v>13</v>
      </c>
      <c r="E886" t="s">
        <v>1139</v>
      </c>
      <c r="F886" s="20" t="s">
        <v>19</v>
      </c>
      <c r="G886">
        <v>83.34</v>
      </c>
      <c r="H886">
        <v>2</v>
      </c>
      <c r="I886" t="s">
        <v>108</v>
      </c>
      <c r="J886" s="1">
        <v>0.56736111111111109</v>
      </c>
      <c r="K886" s="20" t="s">
        <v>21</v>
      </c>
      <c r="L886">
        <v>166.68</v>
      </c>
      <c r="M886">
        <v>8.3339999999999996</v>
      </c>
      <c r="N886" s="20">
        <f t="shared" si="52"/>
        <v>175.01400000000001</v>
      </c>
      <c r="O886" s="19">
        <v>4.8</v>
      </c>
      <c r="V886" s="20" t="b">
        <f t="shared" si="54"/>
        <v>0</v>
      </c>
      <c r="W886" s="20" t="b">
        <f t="shared" si="55"/>
        <v>0</v>
      </c>
      <c r="X886" t="str">
        <f t="shared" si="53"/>
        <v>Not Bad</v>
      </c>
    </row>
    <row r="887" spans="1:24" x14ac:dyDescent="0.3">
      <c r="A887" s="20" t="s">
        <v>1006</v>
      </c>
      <c r="C887" s="20" t="s">
        <v>1142</v>
      </c>
      <c r="D887" s="19" t="s">
        <v>18</v>
      </c>
      <c r="E887" t="s">
        <v>1139</v>
      </c>
      <c r="F887" s="20" t="s">
        <v>14</v>
      </c>
      <c r="G887">
        <v>45.58</v>
      </c>
      <c r="H887">
        <v>7</v>
      </c>
      <c r="I887" t="s">
        <v>149</v>
      </c>
      <c r="J887" s="1">
        <v>0.41875000000000001</v>
      </c>
      <c r="K887" s="20" t="s">
        <v>21</v>
      </c>
      <c r="L887">
        <v>319.06</v>
      </c>
      <c r="M887">
        <v>15.952999999999999</v>
      </c>
      <c r="N887" s="20">
        <f t="shared" si="52"/>
        <v>335.01299999999998</v>
      </c>
      <c r="O887" s="19">
        <v>8.9</v>
      </c>
      <c r="V887" s="20" t="b">
        <f t="shared" si="54"/>
        <v>0</v>
      </c>
      <c r="W887" s="20" t="b">
        <f t="shared" si="55"/>
        <v>0</v>
      </c>
      <c r="X887" t="str">
        <f t="shared" si="53"/>
        <v>Extremely Good</v>
      </c>
    </row>
    <row r="888" spans="1:24" x14ac:dyDescent="0.3">
      <c r="A888" s="20" t="s">
        <v>924</v>
      </c>
      <c r="C888" s="20" t="s">
        <v>1142</v>
      </c>
      <c r="D888" s="19" t="s">
        <v>13</v>
      </c>
      <c r="E888" t="s">
        <v>1138</v>
      </c>
      <c r="F888" s="20" t="s">
        <v>23</v>
      </c>
      <c r="G888">
        <v>87.9</v>
      </c>
      <c r="H888">
        <v>1</v>
      </c>
      <c r="I888" t="s">
        <v>197</v>
      </c>
      <c r="J888" s="1">
        <v>0.8208333333333333</v>
      </c>
      <c r="K888" s="20" t="s">
        <v>16</v>
      </c>
      <c r="L888">
        <v>87.9</v>
      </c>
      <c r="M888">
        <v>4.3949999999999996</v>
      </c>
      <c r="N888" s="20">
        <f t="shared" si="52"/>
        <v>92.295000000000002</v>
      </c>
      <c r="O888" s="19">
        <v>6.5</v>
      </c>
      <c r="V888" s="20" t="b">
        <f t="shared" si="54"/>
        <v>0</v>
      </c>
      <c r="W888" s="20" t="b">
        <f t="shared" si="55"/>
        <v>0</v>
      </c>
      <c r="X888" t="str">
        <f t="shared" si="53"/>
        <v>Good </v>
      </c>
    </row>
    <row r="889" spans="1:24" x14ac:dyDescent="0.3">
      <c r="A889" s="20" t="s">
        <v>436</v>
      </c>
      <c r="C889" s="20" t="s">
        <v>1141</v>
      </c>
      <c r="D889" s="19" t="s">
        <v>13</v>
      </c>
      <c r="E889" t="s">
        <v>1138</v>
      </c>
      <c r="F889" s="20" t="s">
        <v>23</v>
      </c>
      <c r="G889">
        <v>73.47</v>
      </c>
      <c r="H889">
        <v>10</v>
      </c>
      <c r="I889" t="s">
        <v>90</v>
      </c>
      <c r="J889" s="1">
        <v>0.55138888888888882</v>
      </c>
      <c r="K889" s="20" t="s">
        <v>16</v>
      </c>
      <c r="L889">
        <v>734.7</v>
      </c>
      <c r="M889">
        <v>36.734999999999999</v>
      </c>
      <c r="N889" s="20">
        <f t="shared" si="52"/>
        <v>771.43500000000006</v>
      </c>
      <c r="O889" s="19">
        <v>5.4</v>
      </c>
      <c r="V889" s="20" t="b">
        <f t="shared" si="54"/>
        <v>0</v>
      </c>
      <c r="W889" s="20" t="b">
        <f t="shared" si="55"/>
        <v>0</v>
      </c>
      <c r="X889" t="str">
        <f t="shared" si="53"/>
        <v>Satisfied </v>
      </c>
    </row>
    <row r="890" spans="1:24" x14ac:dyDescent="0.3">
      <c r="A890" s="20" t="s">
        <v>738</v>
      </c>
      <c r="C890" s="20" t="s">
        <v>1142</v>
      </c>
      <c r="D890" s="19" t="s">
        <v>18</v>
      </c>
      <c r="E890" t="s">
        <v>1139</v>
      </c>
      <c r="F890" s="20" t="s">
        <v>23</v>
      </c>
      <c r="G890">
        <v>12.19</v>
      </c>
      <c r="H890">
        <v>8</v>
      </c>
      <c r="I890" t="s">
        <v>134</v>
      </c>
      <c r="J890" s="1">
        <v>0.53263888888888888</v>
      </c>
      <c r="K890" s="20" t="s">
        <v>16</v>
      </c>
      <c r="L890">
        <v>97.52</v>
      </c>
      <c r="M890">
        <v>4.8760000000000003</v>
      </c>
      <c r="N890" s="20">
        <f t="shared" si="52"/>
        <v>102.396</v>
      </c>
      <c r="O890" s="19">
        <v>8.6999999999999993</v>
      </c>
      <c r="V890" s="20" t="b">
        <f t="shared" si="54"/>
        <v>0</v>
      </c>
      <c r="W890" s="20" t="b">
        <f t="shared" si="55"/>
        <v>0</v>
      </c>
      <c r="X890" t="str">
        <f t="shared" si="53"/>
        <v>Extremely Good</v>
      </c>
    </row>
    <row r="891" spans="1:24" x14ac:dyDescent="0.3">
      <c r="A891" s="20" t="s">
        <v>770</v>
      </c>
      <c r="C891" s="20" t="s">
        <v>1141</v>
      </c>
      <c r="D891" s="19" t="s">
        <v>13</v>
      </c>
      <c r="E891" t="s">
        <v>1139</v>
      </c>
      <c r="F891" s="20" t="s">
        <v>29</v>
      </c>
      <c r="G891">
        <v>76.92</v>
      </c>
      <c r="H891">
        <v>10</v>
      </c>
      <c r="I891" t="s">
        <v>360</v>
      </c>
      <c r="J891" s="1">
        <v>0.82847222222222217</v>
      </c>
      <c r="K891" s="20" t="s">
        <v>16</v>
      </c>
      <c r="L891">
        <v>769.2</v>
      </c>
      <c r="M891">
        <v>38.46</v>
      </c>
      <c r="N891" s="20">
        <f t="shared" si="52"/>
        <v>807.66000000000008</v>
      </c>
      <c r="O891" s="19">
        <v>5.9</v>
      </c>
      <c r="V891" s="20" t="b">
        <f t="shared" si="54"/>
        <v>0</v>
      </c>
      <c r="W891" s="20" t="b">
        <f t="shared" si="55"/>
        <v>0</v>
      </c>
      <c r="X891" t="str">
        <f t="shared" si="53"/>
        <v>Satisfied </v>
      </c>
    </row>
    <row r="892" spans="1:24" x14ac:dyDescent="0.3">
      <c r="A892" s="20" t="s">
        <v>121</v>
      </c>
      <c r="C892" s="20" t="s">
        <v>1141</v>
      </c>
      <c r="D892" s="19" t="s">
        <v>18</v>
      </c>
      <c r="E892" t="s">
        <v>1139</v>
      </c>
      <c r="F892" s="20" t="s">
        <v>40</v>
      </c>
      <c r="G892">
        <v>83.66</v>
      </c>
      <c r="H892">
        <v>5</v>
      </c>
      <c r="I892" t="s">
        <v>322</v>
      </c>
      <c r="J892" s="1">
        <v>0.43472222222222223</v>
      </c>
      <c r="K892" s="20" t="s">
        <v>21</v>
      </c>
      <c r="L892">
        <v>418.3</v>
      </c>
      <c r="M892">
        <v>20.914999999999999</v>
      </c>
      <c r="N892" s="20">
        <f t="shared" si="52"/>
        <v>439.21500000000003</v>
      </c>
      <c r="O892" s="19">
        <v>5.4</v>
      </c>
      <c r="V892" s="20" t="b">
        <f t="shared" si="54"/>
        <v>0</v>
      </c>
      <c r="W892" s="20" t="b">
        <f t="shared" si="55"/>
        <v>0</v>
      </c>
      <c r="X892" t="str">
        <f t="shared" si="53"/>
        <v>Satisfied </v>
      </c>
    </row>
    <row r="893" spans="1:24" x14ac:dyDescent="0.3">
      <c r="A893" s="20" t="s">
        <v>312</v>
      </c>
      <c r="C893" s="20" t="s">
        <v>1142</v>
      </c>
      <c r="D893" s="19" t="s">
        <v>18</v>
      </c>
      <c r="E893" t="s">
        <v>1138</v>
      </c>
      <c r="F893" s="20" t="s">
        <v>14</v>
      </c>
      <c r="G893">
        <v>57.91</v>
      </c>
      <c r="H893">
        <v>8</v>
      </c>
      <c r="I893" t="s">
        <v>50</v>
      </c>
      <c r="J893" s="1">
        <v>0.62916666666666665</v>
      </c>
      <c r="K893" s="20" t="s">
        <v>21</v>
      </c>
      <c r="L893">
        <v>463.28</v>
      </c>
      <c r="M893">
        <v>23.164000000000001</v>
      </c>
      <c r="N893" s="20">
        <f t="shared" si="52"/>
        <v>486.44399999999996</v>
      </c>
      <c r="O893" s="19">
        <v>6.5</v>
      </c>
      <c r="V893" s="20" t="b">
        <f t="shared" si="54"/>
        <v>0</v>
      </c>
      <c r="W893" s="20" t="b">
        <f t="shared" si="55"/>
        <v>0</v>
      </c>
      <c r="X893" t="str">
        <f t="shared" si="53"/>
        <v>Good </v>
      </c>
    </row>
    <row r="894" spans="1:24" x14ac:dyDescent="0.3">
      <c r="A894" s="20" t="s">
        <v>370</v>
      </c>
      <c r="C894" s="20" t="s">
        <v>1141</v>
      </c>
      <c r="D894" s="19" t="s">
        <v>13</v>
      </c>
      <c r="E894" t="s">
        <v>1138</v>
      </c>
      <c r="F894" s="20" t="s">
        <v>19</v>
      </c>
      <c r="G894">
        <v>92.49</v>
      </c>
      <c r="H894">
        <v>5</v>
      </c>
      <c r="I894" t="s">
        <v>70</v>
      </c>
      <c r="J894" s="1">
        <v>0.69097222222222221</v>
      </c>
      <c r="K894" s="20" t="s">
        <v>25</v>
      </c>
      <c r="L894">
        <v>462.45</v>
      </c>
      <c r="M894">
        <v>23.122499999999999</v>
      </c>
      <c r="N894" s="20">
        <f t="shared" si="52"/>
        <v>485.57249999999999</v>
      </c>
      <c r="O894" s="19">
        <v>5.6</v>
      </c>
      <c r="V894" s="20" t="b">
        <f t="shared" si="54"/>
        <v>0</v>
      </c>
      <c r="W894" s="20" t="b">
        <f t="shared" si="55"/>
        <v>0</v>
      </c>
      <c r="X894" t="str">
        <f t="shared" si="53"/>
        <v>Satisfied </v>
      </c>
    </row>
    <row r="895" spans="1:24" x14ac:dyDescent="0.3">
      <c r="A895" s="20" t="s">
        <v>831</v>
      </c>
      <c r="C895" s="20" t="s">
        <v>1140</v>
      </c>
      <c r="D895" s="19" t="s">
        <v>18</v>
      </c>
      <c r="E895" t="s">
        <v>1138</v>
      </c>
      <c r="F895" s="20" t="s">
        <v>14</v>
      </c>
      <c r="G895">
        <v>28.38</v>
      </c>
      <c r="H895">
        <v>5</v>
      </c>
      <c r="I895" t="s">
        <v>130</v>
      </c>
      <c r="J895" s="1">
        <v>0.87291666666666667</v>
      </c>
      <c r="K895" s="20" t="s">
        <v>21</v>
      </c>
      <c r="L895">
        <v>141.9</v>
      </c>
      <c r="M895">
        <v>7.0949999999999998</v>
      </c>
      <c r="N895" s="20">
        <f t="shared" si="52"/>
        <v>148.995</v>
      </c>
      <c r="O895" s="19">
        <v>6.1</v>
      </c>
      <c r="V895" s="20" t="b">
        <f t="shared" si="54"/>
        <v>0</v>
      </c>
      <c r="W895" s="20" t="b">
        <f t="shared" si="55"/>
        <v>0</v>
      </c>
      <c r="X895" t="str">
        <f t="shared" si="53"/>
        <v>Good </v>
      </c>
    </row>
    <row r="896" spans="1:24" x14ac:dyDescent="0.3">
      <c r="A896" s="20" t="s">
        <v>284</v>
      </c>
      <c r="C896" s="20" t="s">
        <v>1141</v>
      </c>
      <c r="D896" s="19" t="s">
        <v>13</v>
      </c>
      <c r="E896" t="s">
        <v>1139</v>
      </c>
      <c r="F896" s="20" t="s">
        <v>40</v>
      </c>
      <c r="G896">
        <v>50.45</v>
      </c>
      <c r="H896">
        <v>6</v>
      </c>
      <c r="I896" t="s">
        <v>44</v>
      </c>
      <c r="J896" s="1">
        <v>0.63611111111111118</v>
      </c>
      <c r="K896" s="20" t="s">
        <v>25</v>
      </c>
      <c r="L896">
        <v>302.7</v>
      </c>
      <c r="M896">
        <v>15.135</v>
      </c>
      <c r="N896" s="20">
        <f t="shared" si="52"/>
        <v>317.83499999999998</v>
      </c>
      <c r="O896" s="19">
        <v>5.7</v>
      </c>
      <c r="V896" s="20" t="b">
        <f t="shared" si="54"/>
        <v>0</v>
      </c>
      <c r="W896" s="20" t="b">
        <f t="shared" si="55"/>
        <v>0</v>
      </c>
      <c r="X896" t="str">
        <f t="shared" si="53"/>
        <v>Satisfied </v>
      </c>
    </row>
    <row r="897" spans="1:24" x14ac:dyDescent="0.3">
      <c r="A897" s="20" t="s">
        <v>1041</v>
      </c>
      <c r="C897" s="20" t="s">
        <v>1140</v>
      </c>
      <c r="D897" s="19" t="s">
        <v>18</v>
      </c>
      <c r="E897" t="s">
        <v>1139</v>
      </c>
      <c r="F897" s="20" t="s">
        <v>19</v>
      </c>
      <c r="G897">
        <v>99.16</v>
      </c>
      <c r="H897">
        <v>8</v>
      </c>
      <c r="I897" t="s">
        <v>81</v>
      </c>
      <c r="J897" s="1">
        <v>0.74097222222222225</v>
      </c>
      <c r="K897" s="20" t="s">
        <v>16</v>
      </c>
      <c r="L897">
        <v>793.28</v>
      </c>
      <c r="M897">
        <v>39.664000000000001</v>
      </c>
      <c r="N897" s="20">
        <f t="shared" si="52"/>
        <v>832.94399999999996</v>
      </c>
      <c r="O897" s="19">
        <v>7.2</v>
      </c>
      <c r="V897" s="20" t="b">
        <f t="shared" si="54"/>
        <v>0</v>
      </c>
      <c r="W897" s="20" t="b">
        <f t="shared" si="55"/>
        <v>0</v>
      </c>
      <c r="X897" t="str">
        <f t="shared" si="53"/>
        <v>Very Good </v>
      </c>
    </row>
    <row r="898" spans="1:24" x14ac:dyDescent="0.3">
      <c r="A898" s="20" t="s">
        <v>809</v>
      </c>
      <c r="C898" s="20" t="s">
        <v>1140</v>
      </c>
      <c r="D898" s="19" t="s">
        <v>18</v>
      </c>
      <c r="E898" t="s">
        <v>1139</v>
      </c>
      <c r="F898" s="20" t="s">
        <v>43</v>
      </c>
      <c r="G898">
        <v>60.74</v>
      </c>
      <c r="H898">
        <v>7</v>
      </c>
      <c r="I898" t="s">
        <v>228</v>
      </c>
      <c r="J898" s="1">
        <v>0.68263888888888891</v>
      </c>
      <c r="K898" s="20" t="s">
        <v>21</v>
      </c>
      <c r="L898">
        <v>425.18</v>
      </c>
      <c r="M898">
        <v>21.259</v>
      </c>
      <c r="N898" s="20">
        <f t="shared" ref="N898:N961" si="56">L898+M898</f>
        <v>446.43900000000002</v>
      </c>
      <c r="O898" s="19">
        <v>4.3</v>
      </c>
      <c r="V898" s="20" t="b">
        <f t="shared" si="54"/>
        <v>0</v>
      </c>
      <c r="W898" s="20" t="b">
        <f t="shared" si="55"/>
        <v>0</v>
      </c>
      <c r="X898" t="str">
        <f t="shared" ref="X898:X961" si="57">VLOOKUP(O898,$Z$2:$AA$12,2)</f>
        <v>Not Bad</v>
      </c>
    </row>
    <row r="899" spans="1:24" x14ac:dyDescent="0.3">
      <c r="A899" s="20" t="s">
        <v>274</v>
      </c>
      <c r="C899" s="20" t="s">
        <v>1140</v>
      </c>
      <c r="D899" s="19" t="s">
        <v>13</v>
      </c>
      <c r="E899" t="s">
        <v>1138</v>
      </c>
      <c r="F899" s="20" t="s">
        <v>40</v>
      </c>
      <c r="G899">
        <v>47.27</v>
      </c>
      <c r="H899">
        <v>6</v>
      </c>
      <c r="I899" t="s">
        <v>197</v>
      </c>
      <c r="J899" s="1">
        <v>0.4284722222222222</v>
      </c>
      <c r="K899" s="20" t="s">
        <v>16</v>
      </c>
      <c r="L899">
        <v>283.62</v>
      </c>
      <c r="M899">
        <v>14.180999999999999</v>
      </c>
      <c r="N899" s="20">
        <f t="shared" si="56"/>
        <v>297.80099999999999</v>
      </c>
      <c r="O899" s="19">
        <v>8.8000000000000007</v>
      </c>
      <c r="V899" s="20" t="b">
        <f t="shared" ref="V899:V962" si="58">OR(L899&gt;$S$2,L899&lt;$T$2)</f>
        <v>0</v>
      </c>
      <c r="W899" s="20" t="b">
        <f t="shared" ref="W899:W962" si="59">OR(O899&gt;$S$5,O899&lt;$T$5)</f>
        <v>0</v>
      </c>
      <c r="X899" t="str">
        <f t="shared" si="57"/>
        <v>Extremely Good</v>
      </c>
    </row>
    <row r="900" spans="1:24" x14ac:dyDescent="0.3">
      <c r="A900" s="20" t="s">
        <v>640</v>
      </c>
      <c r="C900" s="20" t="s">
        <v>1140</v>
      </c>
      <c r="D900" s="19" t="s">
        <v>13</v>
      </c>
      <c r="E900" t="s">
        <v>1138</v>
      </c>
      <c r="F900" s="20" t="s">
        <v>40</v>
      </c>
      <c r="G900">
        <v>85.6</v>
      </c>
      <c r="H900">
        <v>7</v>
      </c>
      <c r="I900" t="s">
        <v>70</v>
      </c>
      <c r="J900" s="1">
        <v>0.57638888888888895</v>
      </c>
      <c r="K900" s="20" t="s">
        <v>16</v>
      </c>
      <c r="L900">
        <v>599.20000000000005</v>
      </c>
      <c r="M900">
        <v>29.96</v>
      </c>
      <c r="N900" s="20">
        <f t="shared" si="56"/>
        <v>629.16000000000008</v>
      </c>
      <c r="O900" s="19">
        <v>6.1</v>
      </c>
      <c r="V900" s="20" t="b">
        <f t="shared" si="58"/>
        <v>0</v>
      </c>
      <c r="W900" s="20" t="b">
        <f t="shared" si="59"/>
        <v>0</v>
      </c>
      <c r="X900" t="str">
        <f t="shared" si="57"/>
        <v>Good </v>
      </c>
    </row>
    <row r="901" spans="1:24" x14ac:dyDescent="0.3">
      <c r="A901" s="20" t="s">
        <v>641</v>
      </c>
      <c r="C901" s="20" t="s">
        <v>1140</v>
      </c>
      <c r="D901" s="19" t="s">
        <v>13</v>
      </c>
      <c r="E901" t="s">
        <v>1138</v>
      </c>
      <c r="F901" s="20" t="s">
        <v>43</v>
      </c>
      <c r="G901">
        <v>35.04</v>
      </c>
      <c r="H901">
        <v>9</v>
      </c>
      <c r="I901" t="s">
        <v>178</v>
      </c>
      <c r="J901" s="1">
        <v>0.80347222222222225</v>
      </c>
      <c r="K901" s="20" t="s">
        <v>25</v>
      </c>
      <c r="L901">
        <v>315.36</v>
      </c>
      <c r="M901">
        <v>15.768000000000001</v>
      </c>
      <c r="N901" s="20">
        <f t="shared" si="56"/>
        <v>331.12800000000004</v>
      </c>
      <c r="O901" s="19">
        <v>9.3000000000000007</v>
      </c>
      <c r="V901" s="20" t="b">
        <f t="shared" si="58"/>
        <v>0</v>
      </c>
      <c r="W901" s="20" t="b">
        <f t="shared" si="59"/>
        <v>0</v>
      </c>
      <c r="X901" t="str">
        <f t="shared" si="57"/>
        <v xml:space="preserve">Excellent </v>
      </c>
    </row>
    <row r="902" spans="1:24" x14ac:dyDescent="0.3">
      <c r="A902" s="20" t="s">
        <v>730</v>
      </c>
      <c r="C902" s="20" t="s">
        <v>1140</v>
      </c>
      <c r="D902" s="19" t="s">
        <v>18</v>
      </c>
      <c r="E902" t="s">
        <v>1138</v>
      </c>
      <c r="F902" s="20" t="s">
        <v>43</v>
      </c>
      <c r="G902">
        <v>44.84</v>
      </c>
      <c r="H902">
        <v>9</v>
      </c>
      <c r="I902" t="s">
        <v>304</v>
      </c>
      <c r="J902" s="1">
        <v>0.58333333333333337</v>
      </c>
      <c r="K902" s="20" t="s">
        <v>16</v>
      </c>
      <c r="L902">
        <v>403.56</v>
      </c>
      <c r="M902">
        <v>20.178000000000001</v>
      </c>
      <c r="N902" s="20">
        <f t="shared" si="56"/>
        <v>423.738</v>
      </c>
      <c r="O902" s="19">
        <v>4</v>
      </c>
      <c r="V902" s="20" t="b">
        <f t="shared" si="58"/>
        <v>0</v>
      </c>
      <c r="W902" s="20" t="b">
        <f t="shared" si="59"/>
        <v>0</v>
      </c>
      <c r="X902" t="str">
        <f t="shared" si="57"/>
        <v>Not Bad</v>
      </c>
    </row>
    <row r="903" spans="1:24" x14ac:dyDescent="0.3">
      <c r="A903" s="20" t="s">
        <v>389</v>
      </c>
      <c r="C903" s="20" t="s">
        <v>1141</v>
      </c>
      <c r="D903" s="19" t="s">
        <v>18</v>
      </c>
      <c r="E903" t="s">
        <v>1139</v>
      </c>
      <c r="F903" s="20" t="s">
        <v>23</v>
      </c>
      <c r="G903">
        <v>45.97</v>
      </c>
      <c r="H903">
        <v>4</v>
      </c>
      <c r="I903" t="s">
        <v>178</v>
      </c>
      <c r="J903" s="1">
        <v>0.50138888888888888</v>
      </c>
      <c r="K903" s="20" t="s">
        <v>16</v>
      </c>
      <c r="L903">
        <v>183.88</v>
      </c>
      <c r="M903">
        <v>9.1940000000000008</v>
      </c>
      <c r="N903" s="20">
        <f t="shared" si="56"/>
        <v>193.07399999999998</v>
      </c>
      <c r="O903" s="19">
        <v>9.6</v>
      </c>
      <c r="V903" s="20" t="b">
        <f t="shared" si="58"/>
        <v>0</v>
      </c>
      <c r="W903" s="20" t="b">
        <f t="shared" si="59"/>
        <v>0</v>
      </c>
      <c r="X903" t="str">
        <f t="shared" si="57"/>
        <v xml:space="preserve">Excellent </v>
      </c>
    </row>
    <row r="904" spans="1:24" x14ac:dyDescent="0.3">
      <c r="A904" s="20" t="s">
        <v>51</v>
      </c>
      <c r="C904" s="20" t="s">
        <v>1141</v>
      </c>
      <c r="D904" s="19" t="s">
        <v>13</v>
      </c>
      <c r="E904" t="s">
        <v>1138</v>
      </c>
      <c r="F904" s="20" t="s">
        <v>19</v>
      </c>
      <c r="G904">
        <v>27.73</v>
      </c>
      <c r="H904">
        <v>5</v>
      </c>
      <c r="I904" t="s">
        <v>182</v>
      </c>
      <c r="J904" s="1">
        <v>0.84791666666666676</v>
      </c>
      <c r="K904" s="20" t="s">
        <v>21</v>
      </c>
      <c r="L904">
        <v>138.65</v>
      </c>
      <c r="M904">
        <v>6.9325000000000001</v>
      </c>
      <c r="N904" s="20">
        <f t="shared" si="56"/>
        <v>145.58250000000001</v>
      </c>
      <c r="O904" s="19">
        <v>5.7</v>
      </c>
      <c r="V904" s="20" t="b">
        <f t="shared" si="58"/>
        <v>0</v>
      </c>
      <c r="W904" s="20" t="b">
        <f t="shared" si="59"/>
        <v>0</v>
      </c>
      <c r="X904" t="str">
        <f t="shared" si="57"/>
        <v>Satisfied </v>
      </c>
    </row>
    <row r="905" spans="1:24" x14ac:dyDescent="0.3">
      <c r="A905" s="20" t="s">
        <v>154</v>
      </c>
      <c r="C905" s="20" t="s">
        <v>1140</v>
      </c>
      <c r="D905" s="19" t="s">
        <v>18</v>
      </c>
      <c r="E905" t="s">
        <v>1139</v>
      </c>
      <c r="F905" s="20" t="s">
        <v>23</v>
      </c>
      <c r="G905">
        <v>11.53</v>
      </c>
      <c r="H905">
        <v>7</v>
      </c>
      <c r="I905" t="s">
        <v>81</v>
      </c>
      <c r="J905" s="1">
        <v>0.73263888888888884</v>
      </c>
      <c r="K905" s="20" t="s">
        <v>21</v>
      </c>
      <c r="L905">
        <v>80.709999999999994</v>
      </c>
      <c r="M905">
        <v>4.0354999999999999</v>
      </c>
      <c r="N905" s="20">
        <f t="shared" si="56"/>
        <v>84.745499999999993</v>
      </c>
      <c r="O905" s="19">
        <v>6.6</v>
      </c>
      <c r="V905" s="20" t="b">
        <f t="shared" si="58"/>
        <v>0</v>
      </c>
      <c r="W905" s="20" t="b">
        <f t="shared" si="59"/>
        <v>0</v>
      </c>
      <c r="X905" t="str">
        <f t="shared" si="57"/>
        <v>Good </v>
      </c>
    </row>
    <row r="906" spans="1:24" x14ac:dyDescent="0.3">
      <c r="A906" s="20" t="s">
        <v>717</v>
      </c>
      <c r="C906" s="20" t="s">
        <v>1140</v>
      </c>
      <c r="D906" s="19" t="s">
        <v>18</v>
      </c>
      <c r="E906" t="s">
        <v>1138</v>
      </c>
      <c r="F906" s="20" t="s">
        <v>14</v>
      </c>
      <c r="G906">
        <v>58.32</v>
      </c>
      <c r="H906">
        <v>2</v>
      </c>
      <c r="I906" t="s">
        <v>132</v>
      </c>
      <c r="J906" s="1">
        <v>0.52916666666666667</v>
      </c>
      <c r="K906" s="20" t="s">
        <v>16</v>
      </c>
      <c r="L906">
        <v>116.64</v>
      </c>
      <c r="M906">
        <v>5.8319999999999999</v>
      </c>
      <c r="N906" s="20">
        <f t="shared" si="56"/>
        <v>122.47199999999999</v>
      </c>
      <c r="O906" s="19">
        <v>8.6</v>
      </c>
      <c r="V906" s="20" t="b">
        <f t="shared" si="58"/>
        <v>0</v>
      </c>
      <c r="W906" s="20" t="b">
        <f t="shared" si="59"/>
        <v>0</v>
      </c>
      <c r="X906" t="str">
        <f t="shared" si="57"/>
        <v>Extremely Good</v>
      </c>
    </row>
    <row r="907" spans="1:24" x14ac:dyDescent="0.3">
      <c r="A907" s="20" t="s">
        <v>295</v>
      </c>
      <c r="C907" s="20" t="s">
        <v>1142</v>
      </c>
      <c r="D907" s="19" t="s">
        <v>13</v>
      </c>
      <c r="E907" t="s">
        <v>1138</v>
      </c>
      <c r="F907" s="20" t="s">
        <v>23</v>
      </c>
      <c r="G907">
        <v>78.38</v>
      </c>
      <c r="H907">
        <v>4</v>
      </c>
      <c r="I907" t="s">
        <v>194</v>
      </c>
      <c r="J907" s="1">
        <v>0.74722222222222223</v>
      </c>
      <c r="K907" s="20" t="s">
        <v>25</v>
      </c>
      <c r="L907">
        <v>313.52</v>
      </c>
      <c r="M907">
        <v>15.676</v>
      </c>
      <c r="N907" s="20">
        <f t="shared" si="56"/>
        <v>329.19599999999997</v>
      </c>
      <c r="O907" s="19">
        <v>9.9</v>
      </c>
      <c r="V907" s="20" t="b">
        <f t="shared" si="58"/>
        <v>0</v>
      </c>
      <c r="W907" s="20" t="b">
        <f t="shared" si="59"/>
        <v>0</v>
      </c>
      <c r="X907" t="str">
        <f t="shared" si="57"/>
        <v xml:space="preserve">Excellent </v>
      </c>
    </row>
    <row r="908" spans="1:24" x14ac:dyDescent="0.3">
      <c r="A908" s="20" t="s">
        <v>515</v>
      </c>
      <c r="C908" s="20" t="s">
        <v>1141</v>
      </c>
      <c r="D908" s="19" t="s">
        <v>18</v>
      </c>
      <c r="E908" t="s">
        <v>1139</v>
      </c>
      <c r="F908" s="20" t="s">
        <v>19</v>
      </c>
      <c r="G908">
        <v>84.61</v>
      </c>
      <c r="H908">
        <v>10</v>
      </c>
      <c r="I908" t="s">
        <v>178</v>
      </c>
      <c r="J908" s="1">
        <v>0.79027777777777775</v>
      </c>
      <c r="K908" s="20" t="s">
        <v>16</v>
      </c>
      <c r="L908">
        <v>846.1</v>
      </c>
      <c r="M908">
        <v>42.305</v>
      </c>
      <c r="N908" s="20">
        <f t="shared" si="56"/>
        <v>888.40499999999997</v>
      </c>
      <c r="O908" s="19">
        <v>9.6</v>
      </c>
      <c r="V908" s="20" t="b">
        <f t="shared" si="58"/>
        <v>0</v>
      </c>
      <c r="W908" s="20" t="b">
        <f t="shared" si="59"/>
        <v>0</v>
      </c>
      <c r="X908" t="str">
        <f t="shared" si="57"/>
        <v xml:space="preserve">Excellent </v>
      </c>
    </row>
    <row r="909" spans="1:24" x14ac:dyDescent="0.3">
      <c r="A909" s="20" t="s">
        <v>916</v>
      </c>
      <c r="C909" s="20" t="s">
        <v>1142</v>
      </c>
      <c r="D909" s="19" t="s">
        <v>13</v>
      </c>
      <c r="E909" t="s">
        <v>1138</v>
      </c>
      <c r="F909" s="20" t="s">
        <v>29</v>
      </c>
      <c r="G909">
        <v>82.88</v>
      </c>
      <c r="H909">
        <v>5</v>
      </c>
      <c r="I909" t="s">
        <v>194</v>
      </c>
      <c r="J909" s="1">
        <v>0.58888888888888891</v>
      </c>
      <c r="K909" s="20" t="s">
        <v>16</v>
      </c>
      <c r="L909">
        <v>414.4</v>
      </c>
      <c r="M909">
        <v>20.72</v>
      </c>
      <c r="N909" s="20">
        <f t="shared" si="56"/>
        <v>435.12</v>
      </c>
      <c r="O909" s="19">
        <v>8</v>
      </c>
      <c r="V909" s="20" t="b">
        <f t="shared" si="58"/>
        <v>0</v>
      </c>
      <c r="W909" s="20" t="b">
        <f t="shared" si="59"/>
        <v>0</v>
      </c>
      <c r="X909" t="str">
        <f t="shared" si="57"/>
        <v>Extremely Good</v>
      </c>
    </row>
    <row r="910" spans="1:24" x14ac:dyDescent="0.3">
      <c r="A910" s="20" t="s">
        <v>929</v>
      </c>
      <c r="C910" s="20" t="s">
        <v>1142</v>
      </c>
      <c r="D910" s="19" t="s">
        <v>13</v>
      </c>
      <c r="E910" t="s">
        <v>1138</v>
      </c>
      <c r="F910" s="20" t="s">
        <v>23</v>
      </c>
      <c r="G910">
        <v>79.540000000000006</v>
      </c>
      <c r="H910">
        <v>2</v>
      </c>
      <c r="I910" t="s">
        <v>119</v>
      </c>
      <c r="J910" s="1">
        <v>0.6875</v>
      </c>
      <c r="K910" s="20" t="s">
        <v>25</v>
      </c>
      <c r="L910">
        <v>159.08000000000001</v>
      </c>
      <c r="M910">
        <v>7.9539999999999997</v>
      </c>
      <c r="N910" s="20">
        <f t="shared" si="56"/>
        <v>167.03400000000002</v>
      </c>
      <c r="O910" s="19">
        <v>9.6</v>
      </c>
      <c r="V910" s="20" t="b">
        <f t="shared" si="58"/>
        <v>0</v>
      </c>
      <c r="W910" s="20" t="b">
        <f t="shared" si="59"/>
        <v>0</v>
      </c>
      <c r="X910" t="str">
        <f t="shared" si="57"/>
        <v xml:space="preserve">Excellent </v>
      </c>
    </row>
    <row r="911" spans="1:24" x14ac:dyDescent="0.3">
      <c r="A911" s="20" t="s">
        <v>477</v>
      </c>
      <c r="C911" s="20" t="s">
        <v>1140</v>
      </c>
      <c r="D911" s="19" t="s">
        <v>13</v>
      </c>
      <c r="E911" t="s">
        <v>1138</v>
      </c>
      <c r="F911" s="20" t="s">
        <v>29</v>
      </c>
      <c r="G911">
        <v>49.01</v>
      </c>
      <c r="H911">
        <v>10</v>
      </c>
      <c r="I911" t="s">
        <v>27</v>
      </c>
      <c r="J911" s="1">
        <v>0.44722222222222219</v>
      </c>
      <c r="K911" s="20" t="s">
        <v>21</v>
      </c>
      <c r="L911">
        <v>490.1</v>
      </c>
      <c r="M911">
        <v>24.504999999999999</v>
      </c>
      <c r="N911" s="20">
        <f t="shared" si="56"/>
        <v>514.60500000000002</v>
      </c>
      <c r="O911" s="19">
        <v>9.1</v>
      </c>
      <c r="V911" s="20" t="b">
        <f t="shared" si="58"/>
        <v>0</v>
      </c>
      <c r="W911" s="20" t="b">
        <f t="shared" si="59"/>
        <v>0</v>
      </c>
      <c r="X911" t="str">
        <f t="shared" si="57"/>
        <v xml:space="preserve">Excellent </v>
      </c>
    </row>
    <row r="912" spans="1:24" x14ac:dyDescent="0.3">
      <c r="A912" s="20" t="s">
        <v>818</v>
      </c>
      <c r="C912" s="20" t="s">
        <v>1142</v>
      </c>
      <c r="D912" s="19" t="s">
        <v>13</v>
      </c>
      <c r="E912" t="s">
        <v>1138</v>
      </c>
      <c r="F912" s="20" t="s">
        <v>29</v>
      </c>
      <c r="G912">
        <v>29.15</v>
      </c>
      <c r="H912">
        <v>3</v>
      </c>
      <c r="I912" t="s">
        <v>119</v>
      </c>
      <c r="J912" s="1">
        <v>0.8534722222222223</v>
      </c>
      <c r="K912" s="20" t="s">
        <v>21</v>
      </c>
      <c r="L912">
        <v>87.45</v>
      </c>
      <c r="M912">
        <v>4.3724999999999996</v>
      </c>
      <c r="N912" s="20">
        <f t="shared" si="56"/>
        <v>91.822500000000005</v>
      </c>
      <c r="O912" s="19">
        <v>7.6</v>
      </c>
      <c r="V912" s="20" t="b">
        <f t="shared" si="58"/>
        <v>0</v>
      </c>
      <c r="W912" s="20" t="b">
        <f t="shared" si="59"/>
        <v>0</v>
      </c>
      <c r="X912" t="str">
        <f t="shared" si="57"/>
        <v>Very Good </v>
      </c>
    </row>
    <row r="913" spans="1:24" x14ac:dyDescent="0.3">
      <c r="A913" s="20" t="s">
        <v>462</v>
      </c>
      <c r="C913" s="20" t="s">
        <v>1140</v>
      </c>
      <c r="D913" s="19" t="s">
        <v>18</v>
      </c>
      <c r="E913" t="s">
        <v>1138</v>
      </c>
      <c r="F913" s="20" t="s">
        <v>14</v>
      </c>
      <c r="G913">
        <v>56.13</v>
      </c>
      <c r="H913">
        <v>4</v>
      </c>
      <c r="I913" t="s">
        <v>201</v>
      </c>
      <c r="J913" s="1">
        <v>0.48819444444444443</v>
      </c>
      <c r="K913" s="20" t="s">
        <v>25</v>
      </c>
      <c r="L913">
        <v>224.52</v>
      </c>
      <c r="M913">
        <v>11.226000000000001</v>
      </c>
      <c r="N913" s="20">
        <f t="shared" si="56"/>
        <v>235.74600000000001</v>
      </c>
      <c r="O913" s="19">
        <v>5.5</v>
      </c>
      <c r="V913" s="20" t="b">
        <f t="shared" si="58"/>
        <v>0</v>
      </c>
      <c r="W913" s="20" t="b">
        <f t="shared" si="59"/>
        <v>0</v>
      </c>
      <c r="X913" t="str">
        <f t="shared" si="57"/>
        <v>Satisfied </v>
      </c>
    </row>
    <row r="914" spans="1:24" x14ac:dyDescent="0.3">
      <c r="A914" s="20" t="s">
        <v>682</v>
      </c>
      <c r="C914" s="20" t="s">
        <v>1140</v>
      </c>
      <c r="D914" s="19" t="s">
        <v>18</v>
      </c>
      <c r="E914" t="s">
        <v>1138</v>
      </c>
      <c r="F914" s="20" t="s">
        <v>14</v>
      </c>
      <c r="G914">
        <v>93.12</v>
      </c>
      <c r="H914">
        <v>8</v>
      </c>
      <c r="I914" t="s">
        <v>50</v>
      </c>
      <c r="J914" s="1">
        <v>0.42291666666666666</v>
      </c>
      <c r="K914" s="20" t="s">
        <v>16</v>
      </c>
      <c r="L914">
        <v>744.96</v>
      </c>
      <c r="M914">
        <v>37.247999999999998</v>
      </c>
      <c r="N914" s="20">
        <f t="shared" si="56"/>
        <v>782.20800000000008</v>
      </c>
      <c r="O914" s="19">
        <v>7.6</v>
      </c>
      <c r="V914" s="20" t="b">
        <f t="shared" si="58"/>
        <v>0</v>
      </c>
      <c r="W914" s="20" t="b">
        <f t="shared" si="59"/>
        <v>0</v>
      </c>
      <c r="X914" t="str">
        <f t="shared" si="57"/>
        <v>Very Good </v>
      </c>
    </row>
    <row r="915" spans="1:24" x14ac:dyDescent="0.3">
      <c r="A915" s="20" t="s">
        <v>444</v>
      </c>
      <c r="C915" s="20" t="s">
        <v>1141</v>
      </c>
      <c r="D915" s="19" t="s">
        <v>18</v>
      </c>
      <c r="E915" t="s">
        <v>1139</v>
      </c>
      <c r="F915" s="20" t="s">
        <v>14</v>
      </c>
      <c r="G915">
        <v>51.34</v>
      </c>
      <c r="H915">
        <v>8</v>
      </c>
      <c r="I915" t="s">
        <v>326</v>
      </c>
      <c r="J915" s="1">
        <v>0.41666666666666669</v>
      </c>
      <c r="K915" s="20" t="s">
        <v>16</v>
      </c>
      <c r="L915">
        <v>410.72</v>
      </c>
      <c r="M915">
        <v>20.536000000000001</v>
      </c>
      <c r="N915" s="20">
        <f t="shared" si="56"/>
        <v>431.25600000000003</v>
      </c>
      <c r="O915" s="19">
        <v>8.5</v>
      </c>
      <c r="V915" s="20" t="b">
        <f t="shared" si="58"/>
        <v>0</v>
      </c>
      <c r="W915" s="20" t="b">
        <f t="shared" si="59"/>
        <v>0</v>
      </c>
      <c r="X915" t="str">
        <f t="shared" si="57"/>
        <v>Extremely Good</v>
      </c>
    </row>
    <row r="916" spans="1:24" x14ac:dyDescent="0.3">
      <c r="A916" s="20" t="s">
        <v>333</v>
      </c>
      <c r="C916" s="20" t="s">
        <v>1140</v>
      </c>
      <c r="D916" s="19" t="s">
        <v>13</v>
      </c>
      <c r="E916" t="s">
        <v>1138</v>
      </c>
      <c r="F916" s="20" t="s">
        <v>43</v>
      </c>
      <c r="G916">
        <v>99.6</v>
      </c>
      <c r="H916">
        <v>3</v>
      </c>
      <c r="I916" t="s">
        <v>34</v>
      </c>
      <c r="J916" s="1">
        <v>0.78125</v>
      </c>
      <c r="K916" s="20" t="s">
        <v>21</v>
      </c>
      <c r="L916">
        <v>298.8</v>
      </c>
      <c r="M916">
        <v>14.94</v>
      </c>
      <c r="N916" s="20">
        <f t="shared" si="56"/>
        <v>313.74</v>
      </c>
      <c r="O916" s="19">
        <v>4</v>
      </c>
      <c r="V916" s="20" t="b">
        <f t="shared" si="58"/>
        <v>0</v>
      </c>
      <c r="W916" s="20" t="b">
        <f t="shared" si="59"/>
        <v>0</v>
      </c>
      <c r="X916" t="str">
        <f t="shared" si="57"/>
        <v>Not Bad</v>
      </c>
    </row>
    <row r="917" spans="1:24" x14ac:dyDescent="0.3">
      <c r="A917" s="20" t="s">
        <v>546</v>
      </c>
      <c r="C917" s="20" t="s">
        <v>1140</v>
      </c>
      <c r="D917" s="19" t="s">
        <v>13</v>
      </c>
      <c r="E917" t="s">
        <v>1138</v>
      </c>
      <c r="F917" s="20" t="s">
        <v>29</v>
      </c>
      <c r="G917">
        <v>35.49</v>
      </c>
      <c r="H917">
        <v>6</v>
      </c>
      <c r="I917" t="s">
        <v>95</v>
      </c>
      <c r="J917" s="1">
        <v>0.52777777777777779</v>
      </c>
      <c r="K917" s="20" t="s">
        <v>16</v>
      </c>
      <c r="L917">
        <v>212.94</v>
      </c>
      <c r="M917">
        <v>10.647</v>
      </c>
      <c r="N917" s="20">
        <f t="shared" si="56"/>
        <v>223.58699999999999</v>
      </c>
      <c r="O917" s="19">
        <v>6.8</v>
      </c>
      <c r="V917" s="20" t="b">
        <f t="shared" si="58"/>
        <v>0</v>
      </c>
      <c r="W917" s="20" t="b">
        <f t="shared" si="59"/>
        <v>0</v>
      </c>
      <c r="X917" t="str">
        <f t="shared" si="57"/>
        <v>Good </v>
      </c>
    </row>
    <row r="918" spans="1:24" x14ac:dyDescent="0.3">
      <c r="A918" s="20" t="s">
        <v>1034</v>
      </c>
      <c r="C918" s="20" t="s">
        <v>1142</v>
      </c>
      <c r="D918" s="19" t="s">
        <v>18</v>
      </c>
      <c r="E918" t="s">
        <v>1139</v>
      </c>
      <c r="F918" s="20" t="s">
        <v>14</v>
      </c>
      <c r="G918">
        <v>42.85</v>
      </c>
      <c r="H918">
        <v>1</v>
      </c>
      <c r="I918" t="s">
        <v>376</v>
      </c>
      <c r="J918" s="1">
        <v>0.65</v>
      </c>
      <c r="K918" s="20" t="s">
        <v>25</v>
      </c>
      <c r="L918">
        <v>42.85</v>
      </c>
      <c r="M918">
        <v>2.1425000000000001</v>
      </c>
      <c r="N918" s="20">
        <f t="shared" si="56"/>
        <v>44.9925</v>
      </c>
      <c r="O918" s="19">
        <v>5.2</v>
      </c>
      <c r="V918" s="20" t="b">
        <f t="shared" si="58"/>
        <v>0</v>
      </c>
      <c r="W918" s="20" t="b">
        <f t="shared" si="59"/>
        <v>0</v>
      </c>
      <c r="X918" t="str">
        <f t="shared" si="57"/>
        <v>Satisfied </v>
      </c>
    </row>
    <row r="919" spans="1:24" x14ac:dyDescent="0.3">
      <c r="A919" s="20" t="s">
        <v>135</v>
      </c>
      <c r="C919" s="20" t="s">
        <v>1140</v>
      </c>
      <c r="D919" s="19" t="s">
        <v>18</v>
      </c>
      <c r="E919" t="s">
        <v>1138</v>
      </c>
      <c r="F919" s="20" t="s">
        <v>40</v>
      </c>
      <c r="G919">
        <v>94.67</v>
      </c>
      <c r="H919">
        <v>4</v>
      </c>
      <c r="I919" t="s">
        <v>56</v>
      </c>
      <c r="J919" s="1">
        <v>0.50277777777777777</v>
      </c>
      <c r="K919" s="20" t="s">
        <v>16</v>
      </c>
      <c r="L919">
        <v>378.68</v>
      </c>
      <c r="M919">
        <v>18.934000000000001</v>
      </c>
      <c r="N919" s="20">
        <f t="shared" si="56"/>
        <v>397.61400000000003</v>
      </c>
      <c r="O919" s="19">
        <v>6.7</v>
      </c>
      <c r="V919" s="20" t="b">
        <f t="shared" si="58"/>
        <v>0</v>
      </c>
      <c r="W919" s="20" t="b">
        <f t="shared" si="59"/>
        <v>0</v>
      </c>
      <c r="X919" t="str">
        <f t="shared" si="57"/>
        <v>Good </v>
      </c>
    </row>
    <row r="920" spans="1:24" x14ac:dyDescent="0.3">
      <c r="A920" s="20" t="s">
        <v>729</v>
      </c>
      <c r="C920" s="20" t="s">
        <v>1142</v>
      </c>
      <c r="D920" s="19" t="s">
        <v>18</v>
      </c>
      <c r="E920" t="s">
        <v>1139</v>
      </c>
      <c r="F920" s="20" t="s">
        <v>43</v>
      </c>
      <c r="G920">
        <v>68.97</v>
      </c>
      <c r="H920">
        <v>3</v>
      </c>
      <c r="I920" t="s">
        <v>237</v>
      </c>
      <c r="J920" s="1">
        <v>0.47638888888888892</v>
      </c>
      <c r="K920" s="20" t="s">
        <v>25</v>
      </c>
      <c r="L920">
        <v>206.91</v>
      </c>
      <c r="M920">
        <v>10.345499999999999</v>
      </c>
      <c r="N920" s="20">
        <f t="shared" si="56"/>
        <v>217.25549999999998</v>
      </c>
      <c r="O920" s="19">
        <v>4.4000000000000004</v>
      </c>
      <c r="V920" s="20" t="b">
        <f t="shared" si="58"/>
        <v>0</v>
      </c>
      <c r="W920" s="20" t="b">
        <f t="shared" si="59"/>
        <v>0</v>
      </c>
      <c r="X920" t="str">
        <f t="shared" si="57"/>
        <v>Not Bad</v>
      </c>
    </row>
    <row r="921" spans="1:24" x14ac:dyDescent="0.3">
      <c r="A921" s="20" t="s">
        <v>973</v>
      </c>
      <c r="C921" s="20" t="s">
        <v>1141</v>
      </c>
      <c r="D921" s="19" t="s">
        <v>13</v>
      </c>
      <c r="E921" t="s">
        <v>1138</v>
      </c>
      <c r="F921" s="20" t="s">
        <v>40</v>
      </c>
      <c r="G921">
        <v>26.26</v>
      </c>
      <c r="H921">
        <v>3</v>
      </c>
      <c r="I921" t="s">
        <v>70</v>
      </c>
      <c r="J921" s="1">
        <v>0.52500000000000002</v>
      </c>
      <c r="K921" s="20" t="s">
        <v>21</v>
      </c>
      <c r="L921">
        <v>78.78</v>
      </c>
      <c r="M921">
        <v>3.9390000000000001</v>
      </c>
      <c r="N921" s="20">
        <f t="shared" si="56"/>
        <v>82.718999999999994</v>
      </c>
      <c r="O921" s="19">
        <v>7.8</v>
      </c>
      <c r="V921" s="20" t="b">
        <f t="shared" si="58"/>
        <v>0</v>
      </c>
      <c r="W921" s="20" t="b">
        <f t="shared" si="59"/>
        <v>0</v>
      </c>
      <c r="X921" t="str">
        <f t="shared" si="57"/>
        <v>Very Good </v>
      </c>
    </row>
    <row r="922" spans="1:24" x14ac:dyDescent="0.3">
      <c r="A922" s="20" t="s">
        <v>656</v>
      </c>
      <c r="C922" s="20" t="s">
        <v>1140</v>
      </c>
      <c r="D922" s="19" t="s">
        <v>18</v>
      </c>
      <c r="E922" t="s">
        <v>1138</v>
      </c>
      <c r="F922" s="20" t="s">
        <v>19</v>
      </c>
      <c r="G922">
        <v>35.79</v>
      </c>
      <c r="H922">
        <v>9</v>
      </c>
      <c r="I922" t="s">
        <v>75</v>
      </c>
      <c r="J922" s="1">
        <v>0.62916666666666665</v>
      </c>
      <c r="K922" s="20" t="s">
        <v>25</v>
      </c>
      <c r="L922">
        <v>322.11</v>
      </c>
      <c r="M922">
        <v>16.105499999999999</v>
      </c>
      <c r="N922" s="20">
        <f t="shared" si="56"/>
        <v>338.21550000000002</v>
      </c>
      <c r="O922" s="19">
        <v>9.1999999999999993</v>
      </c>
      <c r="V922" s="20" t="b">
        <f t="shared" si="58"/>
        <v>0</v>
      </c>
      <c r="W922" s="20" t="b">
        <f t="shared" si="59"/>
        <v>0</v>
      </c>
      <c r="X922" t="str">
        <f t="shared" si="57"/>
        <v xml:space="preserve">Excellent </v>
      </c>
    </row>
    <row r="923" spans="1:24" x14ac:dyDescent="0.3">
      <c r="A923" s="20" t="s">
        <v>145</v>
      </c>
      <c r="C923" s="20" t="s">
        <v>1141</v>
      </c>
      <c r="D923" s="19" t="s">
        <v>18</v>
      </c>
      <c r="E923" t="s">
        <v>1138</v>
      </c>
      <c r="F923" s="20" t="s">
        <v>23</v>
      </c>
      <c r="G923">
        <v>16.37</v>
      </c>
      <c r="H923">
        <v>6</v>
      </c>
      <c r="I923" t="s">
        <v>30</v>
      </c>
      <c r="J923" s="1">
        <v>0.45694444444444443</v>
      </c>
      <c r="K923" s="20" t="s">
        <v>25</v>
      </c>
      <c r="L923">
        <v>98.22</v>
      </c>
      <c r="M923">
        <v>4.9109999999999996</v>
      </c>
      <c r="N923" s="20">
        <f t="shared" si="56"/>
        <v>103.131</v>
      </c>
      <c r="O923" s="19">
        <v>8.6999999999999993</v>
      </c>
      <c r="V923" s="20" t="b">
        <f t="shared" si="58"/>
        <v>0</v>
      </c>
      <c r="W923" s="20" t="b">
        <f t="shared" si="59"/>
        <v>0</v>
      </c>
      <c r="X923" t="str">
        <f t="shared" si="57"/>
        <v>Extremely Good</v>
      </c>
    </row>
    <row r="924" spans="1:24" x14ac:dyDescent="0.3">
      <c r="A924" s="20" t="s">
        <v>773</v>
      </c>
      <c r="C924" s="20" t="s">
        <v>1140</v>
      </c>
      <c r="D924" s="19" t="s">
        <v>18</v>
      </c>
      <c r="E924" t="s">
        <v>1138</v>
      </c>
      <c r="F924" s="20" t="s">
        <v>19</v>
      </c>
      <c r="G924">
        <v>12.73</v>
      </c>
      <c r="H924">
        <v>2</v>
      </c>
      <c r="I924" t="s">
        <v>237</v>
      </c>
      <c r="J924" s="1">
        <v>0.50694444444444442</v>
      </c>
      <c r="K924" s="20" t="s">
        <v>21</v>
      </c>
      <c r="L924">
        <v>25.46</v>
      </c>
      <c r="M924">
        <v>1.2729999999999999</v>
      </c>
      <c r="N924" s="20">
        <f t="shared" si="56"/>
        <v>26.733000000000001</v>
      </c>
      <c r="O924" s="19">
        <v>7.9</v>
      </c>
      <c r="V924" s="20" t="b">
        <f t="shared" si="58"/>
        <v>0</v>
      </c>
      <c r="W924" s="20" t="b">
        <f t="shared" si="59"/>
        <v>0</v>
      </c>
      <c r="X924" t="str">
        <f t="shared" si="57"/>
        <v>Very Good </v>
      </c>
    </row>
    <row r="925" spans="1:24" x14ac:dyDescent="0.3">
      <c r="A925" s="20" t="s">
        <v>872</v>
      </c>
      <c r="C925" s="20" t="s">
        <v>1141</v>
      </c>
      <c r="D925" s="19" t="s">
        <v>13</v>
      </c>
      <c r="E925" t="s">
        <v>1138</v>
      </c>
      <c r="F925" s="20" t="s">
        <v>43</v>
      </c>
      <c r="G925">
        <v>83.14</v>
      </c>
      <c r="H925">
        <v>7</v>
      </c>
      <c r="I925" t="s">
        <v>38</v>
      </c>
      <c r="J925" s="1">
        <v>0.4381944444444445</v>
      </c>
      <c r="K925" s="20" t="s">
        <v>21</v>
      </c>
      <c r="L925">
        <v>581.98</v>
      </c>
      <c r="M925">
        <v>29.099</v>
      </c>
      <c r="N925" s="20">
        <f t="shared" si="56"/>
        <v>611.07900000000006</v>
      </c>
      <c r="O925" s="19">
        <v>5.6</v>
      </c>
      <c r="V925" s="20" t="b">
        <f t="shared" si="58"/>
        <v>0</v>
      </c>
      <c r="W925" s="20" t="b">
        <f t="shared" si="59"/>
        <v>0</v>
      </c>
      <c r="X925" t="str">
        <f t="shared" si="57"/>
        <v>Satisfied </v>
      </c>
    </row>
    <row r="926" spans="1:24" x14ac:dyDescent="0.3">
      <c r="A926" s="20" t="s">
        <v>488</v>
      </c>
      <c r="C926" s="20" t="s">
        <v>1141</v>
      </c>
      <c r="D926" s="19" t="s">
        <v>13</v>
      </c>
      <c r="E926" t="s">
        <v>1138</v>
      </c>
      <c r="F926" s="20" t="s">
        <v>43</v>
      </c>
      <c r="G926">
        <v>35.22</v>
      </c>
      <c r="H926">
        <v>6</v>
      </c>
      <c r="I926" t="s">
        <v>376</v>
      </c>
      <c r="J926" s="1">
        <v>0.5756944444444444</v>
      </c>
      <c r="K926" s="20" t="s">
        <v>16</v>
      </c>
      <c r="L926">
        <v>211.32</v>
      </c>
      <c r="M926">
        <v>10.566000000000001</v>
      </c>
      <c r="N926" s="20">
        <f t="shared" si="56"/>
        <v>221.886</v>
      </c>
      <c r="O926" s="19">
        <v>9.6</v>
      </c>
      <c r="V926" s="20" t="b">
        <f t="shared" si="58"/>
        <v>0</v>
      </c>
      <c r="W926" s="20" t="b">
        <f t="shared" si="59"/>
        <v>0</v>
      </c>
      <c r="X926" t="str">
        <f t="shared" si="57"/>
        <v xml:space="preserve">Excellent </v>
      </c>
    </row>
    <row r="927" spans="1:24" x14ac:dyDescent="0.3">
      <c r="A927" s="20" t="s">
        <v>962</v>
      </c>
      <c r="C927" s="20" t="s">
        <v>1142</v>
      </c>
      <c r="D927" s="19" t="s">
        <v>18</v>
      </c>
      <c r="E927" t="s">
        <v>1138</v>
      </c>
      <c r="F927" s="20" t="s">
        <v>40</v>
      </c>
      <c r="G927">
        <v>13.78</v>
      </c>
      <c r="H927">
        <v>4</v>
      </c>
      <c r="I927" t="s">
        <v>38</v>
      </c>
      <c r="J927" s="1">
        <v>0.46527777777777773</v>
      </c>
      <c r="K927" s="20" t="s">
        <v>21</v>
      </c>
      <c r="L927">
        <v>55.12</v>
      </c>
      <c r="M927">
        <v>2.7559999999999998</v>
      </c>
      <c r="N927" s="20">
        <f t="shared" si="56"/>
        <v>57.875999999999998</v>
      </c>
      <c r="O927" s="19">
        <v>9.1999999999999993</v>
      </c>
      <c r="V927" s="20" t="b">
        <f t="shared" si="58"/>
        <v>0</v>
      </c>
      <c r="W927" s="20" t="b">
        <f t="shared" si="59"/>
        <v>0</v>
      </c>
      <c r="X927" t="str">
        <f t="shared" si="57"/>
        <v xml:space="preserve">Excellent </v>
      </c>
    </row>
    <row r="928" spans="1:24" x14ac:dyDescent="0.3">
      <c r="A928" s="20" t="s">
        <v>358</v>
      </c>
      <c r="C928" s="20" t="s">
        <v>1142</v>
      </c>
      <c r="D928" s="19" t="s">
        <v>18</v>
      </c>
      <c r="E928" t="s">
        <v>1139</v>
      </c>
      <c r="F928" s="20" t="s">
        <v>14</v>
      </c>
      <c r="G928">
        <v>88.31</v>
      </c>
      <c r="H928">
        <v>1</v>
      </c>
      <c r="I928" t="s">
        <v>126</v>
      </c>
      <c r="J928" s="1">
        <v>0.73472222222222217</v>
      </c>
      <c r="K928" s="20" t="s">
        <v>16</v>
      </c>
      <c r="L928">
        <v>88.31</v>
      </c>
      <c r="M928">
        <v>4.4154999999999998</v>
      </c>
      <c r="N928" s="20">
        <f t="shared" si="56"/>
        <v>92.725499999999997</v>
      </c>
      <c r="O928" s="19">
        <v>6.4</v>
      </c>
      <c r="V928" s="20" t="b">
        <f t="shared" si="58"/>
        <v>0</v>
      </c>
      <c r="W928" s="20" t="b">
        <f t="shared" si="59"/>
        <v>0</v>
      </c>
      <c r="X928" t="str">
        <f t="shared" si="57"/>
        <v>Good </v>
      </c>
    </row>
    <row r="929" spans="1:24" x14ac:dyDescent="0.3">
      <c r="A929" s="20" t="s">
        <v>960</v>
      </c>
      <c r="C929" s="20" t="s">
        <v>1142</v>
      </c>
      <c r="D929" s="19" t="s">
        <v>18</v>
      </c>
      <c r="E929" t="s">
        <v>1138</v>
      </c>
      <c r="F929" s="20" t="s">
        <v>14</v>
      </c>
      <c r="G929">
        <v>39.619999999999997</v>
      </c>
      <c r="H929">
        <v>9</v>
      </c>
      <c r="I929" t="s">
        <v>149</v>
      </c>
      <c r="J929" s="1">
        <v>0.74583333333333324</v>
      </c>
      <c r="K929" s="20" t="s">
        <v>25</v>
      </c>
      <c r="L929">
        <v>356.58</v>
      </c>
      <c r="M929">
        <v>17.829000000000001</v>
      </c>
      <c r="N929" s="20">
        <f t="shared" si="56"/>
        <v>374.40899999999999</v>
      </c>
      <c r="O929" s="19">
        <v>4</v>
      </c>
      <c r="V929" s="20" t="b">
        <f t="shared" si="58"/>
        <v>0</v>
      </c>
      <c r="W929" s="20" t="b">
        <f t="shared" si="59"/>
        <v>0</v>
      </c>
      <c r="X929" t="str">
        <f t="shared" si="57"/>
        <v>Not Bad</v>
      </c>
    </row>
    <row r="930" spans="1:24" x14ac:dyDescent="0.3">
      <c r="A930" s="20" t="s">
        <v>1067</v>
      </c>
      <c r="C930" s="20" t="s">
        <v>1142</v>
      </c>
      <c r="D930" s="19" t="s">
        <v>18</v>
      </c>
      <c r="E930" t="s">
        <v>1138</v>
      </c>
      <c r="F930" s="20" t="s">
        <v>40</v>
      </c>
      <c r="G930">
        <v>88.25</v>
      </c>
      <c r="H930">
        <v>9</v>
      </c>
      <c r="I930" t="s">
        <v>126</v>
      </c>
      <c r="J930" s="1">
        <v>0.86875000000000002</v>
      </c>
      <c r="K930" s="20" t="s">
        <v>25</v>
      </c>
      <c r="L930">
        <v>794.25</v>
      </c>
      <c r="M930">
        <v>39.712499999999999</v>
      </c>
      <c r="N930" s="20">
        <f t="shared" si="56"/>
        <v>833.96249999999998</v>
      </c>
      <c r="O930" s="19">
        <v>6.8</v>
      </c>
      <c r="V930" s="20" t="b">
        <f t="shared" si="58"/>
        <v>0</v>
      </c>
      <c r="W930" s="20" t="b">
        <f t="shared" si="59"/>
        <v>0</v>
      </c>
      <c r="X930" t="str">
        <f t="shared" si="57"/>
        <v>Good </v>
      </c>
    </row>
    <row r="931" spans="1:24" x14ac:dyDescent="0.3">
      <c r="A931" s="20" t="s">
        <v>157</v>
      </c>
      <c r="C931" s="20" t="s">
        <v>1141</v>
      </c>
      <c r="D931" s="19" t="s">
        <v>18</v>
      </c>
      <c r="E931" t="s">
        <v>1139</v>
      </c>
      <c r="F931" s="20" t="s">
        <v>40</v>
      </c>
      <c r="G931">
        <v>25.31</v>
      </c>
      <c r="H931">
        <v>2</v>
      </c>
      <c r="I931" t="s">
        <v>70</v>
      </c>
      <c r="J931" s="1">
        <v>0.80972222222222223</v>
      </c>
      <c r="K931" s="20" t="s">
        <v>16</v>
      </c>
      <c r="L931">
        <v>50.62</v>
      </c>
      <c r="M931">
        <v>2.5310000000000001</v>
      </c>
      <c r="N931" s="20">
        <f t="shared" si="56"/>
        <v>53.150999999999996</v>
      </c>
      <c r="O931" s="19">
        <v>6.4</v>
      </c>
      <c r="V931" s="20" t="b">
        <f t="shared" si="58"/>
        <v>0</v>
      </c>
      <c r="W931" s="20" t="b">
        <f t="shared" si="59"/>
        <v>0</v>
      </c>
      <c r="X931" t="str">
        <f t="shared" si="57"/>
        <v>Good </v>
      </c>
    </row>
    <row r="932" spans="1:24" x14ac:dyDescent="0.3">
      <c r="A932" s="20" t="s">
        <v>530</v>
      </c>
      <c r="C932" s="20" t="s">
        <v>1140</v>
      </c>
      <c r="D932" s="19" t="s">
        <v>13</v>
      </c>
      <c r="E932" t="s">
        <v>1139</v>
      </c>
      <c r="F932" s="20" t="s">
        <v>40</v>
      </c>
      <c r="G932">
        <v>99.92</v>
      </c>
      <c r="H932">
        <v>6</v>
      </c>
      <c r="I932" t="s">
        <v>194</v>
      </c>
      <c r="J932" s="1">
        <v>0.56458333333333333</v>
      </c>
      <c r="K932" s="20" t="s">
        <v>25</v>
      </c>
      <c r="L932">
        <v>599.52</v>
      </c>
      <c r="M932">
        <v>29.975999999999999</v>
      </c>
      <c r="N932" s="20">
        <f t="shared" si="56"/>
        <v>629.49599999999998</v>
      </c>
      <c r="O932" s="19">
        <v>8.3000000000000007</v>
      </c>
      <c r="V932" s="20" t="b">
        <f t="shared" si="58"/>
        <v>0</v>
      </c>
      <c r="W932" s="20" t="b">
        <f t="shared" si="59"/>
        <v>0</v>
      </c>
      <c r="X932" t="str">
        <f t="shared" si="57"/>
        <v>Extremely Good</v>
      </c>
    </row>
    <row r="933" spans="1:24" x14ac:dyDescent="0.3">
      <c r="A933" s="20" t="s">
        <v>297</v>
      </c>
      <c r="C933" s="20" t="s">
        <v>1141</v>
      </c>
      <c r="D933" s="19" t="s">
        <v>18</v>
      </c>
      <c r="E933" t="s">
        <v>1138</v>
      </c>
      <c r="F933" s="20" t="s">
        <v>29</v>
      </c>
      <c r="G933">
        <v>83.35</v>
      </c>
      <c r="H933">
        <v>2</v>
      </c>
      <c r="I933" t="s">
        <v>95</v>
      </c>
      <c r="J933" s="1">
        <v>0.58680555555555558</v>
      </c>
      <c r="K933" s="20" t="s">
        <v>16</v>
      </c>
      <c r="L933">
        <v>166.7</v>
      </c>
      <c r="M933">
        <v>8.3350000000000009</v>
      </c>
      <c r="N933" s="20">
        <f t="shared" si="56"/>
        <v>175.035</v>
      </c>
      <c r="O933" s="19">
        <v>4.9000000000000004</v>
      </c>
      <c r="V933" s="20" t="b">
        <f t="shared" si="58"/>
        <v>0</v>
      </c>
      <c r="W933" s="20" t="b">
        <f t="shared" si="59"/>
        <v>0</v>
      </c>
      <c r="X933" t="str">
        <f t="shared" si="57"/>
        <v>Not Bad</v>
      </c>
    </row>
    <row r="934" spans="1:24" x14ac:dyDescent="0.3">
      <c r="A934" s="20" t="s">
        <v>419</v>
      </c>
      <c r="C934" s="20" t="s">
        <v>1142</v>
      </c>
      <c r="D934" s="19" t="s">
        <v>18</v>
      </c>
      <c r="E934" t="s">
        <v>1138</v>
      </c>
      <c r="F934" s="20" t="s">
        <v>29</v>
      </c>
      <c r="G934">
        <v>74.44</v>
      </c>
      <c r="H934">
        <v>10</v>
      </c>
      <c r="I934" t="s">
        <v>103</v>
      </c>
      <c r="J934" s="1">
        <v>0.4861111111111111</v>
      </c>
      <c r="K934" s="20" t="s">
        <v>25</v>
      </c>
      <c r="L934">
        <v>744.4</v>
      </c>
      <c r="M934">
        <v>37.22</v>
      </c>
      <c r="N934" s="20">
        <f t="shared" si="56"/>
        <v>781.62</v>
      </c>
      <c r="O934" s="19">
        <v>7.8</v>
      </c>
      <c r="V934" s="20" t="b">
        <f t="shared" si="58"/>
        <v>0</v>
      </c>
      <c r="W934" s="20" t="b">
        <f t="shared" si="59"/>
        <v>0</v>
      </c>
      <c r="X934" t="str">
        <f t="shared" si="57"/>
        <v>Very Good </v>
      </c>
    </row>
    <row r="935" spans="1:24" x14ac:dyDescent="0.3">
      <c r="A935" s="20" t="s">
        <v>78</v>
      </c>
      <c r="C935" s="20" t="s">
        <v>1142</v>
      </c>
      <c r="D935" s="19" t="s">
        <v>13</v>
      </c>
      <c r="E935" t="s">
        <v>1139</v>
      </c>
      <c r="F935" s="20" t="s">
        <v>43</v>
      </c>
      <c r="G935">
        <v>64.08</v>
      </c>
      <c r="H935">
        <v>7</v>
      </c>
      <c r="I935" t="s">
        <v>122</v>
      </c>
      <c r="J935" s="1">
        <v>0.51874999999999993</v>
      </c>
      <c r="K935" s="20" t="s">
        <v>25</v>
      </c>
      <c r="L935">
        <v>448.56</v>
      </c>
      <c r="M935">
        <v>22.428000000000001</v>
      </c>
      <c r="N935" s="20">
        <f t="shared" si="56"/>
        <v>470.988</v>
      </c>
      <c r="O935" s="19">
        <v>7.4</v>
      </c>
      <c r="V935" s="20" t="b">
        <f t="shared" si="58"/>
        <v>0</v>
      </c>
      <c r="W935" s="20" t="b">
        <f t="shared" si="59"/>
        <v>0</v>
      </c>
      <c r="X935" t="str">
        <f t="shared" si="57"/>
        <v>Very Good </v>
      </c>
    </row>
    <row r="936" spans="1:24" x14ac:dyDescent="0.3">
      <c r="A936" s="20" t="s">
        <v>972</v>
      </c>
      <c r="C936" s="20" t="s">
        <v>1142</v>
      </c>
      <c r="D936" s="19" t="s">
        <v>13</v>
      </c>
      <c r="E936" t="s">
        <v>1138</v>
      </c>
      <c r="F936" s="20" t="s">
        <v>40</v>
      </c>
      <c r="G936">
        <v>63.15</v>
      </c>
      <c r="H936">
        <v>6</v>
      </c>
      <c r="I936" t="s">
        <v>269</v>
      </c>
      <c r="J936" s="1">
        <v>0.85</v>
      </c>
      <c r="K936" s="20" t="s">
        <v>25</v>
      </c>
      <c r="L936">
        <v>378.9</v>
      </c>
      <c r="M936">
        <v>18.945</v>
      </c>
      <c r="N936" s="20">
        <f t="shared" si="56"/>
        <v>397.84499999999997</v>
      </c>
      <c r="O936" s="19">
        <v>7</v>
      </c>
      <c r="V936" s="20" t="b">
        <f t="shared" si="58"/>
        <v>0</v>
      </c>
      <c r="W936" s="20" t="b">
        <f t="shared" si="59"/>
        <v>0</v>
      </c>
      <c r="X936" t="str">
        <f t="shared" si="57"/>
        <v>Very Good </v>
      </c>
    </row>
    <row r="937" spans="1:24" x14ac:dyDescent="0.3">
      <c r="A937" s="20" t="s">
        <v>1111</v>
      </c>
      <c r="C937" s="20" t="s">
        <v>1140</v>
      </c>
      <c r="D937" s="19" t="s">
        <v>13</v>
      </c>
      <c r="E937" t="s">
        <v>1139</v>
      </c>
      <c r="F937" s="20" t="s">
        <v>29</v>
      </c>
      <c r="G937">
        <v>85.72</v>
      </c>
      <c r="H937">
        <v>3</v>
      </c>
      <c r="I937" t="s">
        <v>138</v>
      </c>
      <c r="J937" s="1">
        <v>0.87430555555555556</v>
      </c>
      <c r="K937" s="20" t="s">
        <v>21</v>
      </c>
      <c r="L937">
        <v>257.16000000000003</v>
      </c>
      <c r="M937">
        <v>12.858000000000001</v>
      </c>
      <c r="N937" s="20">
        <f t="shared" si="56"/>
        <v>270.01800000000003</v>
      </c>
      <c r="O937" s="19">
        <v>6.6</v>
      </c>
      <c r="V937" s="20" t="b">
        <f t="shared" si="58"/>
        <v>0</v>
      </c>
      <c r="W937" s="20" t="b">
        <f t="shared" si="59"/>
        <v>0</v>
      </c>
      <c r="X937" t="str">
        <f t="shared" si="57"/>
        <v>Good </v>
      </c>
    </row>
    <row r="938" spans="1:24" x14ac:dyDescent="0.3">
      <c r="A938" s="20" t="s">
        <v>369</v>
      </c>
      <c r="C938" s="20" t="s">
        <v>1141</v>
      </c>
      <c r="D938" s="19" t="s">
        <v>18</v>
      </c>
      <c r="E938" t="s">
        <v>1138</v>
      </c>
      <c r="F938" s="20" t="s">
        <v>14</v>
      </c>
      <c r="G938">
        <v>78.89</v>
      </c>
      <c r="H938">
        <v>7</v>
      </c>
      <c r="I938" t="s">
        <v>15</v>
      </c>
      <c r="J938" s="1">
        <v>0.82500000000000007</v>
      </c>
      <c r="K938" s="20" t="s">
        <v>21</v>
      </c>
      <c r="L938">
        <v>552.23</v>
      </c>
      <c r="M938">
        <v>27.611499999999999</v>
      </c>
      <c r="N938" s="20">
        <f t="shared" si="56"/>
        <v>579.8415</v>
      </c>
      <c r="O938" s="19">
        <v>6.2</v>
      </c>
      <c r="V938" s="20" t="b">
        <f t="shared" si="58"/>
        <v>0</v>
      </c>
      <c r="W938" s="20" t="b">
        <f t="shared" si="59"/>
        <v>0</v>
      </c>
      <c r="X938" t="str">
        <f t="shared" si="57"/>
        <v>Good </v>
      </c>
    </row>
    <row r="939" spans="1:24" x14ac:dyDescent="0.3">
      <c r="A939" s="20" t="s">
        <v>283</v>
      </c>
      <c r="C939" s="20" t="s">
        <v>1142</v>
      </c>
      <c r="D939" s="19" t="s">
        <v>18</v>
      </c>
      <c r="E939" t="s">
        <v>1138</v>
      </c>
      <c r="F939" s="20" t="s">
        <v>23</v>
      </c>
      <c r="G939">
        <v>89.48</v>
      </c>
      <c r="H939">
        <v>5</v>
      </c>
      <c r="I939" t="s">
        <v>255</v>
      </c>
      <c r="J939" s="1">
        <v>0.4291666666666667</v>
      </c>
      <c r="K939" s="20" t="s">
        <v>16</v>
      </c>
      <c r="L939">
        <v>447.4</v>
      </c>
      <c r="M939">
        <v>22.37</v>
      </c>
      <c r="N939" s="20">
        <f t="shared" si="56"/>
        <v>469.77</v>
      </c>
      <c r="O939" s="19">
        <v>8</v>
      </c>
      <c r="V939" s="20" t="b">
        <f t="shared" si="58"/>
        <v>0</v>
      </c>
      <c r="W939" s="20" t="b">
        <f t="shared" si="59"/>
        <v>0</v>
      </c>
      <c r="X939" t="str">
        <f t="shared" si="57"/>
        <v>Extremely Good</v>
      </c>
    </row>
    <row r="940" spans="1:24" x14ac:dyDescent="0.3">
      <c r="A940" s="20" t="s">
        <v>1019</v>
      </c>
      <c r="C940" s="20" t="s">
        <v>1141</v>
      </c>
      <c r="D940" s="19" t="s">
        <v>13</v>
      </c>
      <c r="E940" t="s">
        <v>1138</v>
      </c>
      <c r="F940" s="20" t="s">
        <v>29</v>
      </c>
      <c r="G940">
        <v>92.09</v>
      </c>
      <c r="H940">
        <v>3</v>
      </c>
      <c r="I940" t="s">
        <v>68</v>
      </c>
      <c r="J940" s="1">
        <v>0.68541666666666667</v>
      </c>
      <c r="K940" s="20" t="s">
        <v>16</v>
      </c>
      <c r="L940">
        <v>276.27</v>
      </c>
      <c r="M940">
        <v>13.813499999999999</v>
      </c>
      <c r="N940" s="20">
        <f t="shared" si="56"/>
        <v>290.08349999999996</v>
      </c>
      <c r="O940" s="19">
        <v>6.6</v>
      </c>
      <c r="V940" s="20" t="b">
        <f t="shared" si="58"/>
        <v>0</v>
      </c>
      <c r="W940" s="20" t="b">
        <f t="shared" si="59"/>
        <v>0</v>
      </c>
      <c r="X940" t="str">
        <f t="shared" si="57"/>
        <v>Good </v>
      </c>
    </row>
    <row r="941" spans="1:24" x14ac:dyDescent="0.3">
      <c r="A941" s="20" t="s">
        <v>735</v>
      </c>
      <c r="C941" s="20" t="s">
        <v>1142</v>
      </c>
      <c r="D941" s="19" t="s">
        <v>13</v>
      </c>
      <c r="E941" t="s">
        <v>1138</v>
      </c>
      <c r="F941" s="20" t="s">
        <v>29</v>
      </c>
      <c r="G941">
        <v>57.29</v>
      </c>
      <c r="H941">
        <v>6</v>
      </c>
      <c r="I941" t="s">
        <v>275</v>
      </c>
      <c r="J941" s="1">
        <v>0.71111111111111114</v>
      </c>
      <c r="K941" s="20" t="s">
        <v>16</v>
      </c>
      <c r="L941">
        <v>343.74</v>
      </c>
      <c r="M941">
        <v>17.187000000000001</v>
      </c>
      <c r="N941" s="20">
        <f t="shared" si="56"/>
        <v>360.92700000000002</v>
      </c>
      <c r="O941" s="19">
        <v>4.4000000000000004</v>
      </c>
      <c r="V941" s="20" t="b">
        <f t="shared" si="58"/>
        <v>0</v>
      </c>
      <c r="W941" s="20" t="b">
        <f t="shared" si="59"/>
        <v>0</v>
      </c>
      <c r="X941" t="str">
        <f t="shared" si="57"/>
        <v>Not Bad</v>
      </c>
    </row>
    <row r="942" spans="1:24" x14ac:dyDescent="0.3">
      <c r="A942" s="20" t="s">
        <v>981</v>
      </c>
      <c r="C942" s="20" t="s">
        <v>1142</v>
      </c>
      <c r="D942" s="19" t="s">
        <v>13</v>
      </c>
      <c r="E942" t="s">
        <v>1138</v>
      </c>
      <c r="F942" s="20" t="s">
        <v>14</v>
      </c>
      <c r="G942">
        <v>66.52</v>
      </c>
      <c r="H942">
        <v>4</v>
      </c>
      <c r="I942" t="s">
        <v>70</v>
      </c>
      <c r="J942" s="1">
        <v>0.7597222222222223</v>
      </c>
      <c r="K942" s="20" t="s">
        <v>16</v>
      </c>
      <c r="L942">
        <v>266.08</v>
      </c>
      <c r="M942">
        <v>13.304</v>
      </c>
      <c r="N942" s="20">
        <f t="shared" si="56"/>
        <v>279.38399999999996</v>
      </c>
      <c r="O942" s="19">
        <v>9.3000000000000007</v>
      </c>
      <c r="V942" s="20" t="b">
        <f t="shared" si="58"/>
        <v>0</v>
      </c>
      <c r="W942" s="20" t="b">
        <f t="shared" si="59"/>
        <v>0</v>
      </c>
      <c r="X942" t="str">
        <f t="shared" si="57"/>
        <v xml:space="preserve">Excellent </v>
      </c>
    </row>
    <row r="943" spans="1:24" x14ac:dyDescent="0.3">
      <c r="A943" s="20" t="s">
        <v>131</v>
      </c>
      <c r="C943" s="20" t="s">
        <v>1140</v>
      </c>
      <c r="D943" s="19" t="s">
        <v>13</v>
      </c>
      <c r="E943" t="s">
        <v>1139</v>
      </c>
      <c r="F943" s="20" t="s">
        <v>14</v>
      </c>
      <c r="G943">
        <v>99.82</v>
      </c>
      <c r="H943">
        <v>9</v>
      </c>
      <c r="I943" t="s">
        <v>119</v>
      </c>
      <c r="J943" s="1">
        <v>0.4465277777777778</v>
      </c>
      <c r="K943" s="20" t="s">
        <v>25</v>
      </c>
      <c r="L943">
        <v>898.38</v>
      </c>
      <c r="M943">
        <v>44.918999999999997</v>
      </c>
      <c r="N943" s="20">
        <f t="shared" si="56"/>
        <v>943.29899999999998</v>
      </c>
      <c r="O943" s="19">
        <v>7.6</v>
      </c>
      <c r="V943" s="20" t="b">
        <f t="shared" si="58"/>
        <v>0</v>
      </c>
      <c r="W943" s="20" t="b">
        <f t="shared" si="59"/>
        <v>0</v>
      </c>
      <c r="X943" t="str">
        <f t="shared" si="57"/>
        <v>Very Good </v>
      </c>
    </row>
    <row r="944" spans="1:24" x14ac:dyDescent="0.3">
      <c r="A944" s="20" t="s">
        <v>298</v>
      </c>
      <c r="C944" s="20" t="s">
        <v>1142</v>
      </c>
      <c r="D944" s="19" t="s">
        <v>13</v>
      </c>
      <c r="E944" t="s">
        <v>1139</v>
      </c>
      <c r="F944" s="20" t="s">
        <v>19</v>
      </c>
      <c r="G944">
        <v>45.68</v>
      </c>
      <c r="H944">
        <v>10</v>
      </c>
      <c r="I944" t="s">
        <v>201</v>
      </c>
      <c r="J944" s="1">
        <v>0.8125</v>
      </c>
      <c r="K944" s="20" t="s">
        <v>16</v>
      </c>
      <c r="L944">
        <v>456.8</v>
      </c>
      <c r="M944">
        <v>22.84</v>
      </c>
      <c r="N944" s="20">
        <f t="shared" si="56"/>
        <v>479.64</v>
      </c>
      <c r="O944" s="19">
        <v>6.1</v>
      </c>
      <c r="V944" s="20" t="b">
        <f t="shared" si="58"/>
        <v>0</v>
      </c>
      <c r="W944" s="20" t="b">
        <f t="shared" si="59"/>
        <v>0</v>
      </c>
      <c r="X944" t="str">
        <f t="shared" si="57"/>
        <v>Good </v>
      </c>
    </row>
    <row r="945" spans="1:24" x14ac:dyDescent="0.3">
      <c r="A945" s="20" t="s">
        <v>740</v>
      </c>
      <c r="C945" s="20" t="s">
        <v>1142</v>
      </c>
      <c r="D945" s="19" t="s">
        <v>13</v>
      </c>
      <c r="E945" t="s">
        <v>1139</v>
      </c>
      <c r="F945" s="20" t="s">
        <v>14</v>
      </c>
      <c r="G945">
        <v>50.79</v>
      </c>
      <c r="H945">
        <v>5</v>
      </c>
      <c r="I945" t="s">
        <v>476</v>
      </c>
      <c r="J945" s="1">
        <v>0.62013888888888891</v>
      </c>
      <c r="K945" s="20" t="s">
        <v>16</v>
      </c>
      <c r="L945">
        <v>253.95</v>
      </c>
      <c r="M945">
        <v>12.6975</v>
      </c>
      <c r="N945" s="20">
        <f t="shared" si="56"/>
        <v>266.64749999999998</v>
      </c>
      <c r="O945" s="19">
        <v>7.5</v>
      </c>
      <c r="V945" s="20" t="b">
        <f t="shared" si="58"/>
        <v>0</v>
      </c>
      <c r="W945" s="20" t="b">
        <f t="shared" si="59"/>
        <v>0</v>
      </c>
      <c r="X945" t="str">
        <f t="shared" si="57"/>
        <v>Very Good </v>
      </c>
    </row>
    <row r="946" spans="1:24" x14ac:dyDescent="0.3">
      <c r="A946" s="20" t="s">
        <v>828</v>
      </c>
      <c r="C946" s="20" t="s">
        <v>1141</v>
      </c>
      <c r="D946" s="19" t="s">
        <v>13</v>
      </c>
      <c r="E946" t="s">
        <v>1139</v>
      </c>
      <c r="F946" s="20" t="s">
        <v>19</v>
      </c>
      <c r="G946">
        <v>10.08</v>
      </c>
      <c r="H946">
        <v>7</v>
      </c>
      <c r="I946" t="s">
        <v>188</v>
      </c>
      <c r="J946" s="1">
        <v>0.84305555555555556</v>
      </c>
      <c r="K946" s="20" t="s">
        <v>21</v>
      </c>
      <c r="L946">
        <v>70.56</v>
      </c>
      <c r="M946">
        <v>3.528</v>
      </c>
      <c r="N946" s="20">
        <f t="shared" si="56"/>
        <v>74.088000000000008</v>
      </c>
      <c r="O946" s="19">
        <v>4.5</v>
      </c>
      <c r="V946" s="20" t="b">
        <f t="shared" si="58"/>
        <v>0</v>
      </c>
      <c r="W946" s="20" t="b">
        <f t="shared" si="59"/>
        <v>0</v>
      </c>
      <c r="X946" t="str">
        <f t="shared" si="57"/>
        <v>Not Bad</v>
      </c>
    </row>
    <row r="947" spans="1:24" x14ac:dyDescent="0.3">
      <c r="A947" s="20" t="s">
        <v>644</v>
      </c>
      <c r="C947" s="20" t="s">
        <v>1141</v>
      </c>
      <c r="D947" s="19" t="s">
        <v>13</v>
      </c>
      <c r="E947" t="s">
        <v>1138</v>
      </c>
      <c r="F947" s="20" t="s">
        <v>40</v>
      </c>
      <c r="G947">
        <v>93.88</v>
      </c>
      <c r="H947">
        <v>7</v>
      </c>
      <c r="I947" t="s">
        <v>15</v>
      </c>
      <c r="J947" s="1">
        <v>0.49374999999999997</v>
      </c>
      <c r="K947" s="20" t="s">
        <v>25</v>
      </c>
      <c r="L947">
        <v>657.16</v>
      </c>
      <c r="M947">
        <v>32.857999999999997</v>
      </c>
      <c r="N947" s="20">
        <f t="shared" si="56"/>
        <v>690.01799999999992</v>
      </c>
      <c r="O947" s="19">
        <v>8.1999999999999993</v>
      </c>
      <c r="V947" s="20" t="b">
        <f t="shared" si="58"/>
        <v>0</v>
      </c>
      <c r="W947" s="20" t="b">
        <f t="shared" si="59"/>
        <v>0</v>
      </c>
      <c r="X947" t="str">
        <f t="shared" si="57"/>
        <v>Extremely Good</v>
      </c>
    </row>
    <row r="948" spans="1:24" x14ac:dyDescent="0.3">
      <c r="A948" s="20" t="s">
        <v>760</v>
      </c>
      <c r="C948" s="20" t="s">
        <v>1141</v>
      </c>
      <c r="D948" s="19" t="s">
        <v>13</v>
      </c>
      <c r="E948" t="s">
        <v>1138</v>
      </c>
      <c r="F948" s="20" t="s">
        <v>23</v>
      </c>
      <c r="G948">
        <v>84.25</v>
      </c>
      <c r="H948">
        <v>2</v>
      </c>
      <c r="I948" t="s">
        <v>182</v>
      </c>
      <c r="J948" s="1">
        <v>0.59236111111111112</v>
      </c>
      <c r="K948" s="20" t="s">
        <v>25</v>
      </c>
      <c r="L948">
        <v>168.5</v>
      </c>
      <c r="M948">
        <v>8.4250000000000007</v>
      </c>
      <c r="N948" s="20">
        <f t="shared" si="56"/>
        <v>176.92500000000001</v>
      </c>
      <c r="O948" s="19">
        <v>6.3</v>
      </c>
      <c r="V948" s="20" t="b">
        <f t="shared" si="58"/>
        <v>0</v>
      </c>
      <c r="W948" s="20" t="b">
        <f t="shared" si="59"/>
        <v>0</v>
      </c>
      <c r="X948" t="str">
        <f t="shared" si="57"/>
        <v>Good </v>
      </c>
    </row>
    <row r="949" spans="1:24" x14ac:dyDescent="0.3">
      <c r="A949" s="20" t="s">
        <v>1058</v>
      </c>
      <c r="C949" s="20" t="s">
        <v>1141</v>
      </c>
      <c r="D949" s="19" t="s">
        <v>13</v>
      </c>
      <c r="E949" t="s">
        <v>1138</v>
      </c>
      <c r="F949" s="20" t="s">
        <v>19</v>
      </c>
      <c r="G949">
        <v>53.78</v>
      </c>
      <c r="H949">
        <v>1</v>
      </c>
      <c r="I949" t="s">
        <v>110</v>
      </c>
      <c r="J949" s="1">
        <v>0.84236111111111101</v>
      </c>
      <c r="K949" s="20" t="s">
        <v>16</v>
      </c>
      <c r="L949">
        <v>53.78</v>
      </c>
      <c r="M949">
        <v>2.6890000000000001</v>
      </c>
      <c r="N949" s="20">
        <f t="shared" si="56"/>
        <v>56.469000000000001</v>
      </c>
      <c r="O949" s="19">
        <v>5.3</v>
      </c>
      <c r="V949" s="20" t="b">
        <f t="shared" si="58"/>
        <v>0</v>
      </c>
      <c r="W949" s="20" t="b">
        <f t="shared" si="59"/>
        <v>0</v>
      </c>
      <c r="X949" t="str">
        <f t="shared" si="57"/>
        <v>Satisfied </v>
      </c>
    </row>
    <row r="950" spans="1:24" x14ac:dyDescent="0.3">
      <c r="A950" s="20" t="s">
        <v>954</v>
      </c>
      <c r="C950" s="20" t="s">
        <v>1140</v>
      </c>
      <c r="D950" s="19" t="s">
        <v>13</v>
      </c>
      <c r="E950" t="s">
        <v>1138</v>
      </c>
      <c r="F950" s="20" t="s">
        <v>43</v>
      </c>
      <c r="G950">
        <v>35.81</v>
      </c>
      <c r="H950">
        <v>5</v>
      </c>
      <c r="I950" t="s">
        <v>44</v>
      </c>
      <c r="J950" s="1">
        <v>0.78055555555555556</v>
      </c>
      <c r="K950" s="20" t="s">
        <v>16</v>
      </c>
      <c r="L950">
        <v>179.05</v>
      </c>
      <c r="M950">
        <v>8.9525000000000006</v>
      </c>
      <c r="N950" s="20">
        <f t="shared" si="56"/>
        <v>188.0025</v>
      </c>
      <c r="O950" s="19">
        <v>5</v>
      </c>
      <c r="V950" s="20" t="b">
        <f t="shared" si="58"/>
        <v>0</v>
      </c>
      <c r="W950" s="20" t="b">
        <f t="shared" si="59"/>
        <v>0</v>
      </c>
      <c r="X950" t="str">
        <f t="shared" si="57"/>
        <v>Satisfied </v>
      </c>
    </row>
    <row r="951" spans="1:24" x14ac:dyDescent="0.3">
      <c r="A951" s="20" t="s">
        <v>461</v>
      </c>
      <c r="C951" s="20" t="s">
        <v>1141</v>
      </c>
      <c r="D951" s="19" t="s">
        <v>13</v>
      </c>
      <c r="E951" t="s">
        <v>1138</v>
      </c>
      <c r="F951" s="20" t="s">
        <v>40</v>
      </c>
      <c r="G951">
        <v>26.43</v>
      </c>
      <c r="H951">
        <v>8</v>
      </c>
      <c r="I951" t="s">
        <v>36</v>
      </c>
      <c r="J951" s="1">
        <v>0.60138888888888886</v>
      </c>
      <c r="K951" s="20" t="s">
        <v>16</v>
      </c>
      <c r="L951">
        <v>211.44</v>
      </c>
      <c r="M951">
        <v>10.571999999999999</v>
      </c>
      <c r="N951" s="20">
        <f t="shared" si="56"/>
        <v>222.012</v>
      </c>
      <c r="O951" s="19">
        <v>6.6</v>
      </c>
      <c r="V951" s="20" t="b">
        <f t="shared" si="58"/>
        <v>0</v>
      </c>
      <c r="W951" s="20" t="b">
        <f t="shared" si="59"/>
        <v>0</v>
      </c>
      <c r="X951" t="str">
        <f t="shared" si="57"/>
        <v>Good </v>
      </c>
    </row>
    <row r="952" spans="1:24" x14ac:dyDescent="0.3">
      <c r="A952" s="20" t="s">
        <v>195</v>
      </c>
      <c r="C952" s="20" t="s">
        <v>1141</v>
      </c>
      <c r="D952" s="19" t="s">
        <v>13</v>
      </c>
      <c r="E952" t="s">
        <v>1139</v>
      </c>
      <c r="F952" s="20" t="s">
        <v>40</v>
      </c>
      <c r="G952">
        <v>39.909999999999997</v>
      </c>
      <c r="H952">
        <v>3</v>
      </c>
      <c r="I952" t="s">
        <v>322</v>
      </c>
      <c r="J952" s="1">
        <v>0.52777777777777779</v>
      </c>
      <c r="K952" s="20" t="s">
        <v>16</v>
      </c>
      <c r="L952">
        <v>119.73</v>
      </c>
      <c r="M952">
        <v>5.9865000000000004</v>
      </c>
      <c r="N952" s="20">
        <f t="shared" si="56"/>
        <v>125.71650000000001</v>
      </c>
      <c r="O952" s="19">
        <v>9.1999999999999993</v>
      </c>
      <c r="V952" s="20" t="b">
        <f t="shared" si="58"/>
        <v>0</v>
      </c>
      <c r="W952" s="20" t="b">
        <f t="shared" si="59"/>
        <v>0</v>
      </c>
      <c r="X952" t="str">
        <f t="shared" si="57"/>
        <v xml:space="preserve">Excellent </v>
      </c>
    </row>
    <row r="953" spans="1:24" x14ac:dyDescent="0.3">
      <c r="A953" s="20" t="s">
        <v>619</v>
      </c>
      <c r="C953" s="20" t="s">
        <v>1142</v>
      </c>
      <c r="D953" s="19" t="s">
        <v>13</v>
      </c>
      <c r="E953" t="s">
        <v>1138</v>
      </c>
      <c r="F953" s="20" t="s">
        <v>43</v>
      </c>
      <c r="G953">
        <v>21.9</v>
      </c>
      <c r="H953">
        <v>3</v>
      </c>
      <c r="I953" t="s">
        <v>151</v>
      </c>
      <c r="J953" s="1">
        <v>0.77986111111111101</v>
      </c>
      <c r="K953" s="20" t="s">
        <v>16</v>
      </c>
      <c r="L953">
        <v>65.7</v>
      </c>
      <c r="M953">
        <v>3.2850000000000001</v>
      </c>
      <c r="N953" s="20">
        <f t="shared" si="56"/>
        <v>68.984999999999999</v>
      </c>
      <c r="O953" s="19">
        <v>7.7</v>
      </c>
      <c r="V953" s="20" t="b">
        <f t="shared" si="58"/>
        <v>0</v>
      </c>
      <c r="W953" s="20" t="b">
        <f t="shared" si="59"/>
        <v>0</v>
      </c>
      <c r="X953" t="str">
        <f t="shared" si="57"/>
        <v>Very Good </v>
      </c>
    </row>
    <row r="954" spans="1:24" x14ac:dyDescent="0.3">
      <c r="A954" s="20" t="s">
        <v>959</v>
      </c>
      <c r="C954" s="20" t="s">
        <v>1141</v>
      </c>
      <c r="D954" s="19" t="s">
        <v>13</v>
      </c>
      <c r="E954" t="s">
        <v>1139</v>
      </c>
      <c r="F954" s="20" t="s">
        <v>43</v>
      </c>
      <c r="G954">
        <v>62.85</v>
      </c>
      <c r="H954">
        <v>4</v>
      </c>
      <c r="I954" t="s">
        <v>34</v>
      </c>
      <c r="J954" s="1">
        <v>0.55694444444444446</v>
      </c>
      <c r="K954" s="20" t="s">
        <v>16</v>
      </c>
      <c r="L954">
        <v>251.4</v>
      </c>
      <c r="M954">
        <v>12.57</v>
      </c>
      <c r="N954" s="20">
        <f t="shared" si="56"/>
        <v>263.97000000000003</v>
      </c>
      <c r="O954" s="19">
        <v>8.6</v>
      </c>
      <c r="V954" s="20" t="b">
        <f t="shared" si="58"/>
        <v>0</v>
      </c>
      <c r="W954" s="20" t="b">
        <f t="shared" si="59"/>
        <v>0</v>
      </c>
      <c r="X954" t="str">
        <f t="shared" si="57"/>
        <v>Extremely Good</v>
      </c>
    </row>
    <row r="955" spans="1:24" x14ac:dyDescent="0.3">
      <c r="A955" s="20" t="s">
        <v>609</v>
      </c>
      <c r="C955" s="20" t="s">
        <v>1141</v>
      </c>
      <c r="D955" s="19" t="s">
        <v>18</v>
      </c>
      <c r="E955" t="s">
        <v>1138</v>
      </c>
      <c r="F955" s="20" t="s">
        <v>23</v>
      </c>
      <c r="G955">
        <v>21.04</v>
      </c>
      <c r="H955">
        <v>4</v>
      </c>
      <c r="I955" t="s">
        <v>149</v>
      </c>
      <c r="J955" s="1">
        <v>0.58194444444444449</v>
      </c>
      <c r="K955" s="20" t="s">
        <v>21</v>
      </c>
      <c r="L955">
        <v>84.16</v>
      </c>
      <c r="M955">
        <v>4.2080000000000002</v>
      </c>
      <c r="N955" s="20">
        <f t="shared" si="56"/>
        <v>88.367999999999995</v>
      </c>
      <c r="O955" s="19">
        <v>6.2</v>
      </c>
      <c r="V955" s="20" t="b">
        <f t="shared" si="58"/>
        <v>0</v>
      </c>
      <c r="W955" s="20" t="b">
        <f t="shared" si="59"/>
        <v>0</v>
      </c>
      <c r="X955" t="str">
        <f t="shared" si="57"/>
        <v>Good </v>
      </c>
    </row>
    <row r="956" spans="1:24" x14ac:dyDescent="0.3">
      <c r="A956" s="20" t="s">
        <v>909</v>
      </c>
      <c r="C956" s="20" t="s">
        <v>1140</v>
      </c>
      <c r="D956" s="19" t="s">
        <v>18</v>
      </c>
      <c r="E956" t="s">
        <v>1138</v>
      </c>
      <c r="F956" s="20" t="s">
        <v>19</v>
      </c>
      <c r="G956">
        <v>65.91</v>
      </c>
      <c r="H956">
        <v>6</v>
      </c>
      <c r="I956" t="s">
        <v>178</v>
      </c>
      <c r="J956" s="1">
        <v>0.48958333333333331</v>
      </c>
      <c r="K956" s="20" t="s">
        <v>21</v>
      </c>
      <c r="L956">
        <v>395.46</v>
      </c>
      <c r="M956">
        <v>19.773</v>
      </c>
      <c r="N956" s="20">
        <f t="shared" si="56"/>
        <v>415.233</v>
      </c>
      <c r="O956" s="19">
        <v>8.1</v>
      </c>
      <c r="V956" s="20" t="b">
        <f t="shared" si="58"/>
        <v>0</v>
      </c>
      <c r="W956" s="20" t="b">
        <f t="shared" si="59"/>
        <v>0</v>
      </c>
      <c r="X956" t="str">
        <f t="shared" si="57"/>
        <v>Extremely Good</v>
      </c>
    </row>
    <row r="957" spans="1:24" x14ac:dyDescent="0.3">
      <c r="A957" s="20" t="s">
        <v>1015</v>
      </c>
      <c r="C957" s="20" t="s">
        <v>1140</v>
      </c>
      <c r="D957" s="19" t="s">
        <v>13</v>
      </c>
      <c r="E957" t="s">
        <v>1138</v>
      </c>
      <c r="F957" s="20" t="s">
        <v>23</v>
      </c>
      <c r="G957">
        <v>42.57</v>
      </c>
      <c r="H957">
        <v>7</v>
      </c>
      <c r="I957" t="s">
        <v>141</v>
      </c>
      <c r="J957" s="1">
        <v>0.49374999999999997</v>
      </c>
      <c r="K957" s="20" t="s">
        <v>21</v>
      </c>
      <c r="L957">
        <v>297.99</v>
      </c>
      <c r="M957">
        <v>14.8995</v>
      </c>
      <c r="N957" s="20">
        <f t="shared" si="56"/>
        <v>312.8895</v>
      </c>
      <c r="O957" s="19">
        <v>8.1</v>
      </c>
      <c r="V957" s="20" t="b">
        <f t="shared" si="58"/>
        <v>0</v>
      </c>
      <c r="W957" s="20" t="b">
        <f t="shared" si="59"/>
        <v>0</v>
      </c>
      <c r="X957" t="str">
        <f t="shared" si="57"/>
        <v>Extremely Good</v>
      </c>
    </row>
    <row r="958" spans="1:24" x14ac:dyDescent="0.3">
      <c r="A958" s="20" t="s">
        <v>179</v>
      </c>
      <c r="C958" s="20" t="s">
        <v>1140</v>
      </c>
      <c r="D958" s="19" t="s">
        <v>18</v>
      </c>
      <c r="E958" t="s">
        <v>1139</v>
      </c>
      <c r="F958" s="20" t="s">
        <v>14</v>
      </c>
      <c r="G958">
        <v>50.49</v>
      </c>
      <c r="H958">
        <v>9</v>
      </c>
      <c r="I958" t="s">
        <v>38</v>
      </c>
      <c r="J958" s="1">
        <v>0.71944444444444444</v>
      </c>
      <c r="K958" s="20" t="s">
        <v>21</v>
      </c>
      <c r="L958">
        <v>454.41</v>
      </c>
      <c r="M958">
        <v>22.720500000000001</v>
      </c>
      <c r="N958" s="20">
        <f t="shared" si="56"/>
        <v>477.13050000000004</v>
      </c>
      <c r="O958" s="19">
        <v>9.3000000000000007</v>
      </c>
      <c r="V958" s="20" t="b">
        <f t="shared" si="58"/>
        <v>0</v>
      </c>
      <c r="W958" s="20" t="b">
        <f t="shared" si="59"/>
        <v>0</v>
      </c>
      <c r="X958" t="str">
        <f t="shared" si="57"/>
        <v xml:space="preserve">Excellent </v>
      </c>
    </row>
    <row r="959" spans="1:24" x14ac:dyDescent="0.3">
      <c r="A959" s="20" t="s">
        <v>354</v>
      </c>
      <c r="C959" s="20" t="s">
        <v>1142</v>
      </c>
      <c r="D959" s="19" t="s">
        <v>13</v>
      </c>
      <c r="E959" t="s">
        <v>1139</v>
      </c>
      <c r="F959" s="20" t="s">
        <v>23</v>
      </c>
      <c r="G959">
        <v>46.02</v>
      </c>
      <c r="H959">
        <v>6</v>
      </c>
      <c r="I959" t="s">
        <v>50</v>
      </c>
      <c r="J959" s="1">
        <v>0.66319444444444442</v>
      </c>
      <c r="K959" s="20" t="s">
        <v>21</v>
      </c>
      <c r="L959">
        <v>276.12</v>
      </c>
      <c r="M959">
        <v>13.805999999999999</v>
      </c>
      <c r="N959" s="20">
        <f t="shared" si="56"/>
        <v>289.92599999999999</v>
      </c>
      <c r="O959" s="19">
        <v>4.8</v>
      </c>
      <c r="V959" s="20" t="b">
        <f t="shared" si="58"/>
        <v>0</v>
      </c>
      <c r="W959" s="20" t="b">
        <f t="shared" si="59"/>
        <v>0</v>
      </c>
      <c r="X959" t="str">
        <f t="shared" si="57"/>
        <v>Not Bad</v>
      </c>
    </row>
    <row r="960" spans="1:24" x14ac:dyDescent="0.3">
      <c r="A960" s="20" t="s">
        <v>965</v>
      </c>
      <c r="C960" s="20" t="s">
        <v>1142</v>
      </c>
      <c r="D960" s="19" t="s">
        <v>18</v>
      </c>
      <c r="E960" t="s">
        <v>1138</v>
      </c>
      <c r="F960" s="20" t="s">
        <v>19</v>
      </c>
      <c r="G960">
        <v>15.8</v>
      </c>
      <c r="H960">
        <v>10</v>
      </c>
      <c r="I960" t="s">
        <v>151</v>
      </c>
      <c r="J960" s="1">
        <v>0.50486111111111109</v>
      </c>
      <c r="K960" s="20" t="s">
        <v>21</v>
      </c>
      <c r="L960">
        <v>158</v>
      </c>
      <c r="M960">
        <v>7.9</v>
      </c>
      <c r="N960" s="20">
        <f t="shared" si="56"/>
        <v>165.9</v>
      </c>
      <c r="O960" s="19">
        <v>10</v>
      </c>
      <c r="V960" s="20" t="b">
        <f t="shared" si="58"/>
        <v>0</v>
      </c>
      <c r="W960" s="20" t="b">
        <f t="shared" si="59"/>
        <v>0</v>
      </c>
      <c r="X960" t="str">
        <f t="shared" si="57"/>
        <v>Extremely Satisfied</v>
      </c>
    </row>
    <row r="961" spans="1:24" x14ac:dyDescent="0.3">
      <c r="A961" s="20" t="s">
        <v>673</v>
      </c>
      <c r="C961" s="20" t="s">
        <v>1141</v>
      </c>
      <c r="D961" s="19" t="s">
        <v>13</v>
      </c>
      <c r="E961" t="s">
        <v>1139</v>
      </c>
      <c r="F961" s="20" t="s">
        <v>29</v>
      </c>
      <c r="G961">
        <v>98.66</v>
      </c>
      <c r="H961">
        <v>9</v>
      </c>
      <c r="I961" t="s">
        <v>476</v>
      </c>
      <c r="J961" s="1">
        <v>0.62986111111111109</v>
      </c>
      <c r="K961" s="20" t="s">
        <v>21</v>
      </c>
      <c r="L961">
        <v>887.94</v>
      </c>
      <c r="M961">
        <v>44.396999999999998</v>
      </c>
      <c r="N961" s="20">
        <f t="shared" si="56"/>
        <v>932.3370000000001</v>
      </c>
      <c r="O961" s="19">
        <v>4.4000000000000004</v>
      </c>
      <c r="V961" s="20" t="b">
        <f t="shared" si="58"/>
        <v>0</v>
      </c>
      <c r="W961" s="20" t="b">
        <f t="shared" si="59"/>
        <v>0</v>
      </c>
      <c r="X961" t="str">
        <f t="shared" si="57"/>
        <v>Not Bad</v>
      </c>
    </row>
    <row r="962" spans="1:24" x14ac:dyDescent="0.3">
      <c r="A962" s="20" t="s">
        <v>1070</v>
      </c>
      <c r="C962" s="20" t="s">
        <v>1141</v>
      </c>
      <c r="D962" s="19" t="s">
        <v>18</v>
      </c>
      <c r="E962" t="s">
        <v>1139</v>
      </c>
      <c r="F962" s="20" t="s">
        <v>23</v>
      </c>
      <c r="G962">
        <v>91.98</v>
      </c>
      <c r="H962">
        <v>1</v>
      </c>
      <c r="I962" t="s">
        <v>310</v>
      </c>
      <c r="J962" s="1">
        <v>0.64513888888888882</v>
      </c>
      <c r="K962" s="20" t="s">
        <v>21</v>
      </c>
      <c r="L962">
        <v>91.98</v>
      </c>
      <c r="M962">
        <v>4.5990000000000002</v>
      </c>
      <c r="N962" s="20">
        <f t="shared" ref="N962:N1001" si="60">L962+M962</f>
        <v>96.579000000000008</v>
      </c>
      <c r="O962" s="19">
        <v>7.8</v>
      </c>
      <c r="V962" s="20" t="b">
        <f t="shared" si="58"/>
        <v>0</v>
      </c>
      <c r="W962" s="20" t="b">
        <f t="shared" si="59"/>
        <v>0</v>
      </c>
      <c r="X962" t="str">
        <f t="shared" ref="X962:X1001" si="61">VLOOKUP(O962,$Z$2:$AA$12,2)</f>
        <v>Very Good </v>
      </c>
    </row>
    <row r="963" spans="1:24" x14ac:dyDescent="0.3">
      <c r="A963" s="20" t="s">
        <v>810</v>
      </c>
      <c r="C963" s="20" t="s">
        <v>1140</v>
      </c>
      <c r="D963" s="19" t="s">
        <v>13</v>
      </c>
      <c r="E963" t="s">
        <v>1139</v>
      </c>
      <c r="F963" s="20" t="s">
        <v>29</v>
      </c>
      <c r="G963">
        <v>20.89</v>
      </c>
      <c r="H963">
        <v>2</v>
      </c>
      <c r="I963" t="s">
        <v>197</v>
      </c>
      <c r="J963" s="1">
        <v>0.78125</v>
      </c>
      <c r="K963" s="20" t="s">
        <v>21</v>
      </c>
      <c r="L963">
        <v>41.78</v>
      </c>
      <c r="M963">
        <v>2.089</v>
      </c>
      <c r="N963" s="20">
        <f t="shared" si="60"/>
        <v>43.869</v>
      </c>
      <c r="O963" s="19">
        <v>7.8</v>
      </c>
      <c r="V963" s="20" t="b">
        <f t="shared" ref="V963:V1001" si="62">OR(L963&gt;$S$2,L963&lt;$T$2)</f>
        <v>0</v>
      </c>
      <c r="W963" s="20" t="b">
        <f t="shared" ref="W963:W1001" si="63">OR(O963&gt;$S$5,O963&lt;$T$5)</f>
        <v>0</v>
      </c>
      <c r="X963" t="str">
        <f t="shared" si="61"/>
        <v>Very Good </v>
      </c>
    </row>
    <row r="964" spans="1:24" x14ac:dyDescent="0.3">
      <c r="A964" s="20" t="s">
        <v>494</v>
      </c>
      <c r="C964" s="20" t="s">
        <v>1142</v>
      </c>
      <c r="D964" s="19" t="s">
        <v>13</v>
      </c>
      <c r="E964" t="s">
        <v>1139</v>
      </c>
      <c r="F964" s="20" t="s">
        <v>29</v>
      </c>
      <c r="G964">
        <v>15.5</v>
      </c>
      <c r="H964">
        <v>1</v>
      </c>
      <c r="I964" t="s">
        <v>108</v>
      </c>
      <c r="J964" s="1">
        <v>0.64097222222222217</v>
      </c>
      <c r="K964" s="20" t="s">
        <v>25</v>
      </c>
      <c r="L964">
        <v>15.5</v>
      </c>
      <c r="M964">
        <v>0.77500000000000002</v>
      </c>
      <c r="N964" s="20">
        <f t="shared" si="60"/>
        <v>16.274999999999999</v>
      </c>
      <c r="O964" s="19">
        <v>9.9</v>
      </c>
      <c r="V964" s="20" t="b">
        <f t="shared" si="62"/>
        <v>0</v>
      </c>
      <c r="W964" s="20" t="b">
        <f t="shared" si="63"/>
        <v>0</v>
      </c>
      <c r="X964" t="str">
        <f t="shared" si="61"/>
        <v xml:space="preserve">Excellent </v>
      </c>
    </row>
    <row r="965" spans="1:24" x14ac:dyDescent="0.3">
      <c r="A965" s="20" t="s">
        <v>440</v>
      </c>
      <c r="C965" s="20" t="s">
        <v>1142</v>
      </c>
      <c r="D965" s="19" t="s">
        <v>13</v>
      </c>
      <c r="E965" t="s">
        <v>1139</v>
      </c>
      <c r="F965" s="20" t="s">
        <v>14</v>
      </c>
      <c r="G965">
        <v>96.82</v>
      </c>
      <c r="H965">
        <v>3</v>
      </c>
      <c r="I965" t="s">
        <v>255</v>
      </c>
      <c r="J965" s="1">
        <v>0.85902777777777783</v>
      </c>
      <c r="K965" s="20" t="s">
        <v>21</v>
      </c>
      <c r="L965">
        <v>290.45999999999998</v>
      </c>
      <c r="M965">
        <v>14.523</v>
      </c>
      <c r="N965" s="20">
        <f t="shared" si="60"/>
        <v>304.983</v>
      </c>
      <c r="O965" s="19">
        <v>6.8</v>
      </c>
      <c r="V965" s="20" t="b">
        <f t="shared" si="62"/>
        <v>0</v>
      </c>
      <c r="W965" s="20" t="b">
        <f t="shared" si="63"/>
        <v>0</v>
      </c>
      <c r="X965" t="str">
        <f t="shared" si="61"/>
        <v>Good </v>
      </c>
    </row>
    <row r="966" spans="1:24" x14ac:dyDescent="0.3">
      <c r="A966" s="20" t="s">
        <v>930</v>
      </c>
      <c r="C966" s="20" t="s">
        <v>1142</v>
      </c>
      <c r="D966" s="19" t="s">
        <v>13</v>
      </c>
      <c r="E966" t="s">
        <v>1138</v>
      </c>
      <c r="F966" s="20" t="s">
        <v>14</v>
      </c>
      <c r="G966">
        <v>33.33</v>
      </c>
      <c r="H966">
        <v>2</v>
      </c>
      <c r="I966" t="s">
        <v>158</v>
      </c>
      <c r="J966" s="1">
        <v>0.6118055555555556</v>
      </c>
      <c r="K966" s="20" t="s">
        <v>25</v>
      </c>
      <c r="L966">
        <v>66.66</v>
      </c>
      <c r="M966">
        <v>3.3330000000000002</v>
      </c>
      <c r="N966" s="20">
        <f t="shared" si="60"/>
        <v>69.992999999999995</v>
      </c>
      <c r="O966" s="19">
        <v>8.4</v>
      </c>
      <c r="V966" s="20" t="b">
        <f t="shared" si="62"/>
        <v>0</v>
      </c>
      <c r="W966" s="20" t="b">
        <f t="shared" si="63"/>
        <v>0</v>
      </c>
      <c r="X966" t="str">
        <f t="shared" si="61"/>
        <v>Extremely Good</v>
      </c>
    </row>
    <row r="967" spans="1:24" x14ac:dyDescent="0.3">
      <c r="A967" s="20" t="s">
        <v>215</v>
      </c>
      <c r="C967" s="20" t="s">
        <v>1140</v>
      </c>
      <c r="D967" s="19" t="s">
        <v>18</v>
      </c>
      <c r="E967" t="s">
        <v>1139</v>
      </c>
      <c r="F967" s="20" t="s">
        <v>14</v>
      </c>
      <c r="G967">
        <v>38.270000000000003</v>
      </c>
      <c r="H967">
        <v>2</v>
      </c>
      <c r="I967" t="s">
        <v>70</v>
      </c>
      <c r="J967" s="1">
        <v>0.76250000000000007</v>
      </c>
      <c r="K967" s="20" t="s">
        <v>25</v>
      </c>
      <c r="L967">
        <v>76.540000000000006</v>
      </c>
      <c r="M967">
        <v>3.827</v>
      </c>
      <c r="N967" s="20">
        <f t="shared" si="60"/>
        <v>80.367000000000004</v>
      </c>
      <c r="O967" s="19">
        <v>9</v>
      </c>
      <c r="V967" s="20" t="b">
        <f t="shared" si="62"/>
        <v>0</v>
      </c>
      <c r="W967" s="20" t="b">
        <f t="shared" si="63"/>
        <v>0</v>
      </c>
      <c r="X967" t="str">
        <f t="shared" si="61"/>
        <v xml:space="preserve">Excellent </v>
      </c>
    </row>
    <row r="968" spans="1:24" x14ac:dyDescent="0.3">
      <c r="A968" s="20" t="s">
        <v>156</v>
      </c>
      <c r="C968" s="20" t="s">
        <v>1141</v>
      </c>
      <c r="D968" s="19" t="s">
        <v>13</v>
      </c>
      <c r="E968" t="s">
        <v>1138</v>
      </c>
      <c r="F968" s="20" t="s">
        <v>43</v>
      </c>
      <c r="G968">
        <v>33.299999999999997</v>
      </c>
      <c r="H968">
        <v>9</v>
      </c>
      <c r="I968" t="s">
        <v>98</v>
      </c>
      <c r="J968" s="1">
        <v>0.64374999999999993</v>
      </c>
      <c r="K968" s="20" t="s">
        <v>16</v>
      </c>
      <c r="L968">
        <v>299.7</v>
      </c>
      <c r="M968">
        <v>14.984999999999999</v>
      </c>
      <c r="N968" s="20">
        <f t="shared" si="60"/>
        <v>314.685</v>
      </c>
      <c r="O968" s="19">
        <v>5.5</v>
      </c>
      <c r="V968" s="20" t="b">
        <f t="shared" si="62"/>
        <v>0</v>
      </c>
      <c r="W968" s="20" t="b">
        <f t="shared" si="63"/>
        <v>0</v>
      </c>
      <c r="X968" t="str">
        <f t="shared" si="61"/>
        <v>Satisfied </v>
      </c>
    </row>
    <row r="969" spans="1:24" x14ac:dyDescent="0.3">
      <c r="A969" s="20" t="s">
        <v>422</v>
      </c>
      <c r="C969" s="20" t="s">
        <v>1140</v>
      </c>
      <c r="D969" s="19" t="s">
        <v>18</v>
      </c>
      <c r="E969" t="s">
        <v>1138</v>
      </c>
      <c r="F969" s="20" t="s">
        <v>29</v>
      </c>
      <c r="G969">
        <v>81.010000000000005</v>
      </c>
      <c r="H969">
        <v>3</v>
      </c>
      <c r="I969" t="s">
        <v>149</v>
      </c>
      <c r="J969" s="1">
        <v>0.53819444444444442</v>
      </c>
      <c r="K969" s="20" t="s">
        <v>25</v>
      </c>
      <c r="L969">
        <v>243.03</v>
      </c>
      <c r="M969">
        <v>12.1515</v>
      </c>
      <c r="N969" s="20">
        <f t="shared" si="60"/>
        <v>255.1815</v>
      </c>
      <c r="O969" s="19">
        <v>4.4000000000000004</v>
      </c>
      <c r="V969" s="20" t="b">
        <f t="shared" si="62"/>
        <v>0</v>
      </c>
      <c r="W969" s="20" t="b">
        <f t="shared" si="63"/>
        <v>0</v>
      </c>
      <c r="X969" t="str">
        <f t="shared" si="61"/>
        <v>Not Bad</v>
      </c>
    </row>
    <row r="970" spans="1:24" x14ac:dyDescent="0.3">
      <c r="A970" s="20" t="s">
        <v>177</v>
      </c>
      <c r="C970" s="20" t="s">
        <v>1141</v>
      </c>
      <c r="D970" s="19" t="s">
        <v>13</v>
      </c>
      <c r="E970" t="s">
        <v>1139</v>
      </c>
      <c r="F970" s="20" t="s">
        <v>14</v>
      </c>
      <c r="G970">
        <v>15.8</v>
      </c>
      <c r="H970">
        <v>3</v>
      </c>
      <c r="I970" t="s">
        <v>32</v>
      </c>
      <c r="J970" s="1">
        <v>0.75138888888888899</v>
      </c>
      <c r="K970" s="20" t="s">
        <v>21</v>
      </c>
      <c r="L970">
        <v>47.4</v>
      </c>
      <c r="M970">
        <v>2.37</v>
      </c>
      <c r="N970" s="20">
        <f t="shared" si="60"/>
        <v>49.769999999999996</v>
      </c>
      <c r="O970" s="19">
        <v>4.0999999999999996</v>
      </c>
      <c r="V970" s="20" t="b">
        <f t="shared" si="62"/>
        <v>0</v>
      </c>
      <c r="W970" s="20" t="b">
        <f t="shared" si="63"/>
        <v>0</v>
      </c>
      <c r="X970" t="str">
        <f t="shared" si="61"/>
        <v>Not Bad</v>
      </c>
    </row>
    <row r="971" spans="1:24" x14ac:dyDescent="0.3">
      <c r="A971" s="20" t="s">
        <v>79</v>
      </c>
      <c r="C971" s="20" t="s">
        <v>1142</v>
      </c>
      <c r="D971" s="19" t="s">
        <v>18</v>
      </c>
      <c r="E971" t="s">
        <v>1139</v>
      </c>
      <c r="F971" s="20" t="s">
        <v>40</v>
      </c>
      <c r="G971">
        <v>34.49</v>
      </c>
      <c r="H971">
        <v>5</v>
      </c>
      <c r="I971" t="s">
        <v>56</v>
      </c>
      <c r="J971" s="1">
        <v>0.8222222222222223</v>
      </c>
      <c r="K971" s="20" t="s">
        <v>25</v>
      </c>
      <c r="L971">
        <v>172.45</v>
      </c>
      <c r="M971">
        <v>8.6225000000000005</v>
      </c>
      <c r="N971" s="20">
        <f t="shared" si="60"/>
        <v>181.07249999999999</v>
      </c>
      <c r="O971" s="19">
        <v>4.8</v>
      </c>
      <c r="V971" s="20" t="b">
        <f t="shared" si="62"/>
        <v>0</v>
      </c>
      <c r="W971" s="20" t="b">
        <f t="shared" si="63"/>
        <v>0</v>
      </c>
      <c r="X971" t="str">
        <f t="shared" si="61"/>
        <v>Not Bad</v>
      </c>
    </row>
    <row r="972" spans="1:24" x14ac:dyDescent="0.3">
      <c r="A972" s="20" t="s">
        <v>982</v>
      </c>
      <c r="C972" s="20" t="s">
        <v>1140</v>
      </c>
      <c r="D972" s="19" t="s">
        <v>18</v>
      </c>
      <c r="E972" t="s">
        <v>1139</v>
      </c>
      <c r="F972" s="20" t="s">
        <v>43</v>
      </c>
      <c r="G972">
        <v>84.63</v>
      </c>
      <c r="H972">
        <v>10</v>
      </c>
      <c r="I972" t="s">
        <v>58</v>
      </c>
      <c r="J972" s="1">
        <v>0.48333333333333334</v>
      </c>
      <c r="K972" s="20" t="s">
        <v>25</v>
      </c>
      <c r="L972">
        <v>846.3</v>
      </c>
      <c r="M972">
        <v>42.314999999999998</v>
      </c>
      <c r="N972" s="20">
        <f t="shared" si="60"/>
        <v>888.61500000000001</v>
      </c>
      <c r="O972" s="19">
        <v>7.1</v>
      </c>
      <c r="V972" s="20" t="b">
        <f t="shared" si="62"/>
        <v>0</v>
      </c>
      <c r="W972" s="20" t="b">
        <f t="shared" si="63"/>
        <v>0</v>
      </c>
      <c r="X972" t="str">
        <f t="shared" si="61"/>
        <v>Very Good </v>
      </c>
    </row>
    <row r="973" spans="1:24" x14ac:dyDescent="0.3">
      <c r="A973" s="20" t="s">
        <v>172</v>
      </c>
      <c r="C973" s="20" t="s">
        <v>1140</v>
      </c>
      <c r="D973" s="19" t="s">
        <v>13</v>
      </c>
      <c r="E973" t="s">
        <v>1139</v>
      </c>
      <c r="F973" s="20" t="s">
        <v>40</v>
      </c>
      <c r="G973">
        <v>36.909999999999997</v>
      </c>
      <c r="H973">
        <v>7</v>
      </c>
      <c r="I973" t="s">
        <v>106</v>
      </c>
      <c r="J973" s="1">
        <v>0.57708333333333328</v>
      </c>
      <c r="K973" s="20" t="s">
        <v>16</v>
      </c>
      <c r="L973">
        <v>258.37</v>
      </c>
      <c r="M973">
        <v>12.9185</v>
      </c>
      <c r="N973" s="20">
        <f t="shared" si="60"/>
        <v>271.2885</v>
      </c>
      <c r="O973" s="19">
        <v>5.0999999999999996</v>
      </c>
      <c r="V973" s="20" t="b">
        <f t="shared" si="62"/>
        <v>0</v>
      </c>
      <c r="W973" s="20" t="b">
        <f t="shared" si="63"/>
        <v>0</v>
      </c>
      <c r="X973" t="str">
        <f t="shared" si="61"/>
        <v>Satisfied </v>
      </c>
    </row>
    <row r="974" spans="1:24" x14ac:dyDescent="0.3">
      <c r="A974" s="20" t="s">
        <v>452</v>
      </c>
      <c r="C974" s="20" t="s">
        <v>1142</v>
      </c>
      <c r="D974" s="19" t="s">
        <v>18</v>
      </c>
      <c r="E974" t="s">
        <v>1139</v>
      </c>
      <c r="F974" s="20" t="s">
        <v>19</v>
      </c>
      <c r="G974">
        <v>87.08</v>
      </c>
      <c r="H974">
        <v>7</v>
      </c>
      <c r="I974" t="s">
        <v>158</v>
      </c>
      <c r="J974" s="1">
        <v>0.63680555555555551</v>
      </c>
      <c r="K974" s="20" t="s">
        <v>21</v>
      </c>
      <c r="L974">
        <v>609.55999999999995</v>
      </c>
      <c r="M974">
        <v>30.478000000000002</v>
      </c>
      <c r="N974" s="20">
        <f t="shared" si="60"/>
        <v>640.0379999999999</v>
      </c>
      <c r="O974" s="19">
        <v>7.7</v>
      </c>
      <c r="V974" s="20" t="b">
        <f t="shared" si="62"/>
        <v>0</v>
      </c>
      <c r="W974" s="20" t="b">
        <f t="shared" si="63"/>
        <v>0</v>
      </c>
      <c r="X974" t="str">
        <f t="shared" si="61"/>
        <v>Very Good </v>
      </c>
    </row>
    <row r="975" spans="1:24" x14ac:dyDescent="0.3">
      <c r="A975" s="20" t="s">
        <v>889</v>
      </c>
      <c r="C975" s="20" t="s">
        <v>1142</v>
      </c>
      <c r="D975" s="19" t="s">
        <v>18</v>
      </c>
      <c r="E975" t="s">
        <v>1138</v>
      </c>
      <c r="F975" s="20" t="s">
        <v>23</v>
      </c>
      <c r="G975">
        <v>80.08</v>
      </c>
      <c r="H975">
        <v>3</v>
      </c>
      <c r="I975" t="s">
        <v>143</v>
      </c>
      <c r="J975" s="1">
        <v>0.64513888888888882</v>
      </c>
      <c r="K975" s="20" t="s">
        <v>21</v>
      </c>
      <c r="L975">
        <v>240.24</v>
      </c>
      <c r="M975">
        <v>12.012</v>
      </c>
      <c r="N975" s="20">
        <f t="shared" si="60"/>
        <v>252.25200000000001</v>
      </c>
      <c r="O975" s="19">
        <v>9.6</v>
      </c>
      <c r="V975" s="20" t="b">
        <f t="shared" si="62"/>
        <v>0</v>
      </c>
      <c r="W975" s="20" t="b">
        <f t="shared" si="63"/>
        <v>0</v>
      </c>
      <c r="X975" t="str">
        <f t="shared" si="61"/>
        <v xml:space="preserve">Excellent </v>
      </c>
    </row>
    <row r="976" spans="1:24" x14ac:dyDescent="0.3">
      <c r="A976" s="20" t="s">
        <v>305</v>
      </c>
      <c r="C976" s="20" t="s">
        <v>1142</v>
      </c>
      <c r="D976" s="19" t="s">
        <v>18</v>
      </c>
      <c r="E976" t="s">
        <v>1138</v>
      </c>
      <c r="F976" s="20" t="s">
        <v>19</v>
      </c>
      <c r="G976">
        <v>86.13</v>
      </c>
      <c r="H976">
        <v>2</v>
      </c>
      <c r="I976" t="s">
        <v>50</v>
      </c>
      <c r="J976" s="1">
        <v>0.74930555555555556</v>
      </c>
      <c r="K976" s="20" t="s">
        <v>21</v>
      </c>
      <c r="L976">
        <v>172.26</v>
      </c>
      <c r="M976">
        <v>8.6129999999999995</v>
      </c>
      <c r="N976" s="20">
        <f t="shared" si="60"/>
        <v>180.87299999999999</v>
      </c>
      <c r="O976" s="19">
        <v>8.6999999999999993</v>
      </c>
      <c r="V976" s="20" t="b">
        <f t="shared" si="62"/>
        <v>0</v>
      </c>
      <c r="W976" s="20" t="b">
        <f t="shared" si="63"/>
        <v>0</v>
      </c>
      <c r="X976" t="str">
        <f t="shared" si="61"/>
        <v>Extremely Good</v>
      </c>
    </row>
    <row r="977" spans="1:24" x14ac:dyDescent="0.3">
      <c r="A977" s="20" t="s">
        <v>133</v>
      </c>
      <c r="C977" s="20" t="s">
        <v>1140</v>
      </c>
      <c r="D977" s="19" t="s">
        <v>13</v>
      </c>
      <c r="E977" t="s">
        <v>1139</v>
      </c>
      <c r="F977" s="20" t="s">
        <v>43</v>
      </c>
      <c r="G977">
        <v>49.92</v>
      </c>
      <c r="H977">
        <v>2</v>
      </c>
      <c r="I977" t="s">
        <v>130</v>
      </c>
      <c r="J977" s="1">
        <v>0.49652777777777773</v>
      </c>
      <c r="K977" s="20" t="s">
        <v>25</v>
      </c>
      <c r="L977">
        <v>99.84</v>
      </c>
      <c r="M977">
        <v>4.992</v>
      </c>
      <c r="N977" s="20">
        <f t="shared" si="60"/>
        <v>104.83200000000001</v>
      </c>
      <c r="O977" s="19">
        <v>5.8</v>
      </c>
      <c r="V977" s="20" t="b">
        <f t="shared" si="62"/>
        <v>0</v>
      </c>
      <c r="W977" s="20" t="b">
        <f t="shared" si="63"/>
        <v>0</v>
      </c>
      <c r="X977" t="str">
        <f t="shared" si="61"/>
        <v>Satisfied </v>
      </c>
    </row>
    <row r="978" spans="1:24" x14ac:dyDescent="0.3">
      <c r="A978" s="20" t="s">
        <v>577</v>
      </c>
      <c r="C978" s="20" t="s">
        <v>1141</v>
      </c>
      <c r="D978" s="19" t="s">
        <v>13</v>
      </c>
      <c r="E978" t="s">
        <v>1138</v>
      </c>
      <c r="F978" s="20" t="s">
        <v>43</v>
      </c>
      <c r="G978">
        <v>74.66</v>
      </c>
      <c r="H978">
        <v>4</v>
      </c>
      <c r="I978" t="s">
        <v>98</v>
      </c>
      <c r="J978" s="1">
        <v>0.44375000000000003</v>
      </c>
      <c r="K978" s="20" t="s">
        <v>21</v>
      </c>
      <c r="L978">
        <v>298.64</v>
      </c>
      <c r="M978">
        <v>14.932</v>
      </c>
      <c r="N978" s="20">
        <f t="shared" si="60"/>
        <v>313.572</v>
      </c>
      <c r="O978" s="19">
        <v>7.1</v>
      </c>
      <c r="V978" s="20" t="b">
        <f t="shared" si="62"/>
        <v>0</v>
      </c>
      <c r="W978" s="20" t="b">
        <f t="shared" si="63"/>
        <v>0</v>
      </c>
      <c r="X978" t="str">
        <f t="shared" si="61"/>
        <v>Very Good </v>
      </c>
    </row>
    <row r="979" spans="1:24" x14ac:dyDescent="0.3">
      <c r="A979" s="20" t="s">
        <v>705</v>
      </c>
      <c r="C979" s="20" t="s">
        <v>1140</v>
      </c>
      <c r="D979" s="19" t="s">
        <v>13</v>
      </c>
      <c r="E979" t="s">
        <v>1138</v>
      </c>
      <c r="F979" s="20" t="s">
        <v>40</v>
      </c>
      <c r="G979">
        <v>26.6</v>
      </c>
      <c r="H979">
        <v>6</v>
      </c>
      <c r="I979" t="s">
        <v>336</v>
      </c>
      <c r="J979" s="1">
        <v>0.63194444444444442</v>
      </c>
      <c r="K979" s="20" t="s">
        <v>16</v>
      </c>
      <c r="L979">
        <v>159.6</v>
      </c>
      <c r="M979">
        <v>7.98</v>
      </c>
      <c r="N979" s="20">
        <f t="shared" si="60"/>
        <v>167.57999999999998</v>
      </c>
      <c r="O979" s="19">
        <v>4.8</v>
      </c>
      <c r="V979" s="20" t="b">
        <f t="shared" si="62"/>
        <v>0</v>
      </c>
      <c r="W979" s="20" t="b">
        <f t="shared" si="63"/>
        <v>0</v>
      </c>
      <c r="X979" t="str">
        <f t="shared" si="61"/>
        <v>Not Bad</v>
      </c>
    </row>
    <row r="980" spans="1:24" x14ac:dyDescent="0.3">
      <c r="A980" s="20" t="s">
        <v>1001</v>
      </c>
      <c r="C980" s="20" t="s">
        <v>1140</v>
      </c>
      <c r="D980" s="19" t="s">
        <v>18</v>
      </c>
      <c r="E980" t="s">
        <v>1139</v>
      </c>
      <c r="F980" s="20" t="s">
        <v>14</v>
      </c>
      <c r="G980">
        <v>25.45</v>
      </c>
      <c r="H980">
        <v>1</v>
      </c>
      <c r="I980" t="s">
        <v>75</v>
      </c>
      <c r="J980" s="1">
        <v>0.75694444444444453</v>
      </c>
      <c r="K980" s="20" t="s">
        <v>25</v>
      </c>
      <c r="L980">
        <v>25.45</v>
      </c>
      <c r="M980">
        <v>1.2725</v>
      </c>
      <c r="N980" s="20">
        <f t="shared" si="60"/>
        <v>26.7225</v>
      </c>
      <c r="O980" s="19">
        <v>5.6</v>
      </c>
      <c r="V980" s="20" t="b">
        <f t="shared" si="62"/>
        <v>0</v>
      </c>
      <c r="W980" s="20" t="b">
        <f t="shared" si="63"/>
        <v>0</v>
      </c>
      <c r="X980" t="str">
        <f t="shared" si="61"/>
        <v>Satisfied </v>
      </c>
    </row>
    <row r="981" spans="1:24" x14ac:dyDescent="0.3">
      <c r="A981" s="20" t="s">
        <v>713</v>
      </c>
      <c r="C981" s="20" t="s">
        <v>1141</v>
      </c>
      <c r="D981" s="19" t="s">
        <v>18</v>
      </c>
      <c r="E981" t="s">
        <v>1138</v>
      </c>
      <c r="F981" s="20" t="s">
        <v>14</v>
      </c>
      <c r="G981">
        <v>67.77</v>
      </c>
      <c r="H981">
        <v>1</v>
      </c>
      <c r="I981" t="s">
        <v>457</v>
      </c>
      <c r="J981" s="1">
        <v>0.86319444444444438</v>
      </c>
      <c r="K981" s="20" t="s">
        <v>25</v>
      </c>
      <c r="L981">
        <v>67.77</v>
      </c>
      <c r="M981">
        <v>3.3885000000000001</v>
      </c>
      <c r="N981" s="20">
        <f t="shared" si="60"/>
        <v>71.158499999999989</v>
      </c>
      <c r="O981" s="19">
        <v>4.5</v>
      </c>
      <c r="V981" s="20" t="b">
        <f t="shared" si="62"/>
        <v>0</v>
      </c>
      <c r="W981" s="20" t="b">
        <f t="shared" si="63"/>
        <v>0</v>
      </c>
      <c r="X981" t="str">
        <f t="shared" si="61"/>
        <v>Not Bad</v>
      </c>
    </row>
    <row r="982" spans="1:24" x14ac:dyDescent="0.3">
      <c r="A982" s="20" t="s">
        <v>517</v>
      </c>
      <c r="C982" s="20" t="s">
        <v>1140</v>
      </c>
      <c r="D982" s="19" t="s">
        <v>18</v>
      </c>
      <c r="E982" t="s">
        <v>1139</v>
      </c>
      <c r="F982" s="20" t="s">
        <v>40</v>
      </c>
      <c r="G982">
        <v>59.59</v>
      </c>
      <c r="H982">
        <v>4</v>
      </c>
      <c r="I982" t="s">
        <v>201</v>
      </c>
      <c r="J982" s="1">
        <v>0.53194444444444444</v>
      </c>
      <c r="K982" s="20" t="s">
        <v>21</v>
      </c>
      <c r="L982">
        <v>238.36</v>
      </c>
      <c r="M982">
        <v>11.917999999999999</v>
      </c>
      <c r="N982" s="20">
        <f t="shared" si="60"/>
        <v>250.27800000000002</v>
      </c>
      <c r="O982" s="19">
        <v>8</v>
      </c>
      <c r="V982" s="20" t="b">
        <f t="shared" si="62"/>
        <v>0</v>
      </c>
      <c r="W982" s="20" t="b">
        <f t="shared" si="63"/>
        <v>0</v>
      </c>
      <c r="X982" t="str">
        <f t="shared" si="61"/>
        <v>Extremely Good</v>
      </c>
    </row>
    <row r="983" spans="1:24" x14ac:dyDescent="0.3">
      <c r="A983" s="20" t="s">
        <v>361</v>
      </c>
      <c r="C983" s="20" t="s">
        <v>1141</v>
      </c>
      <c r="D983" s="19" t="s">
        <v>18</v>
      </c>
      <c r="E983" t="s">
        <v>1138</v>
      </c>
      <c r="F983" s="20" t="s">
        <v>40</v>
      </c>
      <c r="G983">
        <v>58.15</v>
      </c>
      <c r="H983">
        <v>4</v>
      </c>
      <c r="I983" t="s">
        <v>160</v>
      </c>
      <c r="J983" s="1">
        <v>0.73888888888888893</v>
      </c>
      <c r="K983" s="20" t="s">
        <v>21</v>
      </c>
      <c r="L983">
        <v>232.6</v>
      </c>
      <c r="M983">
        <v>11.63</v>
      </c>
      <c r="N983" s="20">
        <f t="shared" si="60"/>
        <v>244.23</v>
      </c>
      <c r="O983" s="19">
        <v>7.2</v>
      </c>
      <c r="V983" s="20" t="b">
        <f t="shared" si="62"/>
        <v>0</v>
      </c>
      <c r="W983" s="20" t="b">
        <f t="shared" si="63"/>
        <v>0</v>
      </c>
      <c r="X983" t="str">
        <f t="shared" si="61"/>
        <v>Very Good </v>
      </c>
    </row>
    <row r="984" spans="1:24" x14ac:dyDescent="0.3">
      <c r="A984" s="20" t="s">
        <v>1087</v>
      </c>
      <c r="C984" s="20" t="s">
        <v>1142</v>
      </c>
      <c r="D984" s="19" t="s">
        <v>13</v>
      </c>
      <c r="E984" t="s">
        <v>1138</v>
      </c>
      <c r="F984" s="20" t="s">
        <v>40</v>
      </c>
      <c r="G984">
        <v>97.48</v>
      </c>
      <c r="H984">
        <v>9</v>
      </c>
      <c r="I984" t="s">
        <v>376</v>
      </c>
      <c r="J984" s="1">
        <v>0.59652777777777777</v>
      </c>
      <c r="K984" s="20" t="s">
        <v>16</v>
      </c>
      <c r="L984">
        <v>877.32</v>
      </c>
      <c r="M984">
        <v>43.866</v>
      </c>
      <c r="N984" s="20">
        <f t="shared" si="60"/>
        <v>921.18600000000004</v>
      </c>
      <c r="O984" s="19">
        <v>7</v>
      </c>
      <c r="V984" s="20" t="b">
        <f t="shared" si="62"/>
        <v>0</v>
      </c>
      <c r="W984" s="20" t="b">
        <f t="shared" si="63"/>
        <v>0</v>
      </c>
      <c r="X984" t="str">
        <f t="shared" si="61"/>
        <v>Very Good </v>
      </c>
    </row>
    <row r="985" spans="1:24" x14ac:dyDescent="0.3">
      <c r="A985" s="20" t="s">
        <v>999</v>
      </c>
      <c r="C985" s="20" t="s">
        <v>1140</v>
      </c>
      <c r="D985" s="19" t="s">
        <v>13</v>
      </c>
      <c r="E985" t="s">
        <v>1139</v>
      </c>
      <c r="F985" s="20" t="s">
        <v>29</v>
      </c>
      <c r="G985">
        <v>99.96</v>
      </c>
      <c r="H985">
        <v>7</v>
      </c>
      <c r="I985" t="s">
        <v>160</v>
      </c>
      <c r="J985" s="1">
        <v>0.43958333333333338</v>
      </c>
      <c r="K985" s="20" t="s">
        <v>21</v>
      </c>
      <c r="L985">
        <v>699.72</v>
      </c>
      <c r="M985">
        <v>34.985999999999997</v>
      </c>
      <c r="N985" s="20">
        <f t="shared" si="60"/>
        <v>734.70600000000002</v>
      </c>
      <c r="O985" s="19">
        <v>9.5</v>
      </c>
      <c r="V985" s="20" t="b">
        <f t="shared" si="62"/>
        <v>0</v>
      </c>
      <c r="W985" s="20" t="b">
        <f t="shared" si="63"/>
        <v>0</v>
      </c>
      <c r="X985" t="str">
        <f t="shared" si="61"/>
        <v xml:space="preserve">Excellent </v>
      </c>
    </row>
    <row r="986" spans="1:24" x14ac:dyDescent="0.3">
      <c r="A986" s="20" t="s">
        <v>506</v>
      </c>
      <c r="C986" s="20" t="s">
        <v>1140</v>
      </c>
      <c r="D986" s="19" t="s">
        <v>18</v>
      </c>
      <c r="E986" t="s">
        <v>1138</v>
      </c>
      <c r="F986" s="20" t="s">
        <v>29</v>
      </c>
      <c r="G986">
        <v>96.37</v>
      </c>
      <c r="H986">
        <v>7</v>
      </c>
      <c r="I986" t="s">
        <v>151</v>
      </c>
      <c r="J986" s="1">
        <v>0.4861111111111111</v>
      </c>
      <c r="K986" s="20" t="s">
        <v>21</v>
      </c>
      <c r="L986">
        <v>674.59</v>
      </c>
      <c r="M986">
        <v>33.729500000000002</v>
      </c>
      <c r="N986" s="20">
        <f t="shared" si="60"/>
        <v>708.31950000000006</v>
      </c>
      <c r="O986" s="19">
        <v>7.3</v>
      </c>
      <c r="V986" s="20" t="b">
        <f t="shared" si="62"/>
        <v>0</v>
      </c>
      <c r="W986" s="20" t="b">
        <f t="shared" si="63"/>
        <v>0</v>
      </c>
      <c r="X986" t="str">
        <f t="shared" si="61"/>
        <v>Very Good </v>
      </c>
    </row>
    <row r="987" spans="1:24" x14ac:dyDescent="0.3">
      <c r="A987" s="20" t="s">
        <v>988</v>
      </c>
      <c r="C987" s="20" t="s">
        <v>1141</v>
      </c>
      <c r="D987" s="19" t="s">
        <v>18</v>
      </c>
      <c r="E987" t="s">
        <v>1139</v>
      </c>
      <c r="F987" s="20" t="s">
        <v>43</v>
      </c>
      <c r="G987">
        <v>63.71</v>
      </c>
      <c r="H987">
        <v>5</v>
      </c>
      <c r="I987" t="s">
        <v>50</v>
      </c>
      <c r="J987" s="1">
        <v>0.8125</v>
      </c>
      <c r="K987" s="20" t="s">
        <v>16</v>
      </c>
      <c r="L987">
        <v>318.55</v>
      </c>
      <c r="M987">
        <v>15.9275</v>
      </c>
      <c r="N987" s="20">
        <f t="shared" si="60"/>
        <v>334.47750000000002</v>
      </c>
      <c r="O987" s="19">
        <v>4</v>
      </c>
      <c r="V987" s="20" t="b">
        <f t="shared" si="62"/>
        <v>0</v>
      </c>
      <c r="W987" s="20" t="b">
        <f t="shared" si="63"/>
        <v>0</v>
      </c>
      <c r="X987" t="str">
        <f t="shared" si="61"/>
        <v>Not Bad</v>
      </c>
    </row>
    <row r="988" spans="1:24" x14ac:dyDescent="0.3">
      <c r="A988" s="20" t="s">
        <v>1102</v>
      </c>
      <c r="C988" s="20" t="s">
        <v>1140</v>
      </c>
      <c r="D988" s="19" t="s">
        <v>13</v>
      </c>
      <c r="E988" t="s">
        <v>1138</v>
      </c>
      <c r="F988" s="20" t="s">
        <v>40</v>
      </c>
      <c r="G988">
        <v>14.76</v>
      </c>
      <c r="H988">
        <v>2</v>
      </c>
      <c r="I988" t="s">
        <v>226</v>
      </c>
      <c r="J988" s="1">
        <v>0.61249999999999993</v>
      </c>
      <c r="K988" s="20" t="s">
        <v>16</v>
      </c>
      <c r="L988">
        <v>29.52</v>
      </c>
      <c r="M988">
        <v>1.476</v>
      </c>
      <c r="N988" s="20">
        <f t="shared" si="60"/>
        <v>30.995999999999999</v>
      </c>
      <c r="O988" s="19">
        <v>4.5</v>
      </c>
      <c r="V988" s="20" t="b">
        <f t="shared" si="62"/>
        <v>0</v>
      </c>
      <c r="W988" s="20" t="b">
        <f t="shared" si="63"/>
        <v>0</v>
      </c>
      <c r="X988" t="str">
        <f t="shared" si="61"/>
        <v>Not Bad</v>
      </c>
    </row>
    <row r="989" spans="1:24" x14ac:dyDescent="0.3">
      <c r="A989" s="20" t="s">
        <v>881</v>
      </c>
      <c r="C989" s="20" t="s">
        <v>1140</v>
      </c>
      <c r="D989" s="19" t="s">
        <v>18</v>
      </c>
      <c r="E989" t="s">
        <v>1139</v>
      </c>
      <c r="F989" s="20" t="s">
        <v>29</v>
      </c>
      <c r="G989">
        <v>62</v>
      </c>
      <c r="H989">
        <v>8</v>
      </c>
      <c r="I989" t="s">
        <v>269</v>
      </c>
      <c r="J989" s="1">
        <v>0.79722222222222217</v>
      </c>
      <c r="K989" s="20" t="s">
        <v>25</v>
      </c>
      <c r="L989">
        <v>496</v>
      </c>
      <c r="M989">
        <v>24.8</v>
      </c>
      <c r="N989" s="20">
        <f t="shared" si="60"/>
        <v>520.79999999999995</v>
      </c>
      <c r="O989" s="19">
        <v>7.7</v>
      </c>
      <c r="V989" s="20" t="b">
        <f t="shared" si="62"/>
        <v>0</v>
      </c>
      <c r="W989" s="20" t="b">
        <f t="shared" si="63"/>
        <v>0</v>
      </c>
      <c r="X989" t="str">
        <f t="shared" si="61"/>
        <v>Very Good </v>
      </c>
    </row>
    <row r="990" spans="1:24" x14ac:dyDescent="0.3">
      <c r="A990" s="20" t="s">
        <v>898</v>
      </c>
      <c r="C990" s="20" t="s">
        <v>1141</v>
      </c>
      <c r="D990" s="19" t="s">
        <v>18</v>
      </c>
      <c r="E990" t="s">
        <v>1138</v>
      </c>
      <c r="F990" s="20" t="s">
        <v>14</v>
      </c>
      <c r="G990">
        <v>82.34</v>
      </c>
      <c r="H990">
        <v>10</v>
      </c>
      <c r="I990" t="s">
        <v>52</v>
      </c>
      <c r="J990" s="1">
        <v>0.79999999999999993</v>
      </c>
      <c r="K990" s="20" t="s">
        <v>16</v>
      </c>
      <c r="L990">
        <v>823.4</v>
      </c>
      <c r="M990">
        <v>41.17</v>
      </c>
      <c r="N990" s="20">
        <f t="shared" si="60"/>
        <v>864.56999999999994</v>
      </c>
      <c r="O990" s="19">
        <v>5.5</v>
      </c>
      <c r="V990" s="20" t="b">
        <f t="shared" si="62"/>
        <v>0</v>
      </c>
      <c r="W990" s="20" t="b">
        <f t="shared" si="63"/>
        <v>0</v>
      </c>
      <c r="X990" t="str">
        <f t="shared" si="61"/>
        <v>Satisfied </v>
      </c>
    </row>
    <row r="991" spans="1:24" x14ac:dyDescent="0.3">
      <c r="A991" s="20" t="s">
        <v>1035</v>
      </c>
      <c r="C991" s="20" t="s">
        <v>1141</v>
      </c>
      <c r="D991" s="19" t="s">
        <v>13</v>
      </c>
      <c r="E991" t="s">
        <v>1139</v>
      </c>
      <c r="F991" s="20" t="s">
        <v>23</v>
      </c>
      <c r="G991">
        <v>75.37</v>
      </c>
      <c r="H991">
        <v>8</v>
      </c>
      <c r="I991" t="s">
        <v>81</v>
      </c>
      <c r="J991" s="1">
        <v>0.65694444444444444</v>
      </c>
      <c r="K991" s="20" t="s">
        <v>25</v>
      </c>
      <c r="L991">
        <v>602.96</v>
      </c>
      <c r="M991">
        <v>30.148</v>
      </c>
      <c r="N991" s="20">
        <f t="shared" si="60"/>
        <v>633.10800000000006</v>
      </c>
      <c r="O991" s="19">
        <v>6.6</v>
      </c>
      <c r="V991" s="20" t="b">
        <f t="shared" si="62"/>
        <v>0</v>
      </c>
      <c r="W991" s="20" t="b">
        <f t="shared" si="63"/>
        <v>0</v>
      </c>
      <c r="X991" t="str">
        <f t="shared" si="61"/>
        <v>Good </v>
      </c>
    </row>
    <row r="992" spans="1:24" x14ac:dyDescent="0.3">
      <c r="A992" s="20" t="s">
        <v>313</v>
      </c>
      <c r="C992" s="20" t="s">
        <v>1140</v>
      </c>
      <c r="D992" s="19" t="s">
        <v>18</v>
      </c>
      <c r="E992" t="s">
        <v>1138</v>
      </c>
      <c r="F992" s="20" t="s">
        <v>29</v>
      </c>
      <c r="G992">
        <v>56.56</v>
      </c>
      <c r="H992">
        <v>5</v>
      </c>
      <c r="I992" t="s">
        <v>72</v>
      </c>
      <c r="J992" s="1">
        <v>0.79583333333333339</v>
      </c>
      <c r="K992" s="20" t="s">
        <v>25</v>
      </c>
      <c r="L992">
        <v>282.8</v>
      </c>
      <c r="M992">
        <v>14.14</v>
      </c>
      <c r="N992" s="20">
        <f t="shared" si="60"/>
        <v>296.94</v>
      </c>
      <c r="O992" s="19">
        <v>5.9</v>
      </c>
      <c r="V992" s="20" t="b">
        <f t="shared" si="62"/>
        <v>0</v>
      </c>
      <c r="W992" s="20" t="b">
        <f t="shared" si="63"/>
        <v>0</v>
      </c>
      <c r="X992" t="str">
        <f t="shared" si="61"/>
        <v>Satisfied </v>
      </c>
    </row>
    <row r="993" spans="1:24" x14ac:dyDescent="0.3">
      <c r="A993" s="20" t="s">
        <v>466</v>
      </c>
      <c r="C993" s="20" t="s">
        <v>1141</v>
      </c>
      <c r="D993" s="19" t="s">
        <v>13</v>
      </c>
      <c r="E993" t="s">
        <v>1138</v>
      </c>
      <c r="F993" s="20" t="s">
        <v>29</v>
      </c>
      <c r="G993">
        <v>76.599999999999994</v>
      </c>
      <c r="H993">
        <v>10</v>
      </c>
      <c r="I993" t="s">
        <v>138</v>
      </c>
      <c r="J993" s="1">
        <v>0.75694444444444453</v>
      </c>
      <c r="K993" s="20" t="s">
        <v>16</v>
      </c>
      <c r="L993">
        <v>766</v>
      </c>
      <c r="M993">
        <v>38.299999999999997</v>
      </c>
      <c r="N993" s="20">
        <f t="shared" si="60"/>
        <v>804.3</v>
      </c>
      <c r="O993" s="19">
        <v>7.8</v>
      </c>
      <c r="V993" s="20" t="b">
        <f t="shared" si="62"/>
        <v>0</v>
      </c>
      <c r="W993" s="20" t="b">
        <f t="shared" si="63"/>
        <v>0</v>
      </c>
      <c r="X993" t="str">
        <f t="shared" si="61"/>
        <v>Very Good </v>
      </c>
    </row>
    <row r="994" spans="1:24" x14ac:dyDescent="0.3">
      <c r="A994" s="20" t="s">
        <v>562</v>
      </c>
      <c r="C994" s="20" t="s">
        <v>1142</v>
      </c>
      <c r="D994" s="19" t="s">
        <v>13</v>
      </c>
      <c r="E994" t="s">
        <v>1139</v>
      </c>
      <c r="F994" s="20" t="s">
        <v>14</v>
      </c>
      <c r="G994">
        <v>58.03</v>
      </c>
      <c r="H994">
        <v>2</v>
      </c>
      <c r="I994" t="s">
        <v>75</v>
      </c>
      <c r="J994" s="1">
        <v>0.8652777777777777</v>
      </c>
      <c r="K994" s="20" t="s">
        <v>16</v>
      </c>
      <c r="L994">
        <v>116.06</v>
      </c>
      <c r="M994">
        <v>5.8029999999999999</v>
      </c>
      <c r="N994" s="20">
        <f t="shared" si="60"/>
        <v>121.863</v>
      </c>
      <c r="O994" s="19">
        <v>6.7</v>
      </c>
      <c r="V994" s="20" t="b">
        <f t="shared" si="62"/>
        <v>0</v>
      </c>
      <c r="W994" s="20" t="b">
        <f t="shared" si="63"/>
        <v>0</v>
      </c>
      <c r="X994" t="str">
        <f t="shared" si="61"/>
        <v>Good </v>
      </c>
    </row>
    <row r="995" spans="1:24" x14ac:dyDescent="0.3">
      <c r="A995" s="20" t="s">
        <v>318</v>
      </c>
      <c r="C995" s="20" t="s">
        <v>1142</v>
      </c>
      <c r="D995" s="19" t="s">
        <v>18</v>
      </c>
      <c r="E995" t="s">
        <v>1139</v>
      </c>
      <c r="F995" s="20" t="s">
        <v>14</v>
      </c>
      <c r="G995">
        <v>17.489999999999998</v>
      </c>
      <c r="H995">
        <v>10</v>
      </c>
      <c r="I995" t="s">
        <v>237</v>
      </c>
      <c r="J995" s="1">
        <v>0.77430555555555547</v>
      </c>
      <c r="K995" s="20" t="s">
        <v>16</v>
      </c>
      <c r="L995">
        <v>174.9</v>
      </c>
      <c r="M995">
        <v>8.7449999999999992</v>
      </c>
      <c r="N995" s="20">
        <f t="shared" si="60"/>
        <v>183.64500000000001</v>
      </c>
      <c r="O995" s="19">
        <v>6.5</v>
      </c>
      <c r="V995" s="20" t="b">
        <f t="shared" si="62"/>
        <v>0</v>
      </c>
      <c r="W995" s="20" t="b">
        <f t="shared" si="63"/>
        <v>0</v>
      </c>
      <c r="X995" t="str">
        <f t="shared" si="61"/>
        <v>Good </v>
      </c>
    </row>
    <row r="996" spans="1:24" x14ac:dyDescent="0.3">
      <c r="A996" s="20" t="s">
        <v>646</v>
      </c>
      <c r="C996" s="20" t="s">
        <v>1140</v>
      </c>
      <c r="D996" s="19" t="s">
        <v>18</v>
      </c>
      <c r="E996" t="s">
        <v>1138</v>
      </c>
      <c r="F996" s="20" t="s">
        <v>19</v>
      </c>
      <c r="G996">
        <v>60.95</v>
      </c>
      <c r="H996">
        <v>1</v>
      </c>
      <c r="I996" t="s">
        <v>226</v>
      </c>
      <c r="J996" s="1">
        <v>0.4861111111111111</v>
      </c>
      <c r="K996" s="20" t="s">
        <v>25</v>
      </c>
      <c r="L996">
        <v>60.95</v>
      </c>
      <c r="M996">
        <v>3.0474999999999999</v>
      </c>
      <c r="N996" s="20">
        <f t="shared" si="60"/>
        <v>63.997500000000002</v>
      </c>
      <c r="O996" s="19">
        <v>6.2</v>
      </c>
      <c r="V996" s="20" t="b">
        <f t="shared" si="62"/>
        <v>0</v>
      </c>
      <c r="W996" s="20" t="b">
        <f t="shared" si="63"/>
        <v>0</v>
      </c>
      <c r="X996" t="str">
        <f t="shared" si="61"/>
        <v>Good </v>
      </c>
    </row>
    <row r="997" spans="1:24" x14ac:dyDescent="0.3">
      <c r="A997" s="20" t="s">
        <v>257</v>
      </c>
      <c r="C997" s="20" t="s">
        <v>1141</v>
      </c>
      <c r="D997" s="19" t="s">
        <v>18</v>
      </c>
      <c r="E997" t="s">
        <v>1139</v>
      </c>
      <c r="F997" s="20" t="s">
        <v>14</v>
      </c>
      <c r="G997">
        <v>40.35</v>
      </c>
      <c r="H997">
        <v>1</v>
      </c>
      <c r="I997" t="s">
        <v>247</v>
      </c>
      <c r="J997" s="1">
        <v>0.57361111111111118</v>
      </c>
      <c r="K997" s="20" t="s">
        <v>16</v>
      </c>
      <c r="L997">
        <v>40.35</v>
      </c>
      <c r="M997">
        <v>2.0175000000000001</v>
      </c>
      <c r="N997" s="20">
        <f t="shared" si="60"/>
        <v>42.3675</v>
      </c>
      <c r="O997" s="19">
        <v>8.3000000000000007</v>
      </c>
      <c r="V997" s="20" t="b">
        <f t="shared" si="62"/>
        <v>0</v>
      </c>
      <c r="W997" s="20" t="b">
        <f t="shared" si="63"/>
        <v>0</v>
      </c>
      <c r="X997" t="str">
        <f t="shared" si="61"/>
        <v>Extremely Good</v>
      </c>
    </row>
    <row r="998" spans="1:24" x14ac:dyDescent="0.3">
      <c r="A998" s="20" t="s">
        <v>967</v>
      </c>
      <c r="C998" s="20" t="s">
        <v>1142</v>
      </c>
      <c r="D998" s="19" t="s">
        <v>18</v>
      </c>
      <c r="E998" t="s">
        <v>1138</v>
      </c>
      <c r="F998" s="20" t="s">
        <v>19</v>
      </c>
      <c r="G998">
        <v>97.38</v>
      </c>
      <c r="H998">
        <v>10</v>
      </c>
      <c r="I998" t="s">
        <v>70</v>
      </c>
      <c r="J998" s="1">
        <v>0.71944444444444444</v>
      </c>
      <c r="K998" s="20" t="s">
        <v>16</v>
      </c>
      <c r="L998">
        <v>973.8</v>
      </c>
      <c r="M998">
        <v>48.69</v>
      </c>
      <c r="N998" s="20">
        <f t="shared" si="60"/>
        <v>1022.49</v>
      </c>
      <c r="O998" s="19">
        <v>4.2</v>
      </c>
      <c r="V998" s="20" t="b">
        <f t="shared" si="62"/>
        <v>1</v>
      </c>
      <c r="W998" s="20" t="b">
        <f t="shared" si="63"/>
        <v>0</v>
      </c>
      <c r="X998" t="str">
        <f t="shared" si="61"/>
        <v>Not Bad</v>
      </c>
    </row>
    <row r="999" spans="1:24" x14ac:dyDescent="0.3">
      <c r="A999" s="20" t="s">
        <v>286</v>
      </c>
      <c r="C999" s="20" t="s">
        <v>1141</v>
      </c>
      <c r="D999" s="19" t="s">
        <v>18</v>
      </c>
      <c r="E999" t="s">
        <v>1139</v>
      </c>
      <c r="F999" s="20" t="s">
        <v>40</v>
      </c>
      <c r="G999">
        <v>31.84</v>
      </c>
      <c r="H999">
        <v>1</v>
      </c>
      <c r="I999" t="s">
        <v>178</v>
      </c>
      <c r="J999" s="1">
        <v>0.55694444444444446</v>
      </c>
      <c r="K999" s="20" t="s">
        <v>21</v>
      </c>
      <c r="L999">
        <v>31.84</v>
      </c>
      <c r="M999">
        <v>1.5920000000000001</v>
      </c>
      <c r="N999" s="20">
        <f t="shared" si="60"/>
        <v>33.432000000000002</v>
      </c>
      <c r="O999" s="19">
        <v>8</v>
      </c>
      <c r="V999" s="20" t="b">
        <f t="shared" si="62"/>
        <v>0</v>
      </c>
      <c r="W999" s="20" t="b">
        <f t="shared" si="63"/>
        <v>0</v>
      </c>
      <c r="X999" t="str">
        <f t="shared" si="61"/>
        <v>Extremely Good</v>
      </c>
    </row>
    <row r="1000" spans="1:24" x14ac:dyDescent="0.3">
      <c r="A1000" s="20" t="s">
        <v>956</v>
      </c>
      <c r="C1000" s="20" t="s">
        <v>1140</v>
      </c>
      <c r="D1000" s="19" t="s">
        <v>18</v>
      </c>
      <c r="E1000" t="s">
        <v>1139</v>
      </c>
      <c r="F1000" s="20" t="s">
        <v>23</v>
      </c>
      <c r="G1000">
        <v>65.819999999999993</v>
      </c>
      <c r="H1000">
        <v>1</v>
      </c>
      <c r="I1000" t="s">
        <v>237</v>
      </c>
      <c r="J1000" s="1">
        <v>0.6479166666666667</v>
      </c>
      <c r="K1000" s="20" t="s">
        <v>21</v>
      </c>
      <c r="L1000">
        <v>65.819999999999993</v>
      </c>
      <c r="M1000">
        <v>3.2909999999999999</v>
      </c>
      <c r="N1000" s="20">
        <f t="shared" si="60"/>
        <v>69.11099999999999</v>
      </c>
      <c r="O1000" s="19">
        <v>5.9</v>
      </c>
      <c r="V1000" s="20" t="b">
        <f t="shared" si="62"/>
        <v>0</v>
      </c>
      <c r="W1000" s="20" t="b">
        <f t="shared" si="63"/>
        <v>0</v>
      </c>
      <c r="X1000" t="str">
        <f t="shared" si="61"/>
        <v>Satisfied </v>
      </c>
    </row>
    <row r="1001" spans="1:24" x14ac:dyDescent="0.3">
      <c r="A1001" s="20" t="s">
        <v>446</v>
      </c>
      <c r="C1001" s="20" t="s">
        <v>1140</v>
      </c>
      <c r="D1001" s="19" t="s">
        <v>13</v>
      </c>
      <c r="E1001" t="s">
        <v>1138</v>
      </c>
      <c r="F1001" s="20" t="s">
        <v>43</v>
      </c>
      <c r="G1001">
        <v>88.34</v>
      </c>
      <c r="H1001">
        <v>7</v>
      </c>
      <c r="I1001" t="s">
        <v>226</v>
      </c>
      <c r="J1001" s="1">
        <v>0.56111111111111112</v>
      </c>
      <c r="K1001" s="20" t="s">
        <v>25</v>
      </c>
      <c r="L1001">
        <v>618.38</v>
      </c>
      <c r="M1001">
        <v>30.919</v>
      </c>
      <c r="N1001" s="20">
        <f t="shared" si="60"/>
        <v>649.29899999999998</v>
      </c>
      <c r="O1001" s="19">
        <v>7.5</v>
      </c>
      <c r="V1001" s="20" t="b">
        <f t="shared" si="62"/>
        <v>0</v>
      </c>
      <c r="W1001" s="20" t="b">
        <f t="shared" si="63"/>
        <v>0</v>
      </c>
      <c r="X1001" t="str">
        <f t="shared" si="61"/>
        <v>Very Good 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="85" zoomScaleNormal="85" workbookViewId="0">
      <selection activeCell="N11" sqref="N11"/>
    </sheetView>
  </sheetViews>
  <sheetFormatPr defaultRowHeight="14.4" x14ac:dyDescent="0.3"/>
  <cols>
    <col min="1" max="1" width="18.33203125" customWidth="1"/>
    <col min="2" max="2" width="17.44140625" customWidth="1"/>
    <col min="5" max="5" width="17.6640625" customWidth="1"/>
    <col min="6" max="6" width="19.77734375" customWidth="1"/>
    <col min="9" max="9" width="18" customWidth="1"/>
    <col min="10" max="10" width="17.77734375" customWidth="1"/>
    <col min="12" max="12" width="9.88671875" customWidth="1"/>
    <col min="13" max="13" width="17.77734375" customWidth="1"/>
    <col min="14" max="14" width="17.88671875" customWidth="1"/>
    <col min="16" max="16" width="18.21875" customWidth="1"/>
    <col min="17" max="17" width="17.77734375" customWidth="1"/>
  </cols>
  <sheetData>
    <row r="1" spans="1:10" x14ac:dyDescent="0.3">
      <c r="A1" s="10" t="s">
        <v>3</v>
      </c>
      <c r="B1" s="10"/>
      <c r="E1" s="13" t="s">
        <v>4</v>
      </c>
      <c r="F1" s="13"/>
      <c r="I1" s="10" t="s">
        <v>5</v>
      </c>
      <c r="J1" s="10"/>
    </row>
    <row r="2" spans="1:10" x14ac:dyDescent="0.3">
      <c r="A2" s="9"/>
      <c r="B2" s="9"/>
      <c r="E2" s="12"/>
      <c r="F2" s="12"/>
      <c r="I2" s="9"/>
      <c r="J2" s="9"/>
    </row>
    <row r="3" spans="1:10" x14ac:dyDescent="0.3">
      <c r="A3" s="9" t="s">
        <v>1112</v>
      </c>
      <c r="B3" s="9">
        <v>55.672129999999981</v>
      </c>
      <c r="E3" s="12" t="s">
        <v>1112</v>
      </c>
      <c r="F3" s="12">
        <v>5.51</v>
      </c>
      <c r="I3" s="9" t="s">
        <v>1112</v>
      </c>
      <c r="J3" s="9">
        <v>322.96674900000005</v>
      </c>
    </row>
    <row r="4" spans="1:10" x14ac:dyDescent="0.3">
      <c r="A4" s="9" t="s">
        <v>1113</v>
      </c>
      <c r="B4" s="9">
        <v>0.83783371339090684</v>
      </c>
      <c r="E4" s="12" t="s">
        <v>1113</v>
      </c>
      <c r="F4" s="12">
        <v>9.2446992630622921E-2</v>
      </c>
      <c r="I4" s="9" t="s">
        <v>1113</v>
      </c>
      <c r="J4" s="9">
        <v>7.7755770215282016</v>
      </c>
    </row>
    <row r="5" spans="1:10" x14ac:dyDescent="0.3">
      <c r="A5" s="9" t="s">
        <v>1114</v>
      </c>
      <c r="B5" s="9">
        <v>55.230000000000004</v>
      </c>
      <c r="E5" s="12" t="s">
        <v>1114</v>
      </c>
      <c r="F5" s="12">
        <v>5</v>
      </c>
      <c r="I5" s="9" t="s">
        <v>1114</v>
      </c>
      <c r="J5" s="9">
        <v>253.84800000000001</v>
      </c>
    </row>
    <row r="6" spans="1:10" x14ac:dyDescent="0.3">
      <c r="A6" s="9" t="s">
        <v>1115</v>
      </c>
      <c r="B6" s="9">
        <v>83.77</v>
      </c>
      <c r="E6" s="12" t="s">
        <v>1115</v>
      </c>
      <c r="F6" s="12">
        <v>10</v>
      </c>
      <c r="I6" s="9" t="s">
        <v>1115</v>
      </c>
      <c r="J6" s="9">
        <v>829.08</v>
      </c>
    </row>
    <row r="7" spans="1:10" x14ac:dyDescent="0.3">
      <c r="A7" s="9" t="s">
        <v>1116</v>
      </c>
      <c r="B7" s="9">
        <v>26.494628347919814</v>
      </c>
      <c r="E7" s="12" t="s">
        <v>1116</v>
      </c>
      <c r="F7" s="12">
        <v>2.9234305954556965</v>
      </c>
      <c r="I7" s="9" t="s">
        <v>1116</v>
      </c>
      <c r="J7" s="9">
        <v>245.88533510097216</v>
      </c>
    </row>
    <row r="8" spans="1:10" x14ac:dyDescent="0.3">
      <c r="A8" s="9" t="s">
        <v>1117</v>
      </c>
      <c r="B8" s="9">
        <v>701.96533129439626</v>
      </c>
      <c r="E8" s="12" t="s">
        <v>1117</v>
      </c>
      <c r="F8" s="12">
        <v>8.5464464464464474</v>
      </c>
      <c r="I8" s="9" t="s">
        <v>1117</v>
      </c>
      <c r="J8" s="9">
        <v>60459.59801771737</v>
      </c>
    </row>
    <row r="9" spans="1:10" x14ac:dyDescent="0.3">
      <c r="A9" s="9" t="s">
        <v>1118</v>
      </c>
      <c r="B9" s="9">
        <v>-1.2185914281163328</v>
      </c>
      <c r="E9" s="12" t="s">
        <v>1118</v>
      </c>
      <c r="F9" s="12">
        <v>-1.2155472264752369</v>
      </c>
      <c r="I9" s="9" t="s">
        <v>1118</v>
      </c>
      <c r="J9" s="9">
        <v>-8.1884757904362448E-2</v>
      </c>
    </row>
    <row r="10" spans="1:10" x14ac:dyDescent="0.3">
      <c r="A10" s="9" t="s">
        <v>1119</v>
      </c>
      <c r="B10" s="9">
        <v>7.0774478533312916E-3</v>
      </c>
      <c r="E10" s="12" t="s">
        <v>1119</v>
      </c>
      <c r="F10" s="12">
        <v>1.2941048017172919E-2</v>
      </c>
      <c r="I10" s="9" t="s">
        <v>1119</v>
      </c>
      <c r="J10" s="9">
        <v>0.89256980495813776</v>
      </c>
    </row>
    <row r="11" spans="1:10" x14ac:dyDescent="0.3">
      <c r="A11" s="9" t="s">
        <v>1120</v>
      </c>
      <c r="B11" s="9">
        <v>89.88</v>
      </c>
      <c r="E11" s="12" t="s">
        <v>1120</v>
      </c>
      <c r="F11" s="12">
        <v>9</v>
      </c>
      <c r="I11" s="9" t="s">
        <v>1120</v>
      </c>
      <c r="J11" s="9">
        <v>1031.9715000000001</v>
      </c>
    </row>
    <row r="12" spans="1:10" x14ac:dyDescent="0.3">
      <c r="A12" s="9" t="s">
        <v>1121</v>
      </c>
      <c r="B12" s="9">
        <v>10.08</v>
      </c>
      <c r="E12" s="12" t="s">
        <v>1121</v>
      </c>
      <c r="F12" s="12">
        <v>1</v>
      </c>
      <c r="I12" s="9" t="s">
        <v>1121</v>
      </c>
      <c r="J12" s="9">
        <v>10.6785</v>
      </c>
    </row>
    <row r="13" spans="1:10" x14ac:dyDescent="0.3">
      <c r="A13" s="9" t="s">
        <v>1122</v>
      </c>
      <c r="B13" s="9">
        <v>99.96</v>
      </c>
      <c r="E13" s="12" t="s">
        <v>1122</v>
      </c>
      <c r="F13" s="12">
        <v>10</v>
      </c>
      <c r="I13" s="9" t="s">
        <v>1122</v>
      </c>
      <c r="J13" s="9">
        <v>1042.6500000000001</v>
      </c>
    </row>
    <row r="14" spans="1:10" x14ac:dyDescent="0.3">
      <c r="A14" s="9" t="s">
        <v>1123</v>
      </c>
      <c r="B14" s="9">
        <v>55672.129999999983</v>
      </c>
      <c r="E14" s="12" t="s">
        <v>1123</v>
      </c>
      <c r="F14" s="12">
        <v>5510</v>
      </c>
      <c r="I14" s="9" t="s">
        <v>1123</v>
      </c>
      <c r="J14" s="9">
        <v>322966.74900000007</v>
      </c>
    </row>
    <row r="15" spans="1:10" x14ac:dyDescent="0.3">
      <c r="A15" s="9" t="s">
        <v>1124</v>
      </c>
      <c r="B15" s="9">
        <v>1000</v>
      </c>
      <c r="E15" s="12" t="s">
        <v>1124</v>
      </c>
      <c r="F15" s="12">
        <v>1000</v>
      </c>
      <c r="I15" s="9" t="s">
        <v>1124</v>
      </c>
      <c r="J15" s="9">
        <v>1000</v>
      </c>
    </row>
    <row r="16" spans="1:10" x14ac:dyDescent="0.3">
      <c r="A16" s="9" t="s">
        <v>1125</v>
      </c>
      <c r="B16" s="9">
        <v>99.96</v>
      </c>
      <c r="E16" s="12" t="s">
        <v>1125</v>
      </c>
      <c r="F16" s="12">
        <v>10</v>
      </c>
      <c r="I16" s="9" t="s">
        <v>1125</v>
      </c>
      <c r="J16" s="9">
        <v>1039.29</v>
      </c>
    </row>
    <row r="17" spans="1:10" ht="15" thickBot="1" x14ac:dyDescent="0.35">
      <c r="A17" s="8" t="s">
        <v>1126</v>
      </c>
      <c r="B17" s="8">
        <v>10.130000000000001</v>
      </c>
      <c r="E17" s="11" t="s">
        <v>1126</v>
      </c>
      <c r="F17" s="11">
        <v>1</v>
      </c>
      <c r="I17" s="8" t="s">
        <v>1126</v>
      </c>
      <c r="J17" s="8">
        <v>12.6945</v>
      </c>
    </row>
    <row r="19" spans="1:10" ht="15" thickBot="1" x14ac:dyDescent="0.35"/>
    <row r="20" spans="1:10" x14ac:dyDescent="0.3">
      <c r="A20" s="10" t="s">
        <v>10</v>
      </c>
      <c r="B20" s="10"/>
      <c r="E20" s="13" t="s">
        <v>1159</v>
      </c>
      <c r="F20" s="13"/>
      <c r="I20" s="10" t="s">
        <v>11</v>
      </c>
      <c r="J20" s="10"/>
    </row>
    <row r="21" spans="1:10" x14ac:dyDescent="0.3">
      <c r="A21" s="9"/>
      <c r="B21" s="9"/>
      <c r="E21" s="12"/>
      <c r="F21" s="12"/>
      <c r="I21" s="9"/>
      <c r="J21" s="9"/>
    </row>
    <row r="22" spans="1:10" x14ac:dyDescent="0.3">
      <c r="A22" s="9" t="s">
        <v>1112</v>
      </c>
      <c r="B22" s="9">
        <v>15.379369000000002</v>
      </c>
      <c r="E22" s="12" t="s">
        <v>1112</v>
      </c>
      <c r="F22" s="12">
        <v>307.58738000000034</v>
      </c>
      <c r="I22" s="9" t="s">
        <v>1112</v>
      </c>
      <c r="J22" s="9">
        <v>6.9727000000000032</v>
      </c>
    </row>
    <row r="23" spans="1:10" x14ac:dyDescent="0.3">
      <c r="A23" s="9" t="s">
        <v>1113</v>
      </c>
      <c r="B23" s="9">
        <v>0.37026557245372416</v>
      </c>
      <c r="E23" s="12" t="s">
        <v>1113</v>
      </c>
      <c r="F23" s="12">
        <v>7.4053114490744365</v>
      </c>
      <c r="I23" s="9" t="s">
        <v>1113</v>
      </c>
      <c r="J23" s="9">
        <v>5.4346280721206654E-2</v>
      </c>
    </row>
    <row r="24" spans="1:10" x14ac:dyDescent="0.3">
      <c r="A24" s="9" t="s">
        <v>1114</v>
      </c>
      <c r="B24" s="9">
        <v>12.088000000000001</v>
      </c>
      <c r="E24" s="12" t="s">
        <v>1114</v>
      </c>
      <c r="F24" s="12">
        <v>241.76</v>
      </c>
      <c r="I24" s="9" t="s">
        <v>1114</v>
      </c>
      <c r="J24" s="9">
        <v>7</v>
      </c>
    </row>
    <row r="25" spans="1:10" x14ac:dyDescent="0.3">
      <c r="A25" s="9" t="s">
        <v>1115</v>
      </c>
      <c r="B25" s="9">
        <v>39.479999999999997</v>
      </c>
      <c r="E25" s="12" t="s">
        <v>1115</v>
      </c>
      <c r="F25" s="12">
        <v>789.6</v>
      </c>
      <c r="I25" s="9" t="s">
        <v>1115</v>
      </c>
      <c r="J25" s="9">
        <v>6</v>
      </c>
    </row>
    <row r="26" spans="1:10" x14ac:dyDescent="0.3">
      <c r="A26" s="9" t="s">
        <v>1116</v>
      </c>
      <c r="B26" s="9">
        <v>11.708825480998684</v>
      </c>
      <c r="E26" s="12" t="s">
        <v>1116</v>
      </c>
      <c r="F26" s="12">
        <v>234.17650961997219</v>
      </c>
      <c r="I26" s="9" t="s">
        <v>1116</v>
      </c>
      <c r="J26" s="9">
        <v>1.7185802943791129</v>
      </c>
    </row>
    <row r="27" spans="1:10" x14ac:dyDescent="0.3">
      <c r="A27" s="9" t="s">
        <v>1117</v>
      </c>
      <c r="B27" s="9">
        <v>137.09659414448404</v>
      </c>
      <c r="E27" s="12" t="s">
        <v>1117</v>
      </c>
      <c r="F27" s="12">
        <v>54838.637657792926</v>
      </c>
      <c r="I27" s="9" t="s">
        <v>1117</v>
      </c>
      <c r="J27" s="9">
        <v>2.953518228228198</v>
      </c>
    </row>
    <row r="28" spans="1:10" x14ac:dyDescent="0.3">
      <c r="A28" s="9" t="s">
        <v>1118</v>
      </c>
      <c r="B28" s="9">
        <v>-8.188475790435179E-2</v>
      </c>
      <c r="E28" s="12" t="s">
        <v>1118</v>
      </c>
      <c r="F28" s="12">
        <v>-8.1884757904350458E-2</v>
      </c>
      <c r="I28" s="9" t="s">
        <v>1118</v>
      </c>
      <c r="J28" s="9">
        <v>-1.1515868389358548</v>
      </c>
    </row>
    <row r="29" spans="1:10" x14ac:dyDescent="0.3">
      <c r="A29" s="9" t="s">
        <v>1119</v>
      </c>
      <c r="B29" s="9">
        <v>0.89256980495813998</v>
      </c>
      <c r="E29" s="12" t="s">
        <v>1119</v>
      </c>
      <c r="F29" s="12">
        <v>0.89256980495813787</v>
      </c>
      <c r="I29" s="9" t="s">
        <v>1119</v>
      </c>
      <c r="J29" s="9">
        <v>9.0096487657241892E-3</v>
      </c>
    </row>
    <row r="30" spans="1:10" x14ac:dyDescent="0.3">
      <c r="A30" s="9" t="s">
        <v>1120</v>
      </c>
      <c r="B30" s="9">
        <v>49.141500000000001</v>
      </c>
      <c r="E30" s="12" t="s">
        <v>1120</v>
      </c>
      <c r="F30" s="12">
        <v>982.83</v>
      </c>
      <c r="I30" s="9" t="s">
        <v>1120</v>
      </c>
      <c r="J30" s="9">
        <v>6</v>
      </c>
    </row>
    <row r="31" spans="1:10" x14ac:dyDescent="0.3">
      <c r="A31" s="9" t="s">
        <v>1121</v>
      </c>
      <c r="B31" s="9">
        <v>0.50849999999999995</v>
      </c>
      <c r="E31" s="12" t="s">
        <v>1121</v>
      </c>
      <c r="F31" s="12">
        <v>10.17</v>
      </c>
      <c r="I31" s="9" t="s">
        <v>1121</v>
      </c>
      <c r="J31" s="9">
        <v>4</v>
      </c>
    </row>
    <row r="32" spans="1:10" x14ac:dyDescent="0.3">
      <c r="A32" s="9" t="s">
        <v>1122</v>
      </c>
      <c r="B32" s="9">
        <v>49.65</v>
      </c>
      <c r="E32" s="12" t="s">
        <v>1122</v>
      </c>
      <c r="F32" s="12">
        <v>993</v>
      </c>
      <c r="I32" s="9" t="s">
        <v>1122</v>
      </c>
      <c r="J32" s="9">
        <v>10</v>
      </c>
    </row>
    <row r="33" spans="1:10" x14ac:dyDescent="0.3">
      <c r="A33" s="9" t="s">
        <v>1123</v>
      </c>
      <c r="B33" s="9">
        <v>15379.369000000002</v>
      </c>
      <c r="E33" s="12" t="s">
        <v>1123</v>
      </c>
      <c r="F33" s="12">
        <v>307587.38000000035</v>
      </c>
      <c r="I33" s="9" t="s">
        <v>1123</v>
      </c>
      <c r="J33" s="9">
        <v>6972.7000000000035</v>
      </c>
    </row>
    <row r="34" spans="1:10" x14ac:dyDescent="0.3">
      <c r="A34" s="9" t="s">
        <v>1124</v>
      </c>
      <c r="B34" s="9">
        <v>1000</v>
      </c>
      <c r="E34" s="12" t="s">
        <v>1124</v>
      </c>
      <c r="F34" s="12">
        <v>1000</v>
      </c>
      <c r="I34" s="9" t="s">
        <v>1124</v>
      </c>
      <c r="J34" s="9">
        <v>1000</v>
      </c>
    </row>
    <row r="35" spans="1:10" x14ac:dyDescent="0.3">
      <c r="A35" s="9" t="s">
        <v>1125</v>
      </c>
      <c r="B35" s="9">
        <v>49.49</v>
      </c>
      <c r="E35" s="12" t="s">
        <v>1125</v>
      </c>
      <c r="F35" s="12">
        <v>989.8</v>
      </c>
      <c r="I35" s="9" t="s">
        <v>1125</v>
      </c>
      <c r="J35" s="9">
        <v>10</v>
      </c>
    </row>
    <row r="36" spans="1:10" ht="15" thickBot="1" x14ac:dyDescent="0.35">
      <c r="A36" s="8" t="s">
        <v>1126</v>
      </c>
      <c r="B36" s="8">
        <v>0.60450000000000004</v>
      </c>
      <c r="E36" s="11" t="s">
        <v>1126</v>
      </c>
      <c r="F36" s="11">
        <v>12.09</v>
      </c>
      <c r="I36" s="8" t="s">
        <v>1126</v>
      </c>
      <c r="J36" s="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B67B-171E-4B7A-91C2-56D9026F189E}">
  <dimension ref="A1:A29"/>
  <sheetViews>
    <sheetView workbookViewId="0">
      <selection activeCell="A9" sqref="A9"/>
    </sheetView>
  </sheetViews>
  <sheetFormatPr defaultRowHeight="14.4" x14ac:dyDescent="0.3"/>
  <cols>
    <col min="1" max="1" width="168.77734375" customWidth="1"/>
  </cols>
  <sheetData>
    <row r="1" spans="1:1" x14ac:dyDescent="0.3">
      <c r="A1" s="3" t="s">
        <v>1134</v>
      </c>
    </row>
    <row r="2" spans="1:1" x14ac:dyDescent="0.3">
      <c r="A2" s="2"/>
    </row>
    <row r="3" spans="1:1" x14ac:dyDescent="0.3">
      <c r="A3" s="14" t="s">
        <v>1155</v>
      </c>
    </row>
    <row r="4" spans="1:1" x14ac:dyDescent="0.3">
      <c r="A4" s="14" t="s">
        <v>1156</v>
      </c>
    </row>
    <row r="5" spans="1:1" x14ac:dyDescent="0.3">
      <c r="A5" s="14" t="s">
        <v>1157</v>
      </c>
    </row>
    <row r="6" spans="1:1" x14ac:dyDescent="0.3">
      <c r="A6" s="14" t="s">
        <v>1168</v>
      </c>
    </row>
    <row r="7" spans="1:1" x14ac:dyDescent="0.3">
      <c r="A7" s="14" t="s">
        <v>1167</v>
      </c>
    </row>
    <row r="8" spans="1:1" x14ac:dyDescent="0.3">
      <c r="A8" s="14" t="s">
        <v>1171</v>
      </c>
    </row>
    <row r="29" spans="1:1" x14ac:dyDescent="0.3">
      <c r="A29" t="s">
        <v>1135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6AE2-ED20-490D-85A6-468949B72D9A}">
  <dimension ref="A1:C98"/>
  <sheetViews>
    <sheetView tabSelected="1" workbookViewId="0">
      <selection activeCell="C96" sqref="C96"/>
    </sheetView>
  </sheetViews>
  <sheetFormatPr defaultRowHeight="14.4" x14ac:dyDescent="0.3"/>
  <cols>
    <col min="1" max="1" width="19.109375" bestFit="1" customWidth="1"/>
    <col min="2" max="2" width="6.109375" bestFit="1" customWidth="1"/>
    <col min="3" max="3" width="149.44140625" customWidth="1"/>
    <col min="10" max="10" width="8.88671875" customWidth="1"/>
  </cols>
  <sheetData>
    <row r="1" spans="1:3" ht="23.4" x14ac:dyDescent="0.3">
      <c r="A1" s="23"/>
      <c r="C1" s="24" t="s">
        <v>1161</v>
      </c>
    </row>
    <row r="3" spans="1:3" x14ac:dyDescent="0.3">
      <c r="A3" s="21" t="s">
        <v>8</v>
      </c>
      <c r="B3" t="s">
        <v>1124</v>
      </c>
    </row>
    <row r="4" spans="1:3" x14ac:dyDescent="0.3">
      <c r="A4" s="20" t="s">
        <v>21</v>
      </c>
      <c r="B4" s="22">
        <v>335</v>
      </c>
    </row>
    <row r="5" spans="1:3" x14ac:dyDescent="0.3">
      <c r="A5" s="20" t="s">
        <v>25</v>
      </c>
      <c r="B5" s="22">
        <v>304</v>
      </c>
    </row>
    <row r="6" spans="1:3" x14ac:dyDescent="0.3">
      <c r="A6" s="20" t="s">
        <v>16</v>
      </c>
      <c r="B6" s="22">
        <v>361</v>
      </c>
    </row>
    <row r="19" spans="1:3" ht="23.4" x14ac:dyDescent="0.3">
      <c r="C19" s="25" t="s">
        <v>1162</v>
      </c>
    </row>
    <row r="21" spans="1:3" x14ac:dyDescent="0.3">
      <c r="A21" s="21" t="s">
        <v>2</v>
      </c>
      <c r="B21" t="s">
        <v>1124</v>
      </c>
    </row>
    <row r="22" spans="1:3" x14ac:dyDescent="0.3">
      <c r="A22" s="20" t="s">
        <v>19</v>
      </c>
      <c r="B22" s="22">
        <v>156</v>
      </c>
    </row>
    <row r="23" spans="1:3" x14ac:dyDescent="0.3">
      <c r="A23" s="20" t="s">
        <v>43</v>
      </c>
      <c r="B23" s="22">
        <v>171</v>
      </c>
    </row>
    <row r="24" spans="1:3" x14ac:dyDescent="0.3">
      <c r="A24" s="20" t="s">
        <v>40</v>
      </c>
      <c r="B24" s="22">
        <v>177</v>
      </c>
    </row>
    <row r="25" spans="1:3" x14ac:dyDescent="0.3">
      <c r="A25" s="20" t="s">
        <v>14</v>
      </c>
      <c r="B25" s="22">
        <v>167</v>
      </c>
    </row>
    <row r="26" spans="1:3" x14ac:dyDescent="0.3">
      <c r="A26" s="20" t="s">
        <v>23</v>
      </c>
      <c r="B26" s="22">
        <v>146</v>
      </c>
    </row>
    <row r="27" spans="1:3" x14ac:dyDescent="0.3">
      <c r="A27" s="20" t="s">
        <v>29</v>
      </c>
      <c r="B27" s="22">
        <v>183</v>
      </c>
    </row>
    <row r="37" spans="1:3" ht="23.4" x14ac:dyDescent="0.3">
      <c r="C37" s="24" t="s">
        <v>1163</v>
      </c>
    </row>
    <row r="39" spans="1:3" x14ac:dyDescent="0.3">
      <c r="A39" s="21" t="s">
        <v>0</v>
      </c>
      <c r="B39" t="s">
        <v>1124</v>
      </c>
    </row>
    <row r="40" spans="1:3" x14ac:dyDescent="0.3">
      <c r="A40" s="20" t="s">
        <v>1141</v>
      </c>
      <c r="B40" s="22">
        <v>329</v>
      </c>
    </row>
    <row r="41" spans="1:3" x14ac:dyDescent="0.3">
      <c r="A41" s="20" t="s">
        <v>1140</v>
      </c>
      <c r="B41" s="22">
        <v>340</v>
      </c>
    </row>
    <row r="42" spans="1:3" x14ac:dyDescent="0.3">
      <c r="A42" s="20" t="s">
        <v>1142</v>
      </c>
      <c r="B42" s="22">
        <v>331</v>
      </c>
    </row>
    <row r="55" spans="3:3" ht="23.4" x14ac:dyDescent="0.3">
      <c r="C55" s="24" t="s">
        <v>1169</v>
      </c>
    </row>
    <row r="73" spans="3:3" ht="23.4" x14ac:dyDescent="0.3">
      <c r="C73" s="24" t="s">
        <v>1166</v>
      </c>
    </row>
    <row r="92" spans="1:3" ht="23.4" x14ac:dyDescent="0.3">
      <c r="C92" s="24" t="s">
        <v>1170</v>
      </c>
    </row>
    <row r="94" spans="1:3" x14ac:dyDescent="0.3">
      <c r="A94" s="21" t="s">
        <v>1164</v>
      </c>
      <c r="B94" t="s">
        <v>1123</v>
      </c>
    </row>
    <row r="95" spans="1:3" x14ac:dyDescent="0.3">
      <c r="A95" s="26" t="s">
        <v>1138</v>
      </c>
      <c r="B95" s="22">
        <v>146</v>
      </c>
    </row>
    <row r="96" spans="1:3" x14ac:dyDescent="0.3">
      <c r="A96" s="27" t="s">
        <v>14</v>
      </c>
      <c r="B96" s="22">
        <v>146</v>
      </c>
    </row>
    <row r="97" spans="1:2" x14ac:dyDescent="0.3">
      <c r="A97" s="28" t="s">
        <v>1140</v>
      </c>
      <c r="B97" s="22">
        <v>146</v>
      </c>
    </row>
    <row r="98" spans="1:2" x14ac:dyDescent="0.3">
      <c r="A98" s="26" t="s">
        <v>1165</v>
      </c>
      <c r="B98" s="22">
        <v>146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a 9 0 1 3 4 c - 4 1 4 b - 4 4 4 7 - 9 1 8 6 - 3 2 2 4 a b c b 1 f 5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 - 0 . 4 9 8 2 1 9 8 8 6 8 5 8 9 5 3 8 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T L S U R B V H h e 7 Z 1 X e x t H 1 u c P C A I E c 4 6 i s i x b l p M s R 8 2 M P T P e i w 3 f Y m / 3 Y r / C f p r d y 3 3 2 2 X k 3 P P u O w 4 y T b M u S n G 1 l 5 p w T S I L c 8 6 v u A g q N b q B B M M i e + U v F D g C 6 q 6 v P q R P q 1 K n E X z 7 + a l 9 O C M 3 9 1 y W b 3 Z f d 3 V 3 Z 2 9 u T / f 3 9 o m L h 7 g d R 7 r P D x u m O n K x s J S S 7 m 5 D f X 8 j 6 Z 8 M x u 1 Y n v S 1 7 / l E 0 1 t Z W p K W l z e x v b W 5 I p r F J v h 5 L y 6 v D 2 3 J 7 P C 3 J h M i M X u u V o W 2 5 M 5 G W 9 y 5 v i Z 4 q w k 5 O 5 M l i v X R k 9 q R H 7 7 m 4 M C + d X d 3 + p + W x s Z 2 Q H 2 d S s r h R 5 5 8 R + T d 6 D / C 3 B w 3 S 0 r B v 6 g J u a b 3 s 9 5 K 6 + d M l 7 3 u T K 0 l p b d g z 3 w V L m 3 X S 0 a j v U / f / + k v G n K s E e 8 9 E I v h 0 B b i f 3 Z 1 o k P m N p D l H q a u r k / r 6 e m l o S M j 6 9 C 3 / W 8 e P x F 8 + O R m G a h 2 4 L l v a h p a Z X I Y C w W 0 Y j p O Z e J U v D O z o S 6 y T y 3 0 7 U l + g v x L s 7 i V k f r 1 O + l u V 0 i O w u b E u j U 3 N / l E B O z v b k k q l z X 5 O + f G D + 8 U E e b F n V 8 5 3 7 Z p 9 C L d N m a j O p z N a 4 6 f p l F z p 3 9 G 2 3 Z J M J p y Y 9 / S L 9 j c W 2 7 m E j C 0 l 5 U L 3 r n z 0 I C M X d f t w P i n N y i S p u n 3 p V A b 5 e T b l f 1 v k 3 Y t Z w 4 y p + n 1 Z 1 n o M t h W e 9 U O t 8 6 7 W v T H t / W 5 K G Y 5 7 l k M 6 u S / v 6 D V B X K b 6 / E l G N n b q S p g q k 0 n I 2 g k x V e J f T o C h 2 o a u y 8 b G w Z n p O B n J R X d z T l 4 5 t S O T y 3 W y u J m U q 8 p g Y Y A w h 1 W a h Y G 6 7 + V y k t Q X H 4 V s d k u + n W m T 5 5 U x m p Q o I d i U E t w v s / W y l o W A t E N S R s r u e M Q F M b v 3 e / 9 e R v 7 8 z J b k u E 8 y 6 Z + N h 0 2 9 5 u p W n X w z 6 T E P 9 0 U a w x R 8 9 n i h U O + h 9 p x c 0 c 5 l S y V 2 Y 6 r 4 n f y s U o 8 6 w i h 3 V N L C w J W Y q i 2 z L 2 + c K U j + K M a y 5 7 n c h / c b d V t g q C R F 2 7 a 5 S W R 5 4 v i Z 6 t g Z q m P 4 V V l f T 2 h P / O t h J o i h s y m n B L 6 r U i E h W 0 p Y Z 7 t y Z p s J E J I l m q A E A H Q g E H g U o b i w z 5 k n H j 2 M + h m E z u d I L I i 8 F l i p a F U w F 4 t 6 / W 8 m U q p i F i p y u X d H z n S G 3 3 N T p c f Y k n Y + q p q t Z C s / M 0 B K w Y Q W l Z h q S + / x 6 e M G 0 z i W q S i p F E y 1 L 0 v j X 5 v v H R f K K C 6 H j 7 b + S y q Z E k p Y u S J G s s Q T 3 A Y R d f 4 o g a 1 w s W d H n u v b N Q T V 3 7 p n m G l O 7 Z q H 8 6 V S B k Y K Y 6 b Z m S m j j s R h J s D 3 K C t L i + Y Y g t x W S W B B U 2 C f r K v a h X R A k p V j J q R V E D B / s E l 5 3 j B m A l + P p o 2 q d 6 7 T U z k B q u I 3 a t s h p b A t A V I U N K b 2 5 J n e X S O p 4 g K 7 z U U l W s j o P U 5 r f T i m 2 E 6 a D n t D O 7 / z p 8 + Y 7 x 0 X E v / y 6 a 3 w G h 8 y k v U N k m q / q u q M x 0 y 2 2 I Y J b o O I O n 9 U 6 F K J t K R q X X N 6 T 9 4 8 u y 0 L a j t 1 N c U n D I v t 7 a y x i e I y U h i 2 t j b V L m j 0 j 4 q x q w S 9 q Y S M U + C 4 M L 6 c l B / V V g P Y c G + c 2 Z b v p 9 I y v V o n a b W p s D V x X p x X O w z w 5 u 6 q 2 v e M S r P P k C Y V 0 K 7 X f F 2 v 6 S K q / T h P X S Z W v M 7 N d k R G / V N t I J 3 W s v W T r G J j H A O O T U I 1 d F 5 V 4 i o w E s X i a W M m s K / v j x 4 c m w k c h J l 2 d 3 b 0 h T b U x E z A M t O O X i + I e l W P 4 j C T a X O n G W 8 + q U z Y Y e A a E P C 1 4 W 1 j u 1 n C v z q w L e 2 N e 0 Y N / n m m X h 4 4 0 p u n f 2 l o 2 3 g i w 6 R 3 E C s q 4 V A 9 X Z S j j c 7 G n L x 7 o S B V O U f h m X d 2 9 m S 3 6 T n / k 6 O H e b 6 j L q 0 D r x r 3 u G U k 2 z j 2 w Z 9 G v K q M R O P g J q d U i 9 3 d H a l P F b x i 1 Q J P G W q U x d 6 e 5 2 B Y X 1 v z z 8 T H h z / t y Y c P m m R E C R q G Q H 1 8 5 d S 2 c X Z Y u G 7 z c r A M A c H j l L E 1 x I 7 p b f a 4 Y F U Z A i / o R 4 7 6 h m p 4 o W t X 7 a 1 d 6 f a / F w V I Y m 6 9 1 J k S R S t 4 U 5 V v 5 H S H p / o B t n W J n F F 1 t 7 f 3 p b n v 1 R K 6 P I p y 5 B K q b f A F 4 x 7 n w S w z u c X C 3 X c R d f 4 o k V G 1 h c Z B R c E A r 0 b A 8 I x a a 7 W X D s 5 M 4 M a 5 r K k H d t L 7 9 9 L G U f D + / S Z p b m k x z o 2 4 7 X J v f F 0 G u 9 L G e 3 Z O C R q G Y G w L e + f + X E G K 4 F y J 2 9 S / P 5 + V v s A Y W 4 v a c H g h A c 2 F 2 1 y 1 L T O m B n g W 7 m H d / q 7 j I Q x 4 S q d X 4 3 s o q f u F 7 h 1 p U p v K 0 p a a U e Z 9 Q H v Z r E j v 4 L P + t 4 8 O y l A 8 / t G U d K Z F t r L p v B P C Z S g X U c Q R d f 6 o Y V 3 Q 9 L Q T Z t A y f j 2 8 O v P 8 4 Z h Q + y M O s E X A H 8 4 t y Z + f 2 Z b 3 L u / I g P b E / 6 o M Z p 0 b q J Q W f H s 1 I E m X l x Z l u K 9 F n u 3 b N Y O u j B v R Q T Q r 8 W P 7 X D / t q W u o Y k j h q I 7 j g c N 4 w L b G 9 F q h P 3 5 x s G D z 2 M 8 3 V P 1 D M n 3 r u + A B t 5 h Z S 8 p b a p d G t 5 L n U f x O f / f l a D p / P R B F E z h A 5 v S 6 P B O u f r 5 n i 2 W q p a 1 m 6 W h l E J 0 7 H 0 2 p C z l 3 a C X Z e t n o s C 4 j U U B w G 0 T U + e M A 4 0 0 Q w p q q R q / 5 R B c X l a R Z j 6 o 7 e O b i A L U x n S 4 M z r 4 w u G M 8 c K u + C x q V c n N z 0 x A L Z y B C 2 2 q b m x v S 3 t G Z H x 8 i c g N P I M R 2 c 8 S T G h a 9 + r x 4 L 0 c W w 5 k d q X L z S e E 3 u O e / 0 G s g p e z 9 w p 6 b a A l D 6 A H 1 D V f 7 3 H q h r l G w n 3 8 U G N y O o o 3 + 1 l 2 5 p 1 L y W b 0 + 4 H u 2 Q I O 7 K j a 3 G i 4 V 0 e h h l 8 T / / u z r S s 9 1 I L Q M v C w b q p e j n v D C 3 Y e j A L s N I u r 8 c a C + b l / + e C k r j x b q Z V A l Q n C c q R J 4 X i R I r V h e X p L 2 9 g 7 / q B R I G h w S v E d z v K 2 M n 0 w b 2 2 V + P S G d T f s y u l R v 1 L w g C B X C o Y D d h P c S u w r 3 N s 0 e 1 S H Q C n f H U y Y y A S Z t b 8 j J i F 4 f F Z L I E N f h Y W H d 7 0 h 5 1 M E / + p E Q x o 7 b q j O h T J V e N f Y W Y V d c 4 1 R g W C D M 2 c M g M i F J w H 6 O x 4 9 9 b 3 w q J Y 3 K n + s z t 8 1 n h 4 0 j s a E a W r r V b q q r a D e F 4 S S Z S W 8 u 8 1 O P z S 7 E 9 v G j 6 j x h S I X D Y C b a r B w z g a Q y v m r S e W 9 Y K p 2 W x P 6 u L G 3 k D B E y n h T G T M C G C X U 2 7 R n p A z M B S 5 9 I Z o A d Z M G Z 1 o y n N l 4 7 t S 0 P F 1 I q 7 T x n Q x g z A R w V S K I f p l L 6 T A X i h w m R X o U z 0 c D h k N P f h j l N w m g F Z 8 t L q n 7 C z P Z z S 3 c U a 0 / 1 9 f S a z w 4 b W k s e 6 3 B L I n P G i N c w V c 8 i e A z C z h 0 n L v d u y 9 b 8 E z P u 8 / N P P 8 r z b a N V 1 W n j A B 6 4 I B Y X 5 k x P 6 g K C p b g 1 g S g h a B j H A m Z u S e e M l L R A M q C e W W C X W H z + p M F I i i C w t 7 D V / v Y A h 0 j G B O e y f T R f L 2 + f 9 a Q M B E u E R j n A f E g M Q P 1 x g r j N + a Z / r X K A G c f U 7 k S S j q l E D C L s / f S 2 e B 2 G j b f k O 7 Z A k z v a E y 3 l h r U D Q Z I V 0 2 6 t 5 d B t q J a B V w T t w 5 V O F n b f P f e 0 A M I 8 1 b k v w 6 e H 5 L / + 9 7 / J n 1 7 p l s n x U Z m b m 4 t d 3 7 3 9 Y s 9 X t Y C Z O r t 6 j C 3 k A u Y h 2 P b J Q r E t A r L K O 4 / m v f P Y U w w i o 9 a A 9 3 9 J G W n E w K s F d p j F W 0 r Q O C c A a i D E D y N Z J 4 R l Z C I h 2 A K C Z S 2 I f I 8 L p N 8 l l Y a u l o Z z 5 O 1 z W b U r i 1 W 5 I G B E J O H I U u n z R 4 F 3 d r Z r p 4 j m o E d b d n b 3 p b n 3 p R L 6 r b U k / v f n t w s t V C N S D U 0 i j Z e V o T z / v 2 U o W y z c f Y u w c 8 c F C P b d S 1 v G n Q z m 1 h L S 0 7 K v z 7 E j X 3 7 5 p V y 5 8 p x 0 d X V 5 H 5 b B 4 u K 8 d H b G m z Y R R C 5 H n J 9 H y I + U c c 5 3 l S c y 8 N V o W q X J n n S r 6 p b M z k h X d 4 / / i Q e 8 f m r 1 6 P P V S b o h X H 3 F 6 4 h 9 g q O h E q 4 P b x s 1 0 U V O X 9 s H K r 3 K g Q D a o Q 7 P c Y I b / W V V y 2 x b A 1 7 9 4 8 X 6 E m + i C 7 5 O C J P b O b h w 7 S m Y n 3 d 6 c 6 Q h H w b F 5 7 a g A V D S q X p p 3 P 3 l U K M o u K / L Y D W V + g i v n s s s Y Y w T d u 4 4 8 c 6 F A j M B m A m k 0 y m 5 f v 2 6 / P T T z 7 K w s G D O l U O y 7 m D 2 0 / z c T J 6 Z s I n i M B P A X i D G c G c n K 5 0 B Z g L Y P E R Z w E x I L x c 0 O W M 9 P 0 y n Y j E T w I l g J R X q H M z h t p s F p 2 A + i 5 9 m U u Y c o A O A A V H h r K 0 G L 7 B n b b s o Y E u t b 4 f X 1 a U h i J p B b H c Y w d I h x d L n r j b 2 T u Z y n n 4 P p f y f z + 8 c C j X X Z z p k L 3 1 W X 2 5 p F D k F 2 G 0 Q U e e P G r z I t 4 f m p a m 5 d F 6 S i 8 3 N L f n q q 6 / k h R e u q g T q 9 M + W Y n 1 9 T Z q b W / y j e B g f G 5 F T w 9 U H c M J 4 f 3 v Y o O 2 c U 1 s h K W + p 6 t Q Q g 5 / R H C R R L x / c P 1 j o k Q s I C L U P F f W W S k s L d x I k A 8 i M q R F M b C d c 2 i h 9 t k h Z O 1 k T t X Z Z J c r D E E n F 9 d 6 9 l D W M c r 6 7 E K E R h J V U X O O h P 9 X E n n O l F I X I E + z O S z 0 b c u / R P f O d W n F o N l R d 0 1 l 9 W R 4 T H R c z p R O V p U Y U G K x 9 j z l D e + G e M B e N j R k j q b 7 7 7 g d V 6 7 z o 7 y B w B F T L T E w y P A g z P V F C g U a 0 m e W P l 3 Y M o c V h J g A R H Q Y z A d 4 c N l e D M o w 7 H 4 r o D h g J B w i M t L S R M M x k b T I 7 F P F Y V V v C q + 6 M p + S e M g D x k i 2 p c O 8 f v 1 j U 6 2 B v x S G Z A U f a Q W N c 0 9 L j e 8 9 s 6 r F H p 3 Q w j x e b t F 1 U 8 v m 0 X E u J J + s r o H 3 g J Z V M v G B P M o E 4 j F I L M 4 H t / c p 2 T R h O t e 3 m P U x b M f X n p q Z G Z a p X 5 f v v f z D q X 7 D u 5 o V U A Q Z t w 2 b s B h E c B E b V g l i Q U K / 1 T a m a W f x 5 J d g o 8 V r w r N p E e P n s F P h P H 6 l K G f D 4 / V 2 l 5 9 R q U n 6 a T Z m Z v q h 4 j J 3 h L b R g u g m e O A Z + C V N C 9 V z Q E k U V 1 B 2 V k T H C K N j 3 w i C 2 C 4 6 o I S F P a 1 r t P 1 3 a N N + F X h l + 6 B 2 6 a r 5 X K 2 q 2 o d D 9 N 1 R X D T o h Q H D r I u T U s e D l o W 2 5 M l C Q S s 2 t 7 f 5 e Z c B U 1 6 6 9 I n f v f i f z 8 / N F z 7 V v j Y s Y 2 F D J F D f W j w g H N z g X Q k E i b G 2 s m k g I q k B h z I g t j P b 1 W C q y f Z l 6 U S u Y j f u h S r n g 9 H z A 3 C R A H Q H 1 w D F A 3 g q i N G D E Z f 9 5 m K H L r G R A l A a f 4 x p H + o b B e P p U 5 W N 6 f j k Y G t S t 2 9 f Y c 1 f 6 t / O e S q b m c B 7 a n V u t k 0 a 1 m f l J T e X / 3 r z r X f 2 A a F X p t L r m T S 2 w E s o S W n D r I u z c U a J J G 4 / 4 s W C H T m P u a 5 3 j R I Z b 6 c u z f v 7 5 F 8 b 7 1 9 P T r a r b h g l a j Q M c E N 0 9 f f 7 R w b C 9 v S 3 p t G e z / P 1 B g x I x o V J e 9 A G q z E t D O 2 a M K g w w H A O u d j L g Y Q F m c G f y h m F Q N Y O r T m d m g f 2 F H c a v K 1 E F r n Y G l i t F s J C i w A b m W l h b C o a 8 0 J M z x w Q c 4 / H D l m p t S s j a 7 D f m O w d F T T Z U O p O R j U 2 f K J V B X C Z 5 m p i J X v D G u V J m A s Y w V W Z a X V 3 2 z 4 S D O t P w v I T 9 / T 2 5 c e M t m Z i Y k O n p a W m I S I Y S x P j o k 5 q Z C V s N 7 y M t y O z W K w N e X B y B s 8 + p K n b 9 d D Q z A T T T P 1 T I 2 F Q t h h x G Y W I m 0 i l M y i x s J I 1 n E b g k 8 K J 2 A H R 4 c a g C F d g N y g 0 D U p i Y v i A s 3 Y 2 v F B q I c x Q 6 y w 1 t l o a M 2 p c O j V d b a r K h 6 t s u 6 w s u d U J Q n h b g e I i T Z 6 F V V T 8 i J D b W 1 / 0 z B d B h 2 N 5 t a W n R u K I Z P H 3 x R a a m b M n Y 2 L i R G u U w N z s t p 0 6 f 9 Y 8 O j i x z Y f T N U Z v f n c 9 K m 6 o v B P C i P t k 0 X p V Q h X Y a C 8 y W x b E A X h 3 e M Q z 7 h h 9 U 7 L W a B 6 S i H U i m O T 9 W O w t g 1 + D + j 4 t H 8 y m Z W o k m X T I t l Z v D h n f x 1 i h q c Y F e o e F c T j v N l t q m e N T E U M R E u c w U R N x z R 4 U / X t w K 7 S m j A K P g Q h 8 f e e K f 8 S Q C U g z A c B 1 q t 1 h w / t y 5 c / q 7 j N y / / 8 A w V x i w m X p 6 + / 2 j g 2 N 8 d K R I t U T a 2 G k e 1 W B 2 r Y w I O y Q w C I u 9 R C Q E d q v F r b E G 4 6 B A 9 X x e p S t S F k c L z o a 4 / h X s R Z w g P 0 6 H O y e Y 8 Q v K 0 R 9 1 w E M J O E e B l i v 0 i x W h z 3 C w f 0 2 9 L y l H F z O U L c B u X Y S c O j I w S J h M e L 1 h t T h 1 5 q z M T k + Z Z 3 O D X R f n 5 / O S y o L j g Y F + G R w c l K + + + l r W A v F 8 p A x r i u H N q w T m P g 0 N n / a P a g P j P c c F n C i 4 z K 1 b 3 X O a p M 1 c M 9 z k 5 I + 4 O 5 G S z W 0 v 6 j 0 u H i + m I g f A i R y x r y m c D r 1 z l l 5 t 4 X 3 v q p T K d L 3 k U H p 1 / w 5 s Q y G d w m y n 8 q i i x W o A N p O Z n q 0 2 D 1 L l I O j p 6 9 P n K m b I Y G i P i 8 7 O D n n p p R f l 6 6 / v 5 N 3 q O Z V u d b 5 0 q x W r a 6 t 5 Z g 4 S 3 l c j a e N 5 g 1 j j o K 8 l Z 9 S i o 4 C N f g g C 9 d Q F A 7 q o X i + f 2 p H c v h d 1 U Q 1 4 V j s v L A g c J G e d z E x x 4 D I V M 3 3 D a D 5 O O V B X 1 d L / o t E 3 o 6 T T S Q E P E G q G a z O R J C U L 9 1 c B n m N u d t Y M C b i o N D W j r a 1 V X n v t V f n x x 5 9 l a n J C G 5 h W r h 3 z 8 7 P K s F 3 G 0 I Y Q f 5 m p N 2 M n g C Z P a 7 W 2 l A i Y B x S n l y d d M z N b S Y Z 5 m O B x 3 e D Z I I I 2 H t N j G J d i u g U x g d X i u 8 l 0 p G c x L I r e h a V V l 3 Y p R k r t 7 k t j z 4 v m 8 2 p x I I Y i L M x G R V C C i H v u s E H 0 d B D G M 6 f b O P f n O 3 b q Q 2 9 f s c 1 D i m Q k X i U 0 N T X J G 2 + 8 J m v r m / L k y U j V z B y G 7 u 5 e M 9 W C K e U 8 y 7 N q w G / v J c x U c o i Y j E I v D + 0 Y y R P X D g F 8 N 6 z N D g q a u F w z c y + k h w s 6 g C 9 G D h a 5 A R M y T h c G d 5 w 9 L u 3 x P Q p M N V g h k U w U 9 L a 8 g f i l c x j p V L i 5 L S c N U z v + h I D g 0 M X 5 O f 8 o G k g C p F D Q T t p Y X z P S C u a M A z y A l y 5 d l P b 2 N r l 9 + 6 6 s r K z 4 n 1 S P 1 V X v t 2 + e y R p n A p l 9 y L N A d A J Z X N 1 J g N W C 9 5 b b X J B X e 6 b 8 M 7 U B h q n E 0 C T K Z H J h E A T Z l s s F H w W C e 8 O k F I 6 O S r B 0 6 9 K x L R N L C W k f R E p x n f i l D t q p p u B V 3 t N u x a p 7 F n b f P W c R d u 6 w U W l u T l d P r 5 l e E Q W c E D 0 R Y 0 S s i M F s 3 G o A U 3 Z 3 d 8 v z z 1 8 x z o r Z 2 T n T Z t V g b n Z G W k 1 S E Z E 1 n 0 A w 8 J F G F n t q f w S B H c P E P K I T w h g O u x I 3 P n U k 2 q K r q 6 N E c l S L Z 3 p 2 Y r v t B 9 t K K 4 W 0 q S b L k Y t P H 5 X a X w Q L u 4 h L g 3 y P 9 7 S e 3 Z f r g w y X l P J A u R K v y / W R T K n O q u / S O i P A c T B L J d D r l Q N 1 J A E / c 5 W I o Q u C 7 E C 9 / Q P + U S n w 1 F U b + G q B X X X j x t t m E H h k Z D T S t R 4 E q m K 3 M 0 3 7 1 m i D s Q 9 5 a X Y G L t I g m S h t / 2 / V t s A l z T w k O 2 v V E I l K W t 4 d w w N B N 3 7 U P K O 4 O B N z y g l o y 3 j f r R R C F B c 7 q v 4 y R c S F N k 3 F V G V B u D R N e / 0 0 l V C a j z d o b 1 E V Q 6 X a L u s L K a h 4 U V s X Y e c O G 2 V 7 V 7 0 / R N T Q 4 D U M q p u b f m t 1 e d n 0 0 u V Q 7 U z c Y F h P J t N g B o F b W l q M C r i 0 t F S x X Q h v s q o n X y X u z E o b G y d H Q p l g T C 4 2 S U K Z j N 8 w a R G b k C k e q K t 0 C n Z M L Q j c 2 t X Y X 0 G Q m D M u b F o 2 N 7 s s S C c K T F 1 t V Y j A C D o i g k x e j j 7 d r S 1 j i w l 5 / b m L 5 n x c a A 2 o e r z C o J d V 9 W w F T h r l m I n p A X T p r n c O I m W 5 E 1 Q 4 p E V r e + X g 2 K 3 A 5 L x K Q G o w t s K 0 c g s I m r g / 5 l T d u n V b p q a m D d O E Y W J 0 x D C f B X z F o m f f q O Q B V u q E L a e z t r I k 5 1 K P d E + Z T T s P n r 2 u L p 4 q V Y v X D z c 2 W Z D i Y H k T e i r F q b a C p k F G p 2 r B B E i Y 9 E s / 5 R m d 0 E E B n V M e z h b z Q K V i O q U 4 J d M 2 o D 1 e M Q d X Y q x y n x 0 W W F w s C m c i 1 m i C q V B 7 d r Y r e 7 h 4 B p i B A N q 4 q F f 6 x c 4 h 3 x 1 J U t y 4 s t b W F n n n n T / I 8 v K i / P j j T 7 K 6 u l r U T j D v Y M g A L i P 7 r 5 7 y e n C 7 o m B H Y + F 3 V g 1 v a + + Q g a F T 5 h k P A q t W H g T z a / F + + M t c + J h T W 9 2 y G f o A l Q J t w w B T k 0 i G S Y q / q A q 4 v F n a k Y T R p D 3 H 1 h Z 7 P L U s 8 s L F c 6 E 8 E V Z i D + z u J b u V Y 6 O Z K O z c c Y C F w I K w V S l H G B B c i x r 8 K 9 q j l 4 P 9 3 p 5 e l K U 2 i S y n 5 4 o D G A s 7 w a b p s t j f z 8 n l y 5 f l 7 N m z 8 v n n N 2 V m Z i Y v r X D N h z H D / b m C j Y D 7 n I 6 E V G I W t P 9 B m S g I m 9 m o W h D 8 G g f P 9 3 t p v l w 0 p / a k u 7 t L z n Z G d 5 A A 6 Y / z g 4 H p c k 9 L p i b y E x 4 U t K e V U p P r z Y Y H 4 p T Y N h T v m 4 t b x q n E Q M f B Y H h y r j p Z f A r w 7 l 2 J v i D A t r Y O W Y 3 h 1 s b 2 I L q + s a l J 2 6 E 4 V V c 5 B G 0 c 2 o W 5 U 6 h h u N X f f f d d y W a 3 5 e e f f z G D y Q 0 R y V T c i Y b 0 3 v T A F r y X S o P O 1 Y B w I Q g + m L 8 8 C L L N u i B i H D C 5 k B K V y N J K o X c v e k x F r B 8 R 5 9 v a p N 2 Z T Z M H P Q p E V e D F d L P k h o G Z w I Q 3 h a E a 2 q V t z z c v G i 0 l D h L / e u v 7 8 l d X t A 9 e k c U l b 9 V B V A v L W P b G Y R W s V O n D A D N G g w Q L u H e 1 v T X j P d Z F H Q Z v n a e U X t e 7 o d c G e 8 Z O q Q b Z r U 1 p U H U z i O X l F f n 0 0 8 / k 2 r W X T Y Y l O 9 / J A p W P 2 D d a l S n m R J j b 8 R y k m 0 0 d d t j A y c G Y l 7 s S C P D s u H 0 h a 6 z F + a 4 d u d j j q d k 4 U K y t V w 6 4 y 9 1 E L z z L y H J j 2 V m 5 h 4 E w + r D n 2 F J g I k p D 3 a 4 8 O 7 g t v 4 y M m 8 / L I R b b s R J c 2 N j T S Y K E / m H M B K p l J g h j a 2 P d P F 8 Y i J J A o l h m A j Q 0 z E Q H Q 8 x e H G x n s 6 H M B J B W 7 7 3 3 J 5 V 8 O b l z 5 x v j C X T r Y 9 e n 2 l R J 5 T I T a u h R M R P A y A 5 b 8 R 6 G c Z k J T K 4 W m C A O M 4 F g 1 i R e H a v t P w 2 A 1 i m 7 i Q Z Z z U V 3 t i 5 i D e x C L 1 H E d l I g r 8 F h Y V m J t 7 d / 0 O w H n x P V j j 4 k S q V C F U w o 1 T H G U w 4 w H u m S y w G p N D x 8 S q 5 c e V b u 3 v 1 W x s f H S 8 a t U M d c y V T J 5 X 8 Y e B K x i I C F k o h J a c Y y N 4 C p F Q e V M H R U T E l h w u R R o p J g c D + H J p 7 v 2 9 W 6 I b l K + c M t F f u R h r a h s t 4 9 u 3 U R d u 6 w o X U / F C z M z + W J 8 t Z 4 x l z X P h 9 M o E c l 6 l c Q S C 9 i + J A W Y e B a S K e 4 k r O 1 t V V + / / s b x h P 5 5 Z e 3 Z F Z t q z A X O y F R c X X 7 W n B v t l Q C M m j K 2 B X l z 2 p v s a q I B e e 6 m w 7 G E F Y L I K f g c c P S r b u 1 5 d Z I U o b 6 K + d D 1 9 r z k q P L f r J D O b S Y i U 4 a d m 5 N r Z i f m 8 1 P y S C B Y o r W U A K F 8 O m V 2 M Z N p g I h d H Z 1 G 3 d 4 E E x 9 x 5 l R D Z B 8 v b 0 9 J t P S w v y C S W G 2 v L x s 6 s V 7 e P x o R H L p 7 q I p G z a P + F G j r W H P r N b O l A w K l B I E M 4 g P A j o J w P S L W s a R D g u W 7 s k m v L B N l q 1 S H n F L x e 6 N j r E a Z o r 5 t Z p A j u x a Q Q i S G 9 r z 5 U h K T r U X r r u 2 u n K g 3 r + 9 v d M M G t s o c 5 h 2 + M w 5 o 1 b m D q A 2 k 2 n p / P l z c v H i B f n m m 2 9 l d H T M Z F y 6 O 7 Y r 3 0 4 k Z c G Z L I h L m Y g B x r 7 I E H Q Y s D k g X K x G Z G 8 9 D J C C A B o i X / v h P E E 0 q q F V 6 H + w p X K N y t p Q y f q 0 9 o j F d o X L W O E V O n q O Y k G 0 W s A z B C U P 8 Y C d / k D p 0 t J C T b Z J Y 2 O T X j 9 p m M k y b X t H h 2 k w H B z V g L Y n W t 7 G B D I w / P 7 n 9 2 V x d t o w k B s b + 8 I Q y f G R D v q b A 0 Q a h O E X V f e C 0 + y 5 B 9 4 / C 5 L E B M E i B q R c / m o s L d t V Z F j q 6 e s 3 t H e + O y f r O 0 f H u B 5 K 2 8 j S N 1 u 3 8 B 5 m V 0 U y T c 0 l f O K W s j V u 6 L h g G M q 9 M L D b s A o d N V i f N a 4 H K Q z U P c y W g U B s u M s 6 e d F q B H Z V a 1 u x Z w g 1 j t U x i N A I 5 h q P A g P J F v w e l / q / f e e q 9 G W W p S t T n J O d X V K K D Q T G h 2 o B T f W K M m p w p X m 8 f 7 Q Z k x 2 / n 0 q b t N C 4 9 i 3 I Z P u n Z 7 b k t e H t U I a M A u / G 2 o v n K w z y H h c s 7 Z O 5 N t V a P g 2 B t g C v I b x k t z 1 3 O S g w 0 c m i 1 v E J + x z B A F b X B X / q 9 B l Z m K s 8 f 6 o c i G B n t n A Y U n q + I Z 1 W 1 a 3 y P U j w E g T S 6 v r 1 a 5 K b / 1 E a 5 O B z r e K A x b O J b n c H S W 1 w L k z F 7 O h M / Z 5 k V D P E h k N F j B p Q B c z Q d d 3 t 9 P y u B g T s M A C 5 8 y 5 1 P x 1 M B a j n p s m m F F 2 i n 1 y B k 4 u L x G W m o 2 Y 6 q g z I R X A Q Y N d g F 6 G C W K K I Q l d P T 5 F 0 q A a z M 9 P S 0 V k + T T S 5 J r q 7 e 4 y X k b C m M J h p J Y G Z w x Z 9 f X 0 y d G p I b n 9 9 N z L f u g V 9 I p E L B 4 E b 3 m T h V p c w o D f P b s v z A 0 Q 7 b M u a 2 l e b y g O E h C 1 v F p P X 3 Y m 0 0 Q I + e 1 x Y i H p 9 f T U / N G D p x 6 U j J G 6 I Q n F o q E S z b p 0 o x v F b B m V j + V x 1 D 9 g t c P e P C / a O E 2 U m o n m u 7 l K Q m N + G 9 c R N v V W f 8 q R h 3 D A j A I N E M U E Y j J d R 2 5 I 1 c o M 9 d T k 7 D t W I C Y w k h v n 5 5 3 t l V U i k A h K 5 X K 6 6 K K B e B 8 f 8 g u o f H R S M 1 d u 8 Z 5 J t E r J E / v X 2 w M x c f p f L E Y e 4 a 0 i M d Y T J h 8 i Q A 4 P j P B N t 7 a r k + I W Y 2 o 9 n 8 b g Q p G 3 L A x T I K 6 G d Y Z B X b E F q h 5 2 X + o Y O c a c B 2 Z s E b 3 Y S i F q t P A q M A c V J z O + C O V P Y O 4 B B 3 T g T A w l P O o g z A 6 n J o C + 2 1 c q y l 8 E 2 r m a Q U q Y f P j U o E x O T W s d s C V O C 3 1 3 I m v T F B 3 V l n w q s 2 9 T k e O c Z x L 0 1 l p L 1 i A x E L p j i / v q Z r E k b D d r a C l N n 1 D I 2 i w b c m 8 8 U e S j Z e 3 F w R 8 5 0 7 k o q R F o e J Y L t z z H N 2 9 L z T A m / 2 K L 8 H 3 Z a b a d k t 0 q E g n R 6 m r D v u r Y C w H A H 9 M i o O n j V m K 1 b L Z g z 5 Y J k l q s r 5 d M 1 4 z l M K n M Q P H s Q E J b U 1 t 5 u B o h H H j 8 s 6 q m j Q O / e 0 9 s r U 1 N T 8 v 7 7 7 8 u 9 X + 6 X D A I n t B 1 Y y P q g s M 0 9 0 L h q x g B d i c X x 2 + c K C f j L g a B Y J J l d z d 1 N K 0 C k + s 8 z 9 T K + X D z d x W K g b c 8 s 2 + M O I B 8 n L B + w 1 X 5 L U e A V t y Q + u P N T a E v s N T 6 r P S 4 p l b w F 1 L i Q L c B u X Y S d O y o E w / 8 t m K 6 O f U J d d n L 7 q t 5 5 e j x E y s B r H G B r R U V 9 M 0 6 S a c w Y L 5 6 L j Y 0 1 J e 7 C p E A b 4 x e 1 F G c 5 k I J s Y H D I P 4 o H 3 h E z d M f G J s y z D w 4 O y O h K R i V I v S x u 1 c s L A z s m f d h B Q b R 7 U 3 1 O Z j b q p b + G 6 w T h z S Y u t C X S K c z l T 3 A u a / 2 2 Z 3 I y G n M i Y 3 x 4 I U U u b G f G 1 h Y 0 C b S V x s Y 6 2 V / 7 2 X w e R K Q N h W i r h k G O k 5 n K A c L C M 0 Y D W G Y C M F M c J w N q W x Q z A V I 1 8 6 x u L v P 1 t d X 8 F H s L 4 y J X N W 5 0 5 L F / J j 5 Y D K A a 4 K T 5 Z j I j n 4 + 2 y r R c k O 9 n G u W / / e V L + e i v / y r f f f e t G v 4 b c k e J k V z i 7 j S Q a t C U w n h I H C o z I f H 3 3 F A P R R g z 7 e i t P 9 G 6 v 3 Y 6 q 9 K x 9 k H 9 U p S n 3 S B t G z M 9 w C + 2 J D 6 8 G y 6 h t l P P G u l E 9 D M X t L q 5 v X j w J s H j o 0 a U h H I X f w 7 D l q o Z Z D E K A 6 p S N Z H b 2 F m E K t F O 5 Z g Q w i G f Q 5 w s s j B 0 l L s 9 i L n 5 e Z n Y 6 p P s 2 r x s 7 j X I b l 2 L p P b W Z L u u T b L b 1 C 0 h W y o 5 V 6 d + l r 6 L r x u V F N U P e 6 p a z M 1 M m 0 H X w 4 Y N / 7 I S I Q y k B H M X U I P B i C 9 k s e 3 D Q t j 9 7 T k r n d g i o d L p p N R n o y R U C J s l 6 p g Y h n q n h 4 o g E x 0 3 8 w T x p 0 s F S b N T 0 m F 6 j R A F m A k 1 I / g M H F c 7 D Y J l c H B t l 2 M m 0 K r G N 8 w 0 M z X p n 4 k C i V I K U j U K 1 J X Q q B 6 8 f K f U 0 H + 2 Q 7 a T n d K Q m 5 d s X Y f a P E l V N T P 6 P A 3 S 0 q b n W 3 p l b X H a / D Y q V X I l R H V C Y W B q R 3 C c z w K V z k 1 O y e C 3 S 8 t 0 a s F 3 4 z I T Y L m e i 4 c Q f l Y N b J 3 Y s p t I o p F 4 / O K W 0 L e 3 V 9 f u / 7 D 4 Q Z 4 W f P 7 Z T W O j g L 3 A n J w 4 8 O Y 2 s c 5 T 4 f m w v Q 4 C e t e 4 7 d Q 3 M G h s u T B P H M C T W G n h N x i J J W 2 Y l u / i f P O s n B n q k c H 2 P Z O 7 7 0 L X r k k j R t B u S / e w L I 9 9 J + u r i 7 J 7 w B i / l t Z W f 6 8 8 W N G C P O t R 4 3 y 3 x 4 o l C 9 K Y L M Q W B M e G S Y s g a s 0 j W A v M 6 0 u H 5 7 k P t a H 2 t b e z N P K 0 M R W 9 1 e 9 + 9 7 b c / v q O 6 c 3 s i 0 N V A t b L F w e W q d b U B g p 6 9 a q B J Y A 4 T I k t F 2 R m g N o Y B 6 h t m c b S S Y r n B p q k r 3 H V Z E J i S v k F 7 c H t K u h 4 D 3 s u v S X z j 2 / J V j Z r i N 5 d t f 2 w g H 1 G S 4 R l Y 7 J g Z Y y t Q I w e 7 2 x i b M x 0 k t i i d D q V E o u O L R 5 9 8 G w Q v L N 8 q Q v P M x E q o V j S w / 4 w D u J + 7 z B w z l 9 V 4 f m X X 5 N v v / 3 e 9 O q M M 8 W 1 O 4 L A v j m s G a 9 x 2 w G G 8 i R V g Q F R H S t 1 B n g N w 5 g J 8 N u G h s Y i 1 7 6 b t 7 y p p V 3 a B q / I 6 v w Y F T U T A u O C Y O E 4 Q B V j E Y J y M D b c c K F e F k P D w 0 Z y 8 3 x 0 O g Q Y W 9 B O S G a y + 0 6 O j 6 k 9 N 2 V y 7 p E E 5 7 B Q L Q 1 H j Y w w B 7 H k n 0 m Z d Y x M U g 3 s y h q M S L / 6 6 i v y 0 U d / h 0 L N u W p B I 5 J 2 i 1 4 x O H Z z E F Q j 5 b x 5 W C z 2 v W u i O D h m I H l p c S F S W r F s a a U X j 7 0 2 P z t j 9 i H w 8 3 5 2 V p i 4 t a N P t p a n l e n m 8 6 m d K w E i 7 + i I t 9 o + H r q w v O U u O l V C s e J 7 G K I 6 N l R 0 V N z e / g H p G T g t D c p s h D b h n D h u 0 P 4 U W M T l G f s v 3 I b a 0 x 9 V c C W e B F y 9 n E W L e d k k h K w 0 o z Y O e J l h y 4 H G x c h j k k t W B z x H S F j c 6 1 Z t 9 G I A v V V A g s z T 0 d m d n 2 d V D h 3 O e B t p z K 4 P b 5 s l Y 6 4 M a I d 0 4 Y r s L E / k M w 9 V Q q W 1 h 2 s F k R Z x Q T Q 7 U e 0 3 J / t k d r 3 u x H J P e E z l H w Q Q b k M F f u C + 2 O B L P k 6 4 D G X 2 1 O B + 6 a U X Y h F Z E L j P L R F b M M b E m F K 1 w J A + c + 5 8 3 l F S D Y j A C P Z d 2 E k 2 h 4 W 7 P C m I I 4 x h V C J E k E K k H C O m r r d 1 z 6 h J 1 8 7 U S X Z l S j b W 4 k W p N z f H c 0 Z E g W g V F l M L o x o y H j 2 c q 5 d 5 Z R R 6 f I 4 B k o f f M V H S A r I z 1 9 E t 0 R k v D O 7 I x P I h 6 n x l 4 P G D X z k f 5 t D h G V s S H 3 3 7 S / E 3 F W u 5 M / o D V f 1 0 H y K x F w u 7 M A g 7 d x R 4 5 + J W X l 3 A s G b 9 V n r a r 7 6 6 J a + 9 d t 3 7 I A a Y p s 7 M 2 i j w P M z o t b F 8 F c H z O 5 R O m 8 V 1 j h D U 2 h h h F 1 m Q A A a b A k b x J N d e 2 b o h 9 b Z 2 6 + T u e E p 2 E t 6 1 q R 5 z p / 6 g b b g w v y j f / D w m f 7 7 x Y k U G R Q v g v l G A 8 D + 6 n z H v J i w L F c u P 8 s 6 Y d s M 6 V i 7 s G r c u b D 3 P d e 1 K T i 9 O q B L 5 / z 5 8 k M k v M j f Q k p P h z p x Z f O 4 w E e x g g T 3 H l s J 7 p T 3 q d Z v Z v 2 8 + c x F u Q 8 E 4 / D s m R o k D H s s y k w 3 E / O y x 5 4 g Y P n X K v P g 4 4 J n K M R O g 4 S D Y O A G x x r M X e B E 0 O l I z T v v F i Y p g U J g 6 w a j z c z N G g k W B q I l P R z t k Z L l Z d h M Z S e c 8 l Y 2 q s J D 0 o / l 6 e b j Y J O s L 4 / I / b m 3 I U m C K h Y s 4 M Z C z q 0 m T s J L V E y 0 Y g 7 L j U D g h u K / L T E j N H 6 d L n + E s k y O V W R j H u q + S 6 9 F C y q w k A u N Z Z g L M T B 4 N m Z p / H L D v l K 3 L M / Z f S W v u J w r L z b u I Q x x H C V 6 K x V 0 / a T 5 A P e g f 6 J e H D x / 6 Z 8 q j m u d A H S s 3 Z R 2 b K y r 6 w Q 7 2 T k + W H 8 y d U w a J A 9 s 7 M q W e / U j o R 8 x q n l l P S n J v U / Y S L C D n r S v 1 C u 5 0 t a n W 9 5 p l I d c p + 3 t e L / + p d k x 2 Z Q 8 X c T y n / W 3 E 4 n l T L C x Q z c M G k D k H c 3 z 0 o M E s p M B U / V N t u / m k O 6 Q r 6 9 J 6 B t f j d Y G j B T B l x L 3 n c Q O B k 6 w v X e K o 1 I a y k u l k + a c E d q k S R t r d 1 e k e z J P N V X t v 7 c I q S S m 8 a e X U l z A g q X B X h 3 U w l T I Z U a / + w c H I e u E O 7 u v z 8 g H G B X F 5 5 Q A x e 8 v E q N p a 1 y Q v n q 4 3 q 2 o w N o V K h n f 0 x s W c d J 5 + 2 Q z 2 p v b X Z b h 9 V 4 k 8 U 5 L 7 o S z j V k A w u h 2 J x b K m z E X D Z U + d W J P q y s C u Y S A m K Y L v J 1 M m L z k r N o b B z s X i G q z o e F L g / Z s o H Z r I K a U S C l 7 S P / x 7 G r E Q S A D P h D b w z O V n Z L K M N G D V v m r n R F n g D o e 4 m B B n Q e r m u A R n m d g u 7 2 m x t L h Y N d G W W w W E N 0 a a Z m V V 8 3 4 H V X p 0 N 6 O a F I P c 4 U M 9 r d L S d 0 l m Z u f l o X Z K v H c W k Y Z I 6 b B s 8 A I r H c Z V p 6 P A t Z g z R e q x d y 4 U p m C 4 H W O L k z K M O L 2 b I e v u 8 m 2 7 8 g i d A / b g c H v O r P p / n P A E j l 8 C 0 G p R z U D x v x z s l Z 8 G u B q W S 4 s Q 7 d z c Q m S d S R p Z K 9 r b O 8 w I P o 4 B d 3 J c X J A 7 H e J c W P A S Y j I Z k Z m 6 1 Y B s S t h n Y U T + p b + y I X Y T B B c V s U A L L W e T Z u b p 3 m 4 2 7 1 3 D w U D 6 L q J R r I O h r 3 / Q 2 F I H Z S p U S a I y 3 j y 9 a c a p p i b G Z c U M P q s k V T t p b N l b u Z 5 E L + X A 4 n L B G c D Y 1 M 8 p M x 3 3 e J Q R O B R z V M w 7 a A C B U z y q z 0 w R x H m c C M 4 y x S F h 3 e d B t e D l l 1 + U j z 7 6 m 3 9 U Q N R A a T V g A P b J o w d + i j B y m h / s m j B + V 1 e 3 m f 4 B M 9 n 0 z H Y w t h J 4 L 9 h n L D o Q l H i o x Z m d G R M o + 5 a v Q o W B s B 2 Q U / u w o a X b v G b b z i v Z u q I k K o B n r j S 5 M g z E 7 L H Q w J W u e f n g / Y / M s j 3 N 2 q n Q G f E c r L i B F 5 C O Y G r V 5 + A I U K c 1 r V s Y R T K W x Z T 7 4 4 P h k B K + o Y Q 8 h V b Z r 7 X l w Z P E V q C T Z R E t K g 6 C U c j g 3 X f f k c 8 + + z z f o 6 L q 2 T G d g 4 L o B a a E n D 1 / 0 V w X Y u B 4 q c w i 2 J X A Y H S 6 o d A r d / f 2 m e s S g h Q G w q v 4 3 I 5 1 o b 4 i 8 T i m f j e f e M + 4 l f K C N l k W N A h U r 7 v j a c N 4 d A j r M / f N c 4 C h t k I H E Z i i Z I A 0 R f 2 r B K a 3 o z a S / Q i p 8 m r / v A l m f v 7 q c / L g w U O T s 5 0 O z q Z c Z m G 6 a 6 c q q 2 y 4 z 9 + 9 t J V / 9 0 g 1 + 4 T Y a y S E s Z 8 d C / R d 1 K V K F z k v M 7 D r 1 P g E g V e H X A R 2 g e P + 1 l 3 J + h H T R r w G g E 3 y 5 p t v y O e f f 2 F e 3 G G o e m 4 G I y Q M 9 4 B R i V w 4 a J Q 6 C E p O r m t z U r g q F i q e t e O C 2 Z T w / L V 1 d K k q m p X 6 P e 0 8 t N A s 5 M U L Y n O 3 z g S w d r f s S X v D j q p 7 2 3 r d t J k f R Q + P x M e 9 H T a e B F j o G o Y 3 t B H A q j I p A 7 S k s + 5 l n K g j Z 1 Z w / O n H n + T 1 N 1 6 T o a F B e e u t N 6 W 3 p 8 s 8 j w u m c z S l Q r j Y A c l N 7 4 y l 5 Y f p l K q H K Z O q 7 G 8 P v H G s Z b 0 3 a l + V / q a a Q B N s 4 Z X w e c Y W r U L x m a 2 c 1 1 O a 8 h R w F D o 4 s z R t T B o L b v E w h N N E A a J / 6 6 0 3 5 I M P P j Q 9 + J M n T 0 K J o B b A q N O T E 2 a C I U B K V I v g b F U X P A N M Z c f C K g 0 U 7 9 Y 1 y 1 4 i Z b Y k N A k D h v + N 8 1 m z s s X c 8 p Y 0 t P Z K e 4 s 3 6 Z D J z S T o J 2 M R k i U K M D z S E l v S j Q h n W I N I c t e u J W U 0 V 2 o 3 6 x g n T I f w Z G Q 0 N F R s o 0 K W 2 J E F L 6 K C 6 A h c 7 k w D I f 3 a u B 4 / 1 s / w E g 4 d k 9 q X 5 w 9 D U 8 X 8 U 2 p D 8 Q d W 4 s v 5 H 5 0 c G A S 0 0 6 K R B m Q q B T R i J V x / 9 Z p 8 + e V X 0 t n Z K Z 9 8 8 m n V d s / M 9 J S / F 4 5 + 8 j 7 4 7 Y P k C E s F V g 6 V V p c n p I m x M H c C 4 / J W y D P o d Z p 3 l b n 1 5 T H O F F y C N I g N Z Y T l q Y f S 1 H N G p V N 1 b W K Y P L s t k 5 N T M j E x p X b c W q i N u r 6 + L r d v 3 5 H n n r 1 s 6 g X 4 b X Z L 7 c Z A E K z 2 k c Y u D t M 4 b D B 0 k A p z a l M x f s V A N Z 3 B j N p g M N d R w + M L s y d p m S v m H S 3 J / / i f / v N / 0 W 0 e d b I p G 9 v 6 A k 0 j e L 2 K 9 9 W T A X W H S A D S g H E n Q H g K a k U U U E 2 Y B j A 8 P G w I 8 v T p 0 2 p b f a G 9 Z a s h 0 j h o d l Z i D w O O B d c + Q 4 r Q X g w G V 5 I o / L a S O p q s 9 8 J c X G S c P B k W S I o L Q + 3 S W T c v f e 3 c l 3 T T 4 T 0 + T P / k y Y j 0 9 X T I 2 1 c 6 J J M u / t 4 u n d Y k Y T + 7 0 u z r j Z D A 2 t a e r K 4 s y s 1 b P 8 j k 6 C M 5 f e a 0 q o Z 1 M q L S n 8 W 3 7 a o l M B e J N 8 k V e P X q 8 6 Y z s + C Z m Y 9 F A h k X O E S w j V H r u p p y h k F Q T 9 N 6 e 6 Q e y 3 + G g T F J n B U k z y Q n 4 E y N 4 1 K W 8 V 3 Y c 2 x N M U d Q 5 b 5 2 A q q K J 4 o 7 k 8 T H P z w o Y v 7 c X l J m V 1 r 1 E x p I S 2 B 2 a 5 j E O m o p h g r y x 0 u e 3 m 3 j v + j N G B y M Q l S W I y T W i y 9 c j Z x X Z A F h l H N m 0 N s G i d 0 F n 8 N Y w e Q t F p V + D y r V A d D 2 X M t l Y M a q R k c e y Z m z F 6 A E c 4 7 v L C w s y P 1 7 D 8 y A N I u 6 B V U v k v 7 / / b s F m b v 3 q d S l m 6 S 5 5 7 w 0 t v d L R 3 N K p m d n p W 1 3 X N 5 8 5 Y K J 8 L d S h u s y P s e s 2 / W 1 N X n 0 8 L F K 7 g G j 5 v W o v e R G W 8 B Q f / m f / 0 v + / X / 4 d 9 q Z F M 5 D P Y 9 H p + X B 5 l k z i 4 D w K W r 9 3 u U t W d l M y B e j p W N S R 4 E 4 D O X V l o 3 a o Z k V t f G L a V D f K F 9 y i 8 K I N X 7 o l a N m m E o I u n E r A R 0 / j J k s Y C b m P 1 m P W R C M u 1 Q i 5 E o 2 E 8 w C M 4 W p Q z g 0 K j E T 2 I q x o A D L 5 A S l I d L i z L m L J o c F z 7 k 4 P 2 d U s A 8 + v i P P P n d Z L j x z R R 4 s Z O T T + / s y u b A t m 1 t Z W d 3 Y l p b k p p x p X p Q b N 1 6 X K 9 d u S K q x V T Y W J + T e 7 Q 9 l Z 3 1 J f v f m i 0 b i u C o b z 0 F b 9 f T 0 y N l z 5 + T t G 2 9 J f 1 + v D A 0 N l I Q u 8 b v 2 j n a Z 8 r 3 9 v F d S g 0 2 q q n b + d L / 8 4 U J W r v b v m D l T 1 j G y X e W 7 P x a g q u d 5 w u U d Z b q P f 3 h Y x C 2 5 v T q Z W S a i A O l k J V T h 5 Z + E h A I 2 y 5 E b o X x F G 9 8 m T Y w L B h W b m p r z D B O U F M E 8 c Y e F F e 3 F m c x Y D d Z W V 2 P n c g i C z s J l t G 9 H s n L r 6 2 8 k t 7 0 u b a d e k M 2 l c V m f v m / e b a q x z b x n 3 m O z q j E 3 3 n 5 D z g x 5 3 k T S N 2 9 r B 7 O z n 5 L B j t J O w B 1 L M 2 s N a y 9 O e 4 b 1 9 g A p + f + + 3 Z S e o Y u G J l H v X h 7 S D r D J o y H G l G x s H w O / R 7 1 4 t Y u w O t t z b M 2 + V p p o f 6 U U 6 W h c U w l V 7 L F M f B L C U N N L T W o o F l Q + k 4 n H v / B J M R T i X 2 l f P r h f Y K i w V G L U J e p l A q Q D q d F Q W y x c Y m e q B N H d 5 V B N q i 8 X O F V I m 9 X b X 2 x D R A E C 3 V a 1 0 Z 0 O 7 q K c S s i C B W 6 O d V 7 R x / d E 5 l f W T T 3 q k v W S q k 9 J u m 5 b d q R B G h P r M t D V Y D q o 1 u Z G 8 + 7 j A C l q 1 W f q i 3 t / d W W l Z C k f K G Q j m 5 D b D 5 Z l a n F b u v u H h Q y 0 Q c 8 c z g V S M h 9 m i r C 4 i M N Q M B M q d U I Z q r t 5 V S V p 8 R h a 4 p M f i x k K j M + R g A I m Y l l 5 l V C m x / E a + C Q Z i k d z J Z T L U H j w q G M c V e r O 7 b v y y r W X / S M P J M G k p 6 2 k 6 l m w K I A 3 j T 0 + 4 t h N L l A 9 Y d x y H U Q c 8 H q 4 B F u G I a w 6 h R 0 6 O z s j v b 1 9 x q M J A y L Z 4 r Y B s M w z + u S x n D 5 7 z p z D l s K h w / 2 + m 1 L 7 a x U t h 3 e U k 8 m f P p O e C 6 / K H y 7 X m 2 h z v m N W X N x N y N x G U j t 0 c 4 k T Q S W G A k Y 6 m Y Q S + 9 L f X j o I D 9 f o p r i o U N M f 6 p N q Y W v L S Y K a M Y D n Y l k N V g t G / O M S a 8 6 I 7 G J g q F d D S N W k D 7 N g I Q D S L M c F B B j F T I 8 f P f D 3 S h G c x 2 Q v w Z a B c h i J Q v 1 h J t C n U p N 7 s d L 5 2 M h j c + 8 4 w w z Z z Q 1 z n a H h w k J k T S r h Y Z K / 3 s s Y Z g I 0 F f V K a B u T M 9 C q d c Q O k l p 5 e u 1 k m S k M J W 3 P Q 2 g x N W c / w D e U c A r k R 0 7 x f m w u E / m C j x L v + d 6 8 b y e K x y 8 y M f M i B L G 6 f H i L l J G C L A r E q b n o U I P e 5 i x n R n A l 1 P t h Q W E 4 e + 6 C v 1 e K u B 3 L y h r r 2 R a 3 I R o J a w J j f 7 E / M z V h 0 g W E J Q c l c 2 4 y l d L t t t m 3 i 8 N 9 f G 9 P R h Z L 6 7 6 z u S a t f Z e U h u r k 2 0 k v 4 u H h Q v E 7 f Z r h 8 g T / w h D J U B T T g P Y C 9 v g E Y H m Y + C 0 X n z z 0 1 D 9 6 0 7 g g 7 O W F F 6 7 6 R 7 W B z g U 7 J C p j E u M k t s p 2 d X M L Z t 1 S 7 3 K J Y V h o A D X R B U v e 4 I 6 P 6 t g q T Y 9 3 s V f m O o D P + g a G 1 E Z i + n 1 S F t T + c w E T 4 U 0 1 K z J m M m Z c j f t n J d z m S 2 d a p L G 5 X Z p U O p F w h Y i H X w s s E 3 k 8 o e 8 k g h d C F 6 3 W b 3 s / 9 C 7 h X 8 Q 7 P g l Y V Q A C d X G x c 9 0 4 C M w q g A H C i w L f a 3 D G Q G o F h E R v H t b Z M B / J 1 j g s l T G / I z E M x n y Y e x 0 E p Q 3 E G 8 Y w 9 v 6 4 0 e O i s y t e e j C L Y M 5 4 p D N S i X t b + / D T x 4 2 6 9 b 8 Q Q H t b k 9 q E K d m o I t P R S c L y g H 9 g i n F K 6 J a u M o x 3 9 N H 1 b 6 D w g f 1 h Y V s o Q R y 1 G k j e g + B t C V U 5 2 5 M 0 R n s 1 K w a S E O W X X + 7 5 R 4 c D C I k 2 i J J U R D K U U 8 P w j G G / e R 7 I A m M h i V C 5 A O e R a B A u 7 v T 5 u b m 8 d E M d 8 9 7 Z v g m B 4 v N y 4 H s H i T 1 k R U c G z A F r E L N 4 A E M Q P D v M x V j X a 6 e 3 p b E + v H O z a 3 Y 9 j Q i j Y c 4 Y u t M / 5 p 9 u j Y f B n A R 8 o 7 i E v m X v 2 v z Q Y y Z z Q b P l t L 3 Y 8 Y G E H c H k 8 x z b m l C 3 u H Y D a G v z p j 2 A j Q 1 v w u B h g I F L C N 4 N G g V R b u 8 g U J l g L M s 8 q F m o X O Q y 5 7 x n 1 9 S Z s a n u n h 4 j 3 T D 0 + R 4 v 0 x J F V M g U 1 5 y Z n j R b o i Q W q 5 x + 0 t z S a h g W m y r t h 0 3 B I K h + z H E i p K u u b t + M L f 0 m 4 J O c R / Y e D 3 i L u C t j R T x j 6 O n W p q B U c q R V n o y P D 4 T q N 6 j e H e x E C J A E E F J c l Q 9 c v H j B z M 0 Z H R 2 T 8 f E J E 4 u 2 t l Z s 4 x w U E D w M Z O s z X X H F j W K Q a h j G g W i x u 5 B a q J V R C A t t c n t b b E Y k p 0 3 1 z A x c m B N P X G d n t x l 3 Q 0 0 M e g a D Q K 3 m u p S s N M u W t J n k L q w 2 O L r S a I Y z P n 3 S J D O r S T N J 8 b c B 2 4 5 K 8 0 V 8 Q B x f e C e c + O z n x 6 E c 8 n B M G 0 X Z 0 E Z K m A F e V B s K x w H q 5 i Z H C c a c v p t M y Z S z Y D U 9 4 R 8 v e Y R g B x X B 4 v y 8 d H a H h x 6 h 8 6 M m W g l l I 7 k n J i a M h O n t 7 T X H h 4 H F h Y W q 7 R S k G x K K y Y M W X t s y u X D P M E M 1 W F T V D u k B M 4 U B h u W a S E E m L Z L o k + N g / g 3 q w D t f 3 0 7 I F y M N k k z s l 9 i 0 v 2 Y E 6 R l w z m M g Z S R V q 0 0 n q f u U M / 3 h H R B c o 5 u w 4 n F i k X T i x d p y A r C 5 D y z c 1 F f T v q 2 B k w J m Y s A y i M m J 8 X z Y E Y z k T o s Y G h q S h w + q T 6 d c D j B T H P e 4 B c y E d H O Z C f B i 6 c Q s M 8 3 O l J 9 W 4 q K j o z O S m Y C n Z q b M f b c 2 1 0 1 u d M t M B L O i I k 5 N j u c J j l y I O I l + r c y U S c V / H w a G 9 r 3 i 7 U N 0 E K L L K 4 U S L Z v 9 H x d f z C 8 + s 7 k I 4 / D D B I 4 J 5 k a F g V C a o e E z e e k D e n p 6 D U G 4 6 B 8 o H / L j B n 0 e B m i j c k k p L f g e k Q p x b a 3 e P u 8 5 7 B I + 5 R C l C n N P N 4 s T + Q W b m l u N a g h I J D m 5 3 i Q L e / 0 y M H j K n H v a B l 7 j o D V T L E m 2 d k r f R x T t G l o 3 J U S o R K C M s u s y U f E F 7 U X N 9 p h A Q s a w L K e m C g z 7 K 5 A + F j Q S h j e q I E u h W C O / H H r 7 e v O q 4 G G A Q F w 8 d e U i D o h K I D a M S A W L t Z V 4 A 8 9 0 H r w D P H Z h j I P E W 1 i Y 8 4 8 K I O E K 7 U M W p y B s o O v I U r 2 c 7 d y V c 7 1 J E 8 V A o K o b R 3 n U q E 8 e z n t Y 3 T p g n Q 1 9 Q + / a r v l 9 j + 7 1 j / e d E K g x p H 9 D S k q 1 C 4 9 5 C h e 0 W 1 P M R a M v f F y g c y m 3 j C Z 2 F U u h x C H S x Y V F Y y c e B m A S C J Y x I 8 Z v Y K w g y H R E V E I w + 2 y L H 1 h a b r V D C x g D z x v 1 X l 9 f l U l V z 2 z 0 B h K v t 7 f f B O R y H a a 1 c E 3 U u i j g i s f Z 8 / Z Z L 1 V Z u m 7 f R K g c Z 9 Q 3 2 M 2 V 7 / y O E o b u + W f o X c u e s 6 + 0 b w R a R D F 9 e 1 g 5 M w R h K c M U X c w p 2 t h 2 / y R B d h 1 Q q R 7 t z s z R K G w R a 2 Z a q 3 Z M L x S P B d n B W E v s p A E j 0 1 E 5 W D c 5 E d 2 V v H C A l T I G V T 1 D U p M D 3 c 6 n I n 0 z 1 y H y o t w 8 M Y D N t Z H d M d M o Y K j l 5 e r H q 3 7 9 8 O n a p 2 8 r T H B G s B 3 u 8 w b s w 4 p y T d h p r + S l U V F x b 1 T Y P y m s + j m 0 K 2 U f i j P W V E k l j I J J y + U L E r u Q Q U L b K g w t L a 2 m v Z I V b C t U T z u l h O k R u M c 5 R 4 B t J c A 8 3 T 1 9 5 n d 4 8 e L 8 x o I 1 f r N b W X m y y D S M Z b k z 7 8 U e / q P A o 2 m z Y / Y t z V s B Y j 4 0 r 7 j A J 2 4 p q 9 / Y U e H i o h e 2 F / f P e T X Q 7 x 9 S 7 1 4 N F j c 9 J o h K 2 g / s w G g U e I a x s S f S 1 t p S U c U K A 9 M Q 8 r O K d b N F R E A i m m G I x y t X H x D m m e N c W 3 u 7 r C w t G f v M v h M S X p K 3 n b o T N e E C L x 6 / A T B I c N A 5 D H d m u 8 3 S q 7 f m T v 0 q H R H V I I x m t V U h b S 0 + M + W 3 H q 3 7 J n s o I m 0 o U x T F F 4 S Z v A u 7 N 7 H l J B B n B b x y A 6 M G W v f h 4 b O q 7 r S r i l N 9 h l R g s 9 m y X h W 5 w w d 7 o i c p k t O 8 H K K S X V p g Y z G 2 B D E w 9 w j p j K s b y V R O y h q X u O 9 J x F k T 5 i x B 4 v M M n z 0 5 v H j H X w 2 g Y b + E M R P 7 B k E + c Y o y W / S / 4 U H 0 f i 4 I I 1 F K b 1 D Y P x m G s r c 9 q H R k Y i G D 1 Y A 8 b 2 E 5 4 6 p F 1 N g T 3 k Z s q L 6 B 6 B U 3 a E e b 7 D I M S C E Y x 4 I w J P t 9 1 F q e h x n I l Y C z x g a 7 u u + v t c E b s L X t + o 8 E H l l b I t 8 e r p / A M J N u u z t c D i n 9 V 1 b l a 2 7 U j 5 0 L F h i o l K n 0 j 6 n A S a h 9 B G U G 3 d 0 Q F m E 1 N i c 3 u Q / C p k r Y J W n 4 / e L i k h r 0 0 W N B 7 m o R F j z 6 r b E C E x K Y G j b 2 R B s R 7 o M N V Q v W I p b y J M T I i 3 B o y t t e w X G 4 K P D O 7 H v b 3 t n 5 z a t 5 F i 6 t 5 u k 5 o I H p H 3 + f R t m X j t b y 9 F 2 W o Q y 4 a I B T 8 9 u i 8 1 p 8 7 j 5 O Y L 8 0 N z e b u D c L m A P C I j c E a g 5 S g f E V y z x h w D 6 J W r G Q M Z g 7 4 y n 5 Y s R b T Y / V J B g X I 8 k 9 k Q O L G 3 X y 4 f 2 M 3 H 7 I 1 O 9 w h n G J N g p 2 f K g c c h F L T R D 1 E W x 7 p G 2 5 + V Y u + C W r C n 4 2 0 v r U R o Q f G f I 0 7 D G O S + N o B P Z Y C d 7 / Q T T K 2 1 B a U i k n n s n e i J s 4 n M y N 8 p 9 x 4 2 M E a w E D G A d G g i m C B r 2 V C h D r / L w 3 S W 5 u d q Z k u g X G e / A c R M Y Y D I l D r O O B x I s M M j M l 3 8 7 t I Q x q f r f H T P u + P x f u k O D + q G V 2 C k Q Q 5 c a H L K J i F E F Q S g M i 0 n F Y M E Z V D j w F W a T e u V B I y P 9 b h 6 V X Q 7 M O / Q b H n T j m c 9 P X V S g V J d R A H 8 Y p T M O N u L i 9 M V u n E u Z z e / 7 4 m M q N 5 0 P t W V k u b 9 B 3 d / e a X r u n t 6 8 k 1 O j 0 q S G 5 e f N L / 0 j k 4 4 c N B 0 r v + 3 g h a X I q h E V 2 o J Y x F r Q w X 8 x U 2 F e 1 w r W t X O C w Y I w K F 3 o U i J M k 0 S U d w v F 2 i S e P A v 1 a m t b i 7 + s f / 5 y q 7 J n K C l 1 Z p w T / 2 l r q z c W i G c k V i 9 5 5 / a O X P v r X 0 t G 4 J z f O F e L Z c B n j x S I i w A K J Y G P W G O h E A k U R H l 3 Q t W s v y / f f / 2 A O c X 8 f F O R U w L b 6 5 F G x t 4 y k j n Q C X Q F J g 3 1 V C a Z t y y D y u X w w b y k K 8 2 t J V W t r d 8 j 8 O u D T p 0 + / + t e 0 r U v T p i h d m 2 E U 0 + 7 7 M j y Y c j g j / F 9 l l l N 4 4 1 E F h s k z E F s j D o s r R B J 8 t k c J S J 3 l I R H D 1 q u G + 9 j c 1 c h m D 0 g s G 7 P G Q C d S y R 0 D 4 l n m Z 2 d N B D f B t e T r u 3 D x g m G q W p + B n w f d + i w l 8 2 i + v m j Z z e x 2 1 m G G 6 H v G C Y b d 2 C j Y k q x W Y e e M A U K w 7 D O x w R 6 0 5 Z v J 8 g P N v y X w 7 K a Y f a V Z S 8 / 5 / Q I t 6 w n z G T w Q B 4 k v H o x V / O b c f F b G J 1 V d Y B 6 U 2 i e J h B c S w 5 i H l 1 1 W 9 8 2 c K S 2 6 5 T N v D p X y b J k 4 u 1 q Q S u 7 L u x c 9 A s N u Y r a o m 4 D S t S f C B k k B c 3 + C T g R c x q z 2 8 e 3 j D X m y l J J M U 2 1 e O R D M c I u E G l u q N z O R w e / O b c j 0 W l q G 2 7 d M p i M v E W V x n V H X K i 0 u A O h c o i L c b z 5 J m 8 m a r N s 0 q z b h P y Z g l M I 2 L x h 0 a w S F P + / J O 6 8 d N E X 3 G x v q 5 e K 5 y m N z s R g K 3 P 1 u Q a s A k 8 B E X o o p w 0 h s L R M 5 j G Q Y 7 I i Z K i x z 7 K a q d S k i e 7 V P Q R L Z n s Z K A F z J E B 3 E y S x U b C k X O B l Y x v K w Q X L J x t S e 9 L f u m f T G w R X M 3 c m S F i S R T K W V q b W u P E M l D y C g I w n r Q P B C u v b m P y 5 8 h t I / R p N y m c k / t o x l m U l 3 5 I X n K q v k Q B l q P B Z D f f P d v F n s z G M a Z S g j q Q p S q i C V d N / f Q g B 5 J j O 0 U J k g q o H N J l s O T G 0 g U i L O X C N W 4 b v p L / x 8 l H h b 7 T 7 c 7 V F A + r 5 + e k e a / J X R j e q h i M N Q N j X y + E p S 7 a K 6 m p d 4 + c 1 B 2 9 L r Z J V x 2 B r m Y d / b G g l l 9 m E o 3 e 6 r t p D Y l 6 v P F k / 6 j I L K D 4 / M K 5 X h o W b D q d 5 N H I 7 O l 0 J F i 7 Z 5 z 5 9 e J K Y e G h e 3 R p J G I l l 8 N 1 k c H 8 d q 6 0 Q R B O P m 3 I l 1 L m 6 P H 4 8 d 8 X k Z Z g J M p G T M y w J G i m M / g f o G L 7 / D j 1 O p f z J T E E E a d W k 4 u O 8 f 6 x / p 7 k y H 8 k R Y i a 2 L d X c R D 2 c r Y 2 / s H + u 2 I D I L T o n C d + 0 + l z g 8 p l r a 8 t Q h p k K A Z 7 q 8 h C O o d N S H 1 d Y h x m A e O 5 w U w X V e w X F N 6 4 7 T A q h n X z s R G D Y Z y + i T 6 G n 6 j I + h 2 v 0 T Y Y A G L R 0 W 0 6 Z H r 1 4 p C A r 9 j u 7 r H x n s i 9 + m q o v p 3 5 g l b Q d 5 u a l / 4 y J J Z f a 9 y n r n 2 f e / 7 5 / 3 e M r 8 1 V I 7 b j 5 J m R X z D P S S 7 R 0 d x i j 3 7 l E M m y o Y G I + g 8 5 3 3 7 z 1 9 h E i q N F I W U 0 s k F g x / + u x 5 8 5 l t X w s 8 h 0 R w / B P h y N O f 2 S I A H N r 0 9 / M 0 a 7 Z e U Y s l l B e i i n 4 9 5 G x E e f 6 5 H s O x 9 m a 2 A m a r x e i k f O Z W 1 n z X 7 n u f A 9 3 l r 9 m v B W v b y X y + 8 D p n + X L r h A C E 9 C y p 5 K K X J 3 C U e h C G R L w f a i G R E F r l p w 5 k G C L Z / l 9 V h W P O 1 d 8 e F F R F z 2 Z N G M c K z / N A G e q f C I d L k 0 g j j 2 4 5 5 2 + D + / 6 x d l v y 3 D P e g t t x S 2 w b i p L E Y 6 d M U F S B k I o U j s s x F V v d H A I g N u C q d h A b 9 w M M m n a o 5 M L 7 R U z f y s q S G e D F e E c t f F i c s v u p x u o W b 6 I A b 0 m d 4 n P H h R g + k h O H R 5 M + z U J w z n 7 x 1 v 8 e N O r T r P 6 R V H 1 V S l x 8 G 8 p i c K D F 3 M h W o u A d 8 S v j n y / s c 9 5 + 3 3 6 H Y 7 j J b m s D 6 l D Y Z f A w 2 i S P S C L G c v D 2 t b V 1 a M 8 + a 3 p 5 f r e f + P X 0 7 m H j R w z g n g Q O 4 d U d H b R y H h 0 W 0 1 7 e v v f p 0 K w q Y m n V d 5 O b z 3 X b 1 V H 9 8 E l 1 7 K f l 1 F C r V p a b + x X w K 2 M N O 8 R p k S r o n y 9 h K s O A U D P n e T O 1 v R 1 i 0 G a X N s 0 9 X C C V 6 M W R R H Z g F O n V P + C p i c S w / Z p S B 6 M G B s F K F s e N p 1 k 6 G R r j n 0 t z u i 1 m p g K d U o p p N m f o 8 u w Z p X W H 9 u M U f R M h Z y s U x K C p q G E K n 6 l s 8 S t o H y R v / N n v 2 4 c y W 2 9 f / / D f 2 6 8 B d 2 c 6 9 U V 7 x M V U b 7 L 9 u L Y U U + E B y 2 U i u S i E 5 v y a B j z t A m Y u G p K 1 t d t B U O O r O h o Y O v L p y d B i g d b y z O O f z 3 f 2 u i 2 S U v 5 v M g 3 Q T T j 9 l y t V 2 V C 2 v P I S M 0 4 L F b C V 8 9 Q / r 3 L 5 C u c / 9 x 6 s m K n 8 h / W P t S X 8 7 c G x 6 f f g h C C R c M S C I F m i N v D 0 E R 3 B 2 B T T x 7 1 v / 3 r w + w u l 7 v 6 2 x q e R u o 8 X h p Z 8 + s l L I v Y N L X r 7 4 c z k f Z f f W M b S P 3 L 1 S k 8 J 3 c c p B 9 I V W D Y S B w W i s V B J n 5 F s x W 2 h 4 u Z z t j x Y 4 L y e 0 x 3 / u H a m I o E 9 Q N W z Q b G E 4 8 B A O C 3 w 7 E 2 M j x q 1 D 0 9 f / Q n 0 7 g d F X 0 v O 5 K s I o j 3 z K x K x R w G H b i w d U f K M Q 7 H 7 + a 3 z O V u / 6 B 9 l D J a t O R i q t q F s e f 3 6 s H k Q T y p 5 x V S Q L e e 0 5 D + z x / l 9 f W C z r w 1 h j 5 2 i f 7 z t A c C v g v O Q Y C 4 G e x k A Z o F l V q A A 1 M W I 6 F 8 J C G w N a x X G q v 5 R Y W g m z 0 y 2 h N G a F t 1 6 H T 7 f U Q F g z y E M z H c 9 h r p + T e k j Q O 9 x i 1 J e y N k Y x c T x s W s q W a h Q v n I 8 R P 4 B / G P z u S 9 e 9 T w P b Y 7 t 5 6 b w s I V y E D A 9 P R j 1 Q E I S V h F E F b Q T C 6 2 T w m Y s e t r B M F v x U 3 l Y + 8 0 s H 1 M d 8 n Q C z Z T Q k G 4 t H R q 6 8 2 n R n C e i 3 P t N n v F 8 u k 0 k b B D y w U p N b + K N 1 8 / 6 l f E r l q 8 c l f e P t a K F B y l 8 7 u 2 7 5 9 k v H O u X C v u h / X J 5 / N 0 Z B A V e I x X g 5 l q w K 5 I / 7 c B 5 E l b T O K n U f j N Q G q F Y 2 i i U Y v r x a M 8 7 9 p j G / w z a t O e L v u v R 3 L W X a 0 v s a Y T M Q Q t 2 V H 1 S 9 0 y l 4 H r l c l N h v + J O Z f O S y j y E u + 8 f F + 0 j x b y t 9 1 1 n X 0 s c 8 C 3 m / 1 j Y + V E 4 J T z v n n c v w F q 4 v w a Q n 4 V 2 B 1 S d I N h / L O j 7 5 6 9 D C 8 X F p S V v W 8 p M H L P 1 a D X v p d Z z k H K 1 A 7 n F R e T / A 7 I 2 m k k w 9 Z p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 G u i d = " b e 7 1 9 d e 3 - c 1 e e - 4 8 0 a - 8 a 5 7 - 2 c 1 4 9 6 0 d d 4 4 c "   R e v = " 1 "   R e v G u i d = " 0 3 2 3 1 8 5 4 - e e e 9 - 4 8 a 5 - 9 4 b b - a 9 3 e 5 0 b 7 a d f 7 " 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7 5 0 B E 7 7 - F 6 A 8 - 4 3 C C - A 7 D 8 - 1 2 E C B 0 5 0 7 1 B 4 } "   T o u r I d = " 0 9 3 6 3 1 0 8 - c f 3 b - 4 4 0 a - 8 6 2 0 - 1 a 1 9 3 4 b 6 6 a d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T L S U R B V H h e 7 Z 1 X e x t H 1 u c P C A I E c 4 6 i s i x b l p M s R 8 2 M P T P e i w 3 f Y m / 3 Y r / C f p r d y 3 3 2 2 X k 3 P P u O w 4 y T b M u S n G 1 l 5 p w T S I L c 8 6 v u A g q N b q B B M M i e + U v F D g C 6 q 6 v P q R P q 1 K n E X z 7 + a l 9 O C M 3 9 1 y W b 3 Z f d 3 V 3 Z 2 9 u T / f 3 9 o m L h 7 g d R 7 r P D x u m O n K x s J S S 7 m 5 D f X 8 j 6 Z 8 M x u 1 Y n v S 1 7 / l E 0 1 t Z W p K W l z e x v b W 5 I p r F J v h 5 L y 6 v D 2 3 J 7 P C 3 J h M i M X u u V o W 2 5 M 5 G W 9 y 5 v i Z 4 q w k 5 O 5 M l i v X R k 9 q R H 7 7 m 4 M C + d X d 3 + p + W x s Z 2 Q H 2 d S s r h R 5 5 8 R + T d 6 D / C 3 B w 3 S 0 r B v 6 g J u a b 3 s 9 5 K 6 + d M l 7 3 u T K 0 l p b d g z 3 w V L m 3 X S 0 a j v U / f / + k v G n K s E e 8 9 E I v h 0 B b i f 3 Z 1 o k P m N p D l H q a u r k / r 6 e m l o S M j 6 9 C 3 / W 8 e P x F 8 + O R m G a h 2 4 L l v a h p a Z X I Y C w W 0 Y j p O Z e J U v D O z o S 6 y T y 3 0 7 U l + g v x L s 7 i V k f r 1 O + l u V 0 i O w u b E u j U 3 N / l E B O z v b k k q l z X 5 O + f G D + 8 U E e b F n V 8 5 3 7 Z p 9 C L d N m a j O p z N a 4 6 f p l F z p 3 9 G 2 3 Z J M J p y Y 9 / S L 9 j c W 2 7 m E j C 0 l 5 U L 3 r n z 0 I C M X d f t w P i n N y i S p u n 3 p V A b 5 e T b l f 1 v k 3 Y t Z w 4 y p + n 1 Z 1 n o M t h W e 9 U O t 8 6 7 W v T H t / W 5 K G Y 5 7 l k M 6 u S / v 6 D V B X K b 6 / E l G N n b q S p g q k 0 n I 2 g k x V e J f T o C h 2 o a u y 8 b G w Z n p O B n J R X d z T l 4 5 t S O T y 3 W y u J m U q 8 p g Y Y A w h 1 W a h Y G 6 7 + V y k t Q X H 4 V s d k u + n W m T 5 5 U x m p Q o I d i U E t w v s / W y l o W A t E N S R s r u e M Q F M b v 3 e / 9 e R v 7 8 z J b k u E 8 y 6 Z + N h 0 2 9 5 u p W n X w z 6 T E P 9 0 U a w x R 8 9 n i h U O + h 9 p x c 0 c 5 l S y V 2 Y 6 r 4 n f y s U o 8 6 w i h 3 V N L C w J W Y q i 2 z L 2 + c K U j + K M a y 5 7 n c h / c b d V t g q C R F 2 7 a 5 S W R 5 4 v i Z 6 t g Z q m P 4 V V l f T 2 h P / O t h J o i h s y m n B L 6 r U i E h W 0 p Y Z 7 t y Z p s J E J I l m q A E A H Q g E H g U o b i w z 5 k n H j 2 M + h m E z u d I L I i 8 F l i p a F U w F 4 t 6 / W 8 m U q p i F i p y u X d H z n S G 3 3 N T p c f Y k n Y + q p q t Z C s / M 0 B K w Y Q W l Z h q S + / x 6 e M G 0 z i W q S i p F E y 1 L 0 v j X 5 v v H R f K K C 6 H j 7 b + S y q Z E k p Y u S J G s s Q T 3 A Y R d f 4 o g a 1 w s W d H n u v b N Q T V 3 7 p n m G l O 7 Z q H 8 6 V S B k Y K Y 6 b Z m S m j j s R h J s D 3 K C t L i + Y Y g t x W S W B B U 2 C f r K v a h X R A k p V j J q R V E D B / s E l 5 3 j B m A l + P p o 2 q d 6 7 T U z k B q u I 3 a t s h p b A t A V I U N K b 2 5 J n e X S O p 4 g K 7 z U U l W s j o P U 5 r f T i m 2 E 6 a D n t D O 7 / z p 8 + Y 7 x 0 X E v / y 6 a 3 w G h 8 y k v U N k m q / q u q M x 0 y 2 2 I Y J b o O I O n 9 U 6 F K J t K R q X X N 6 T 9 4 8 u y 0 L a j t 1 N c U n D I v t 7 a y x i e I y U h i 2 t j b V L m j 0 j 4 q x q w S 9 q Y S M U + C 4 M L 6 c l B / V V g P Y c G + c 2 Z b v p 9 I y v V o n a b W p s D V x X p x X O w z w 5 u 6 q 2 v e M S r P P k C Y V 0 K 7 X f F 2 v 6 S K q / T h P X S Z W v M 7 N d k R G / V N t I J 3 W s v W T r G J j H A O O T U I 1 d F 5 V 4 i o w E s X i a W M m s K / v j x 4 c m w k c h J l 2 d 3 b 0 h T b U x E z A M t O O X i + I e l W P 4 j C T a X O n G W 8 + q U z Y Y e A a E P C 1 4 W 1 j u 1 n C v z q w L e 2 N e 0 Y N / n m m X h 4 4 0 p u n f 2 l o 2 3 g i w 6 R 3 E C s q 4 V A 9 X Z S j j c 7 G n L x 7 o S B V O U f h m X d 2 9 m S 3 6 T n / k 6 O H e b 6 j L q 0 D r x r 3 u G U k 2 z j 2 w Z 9 G v K q M R O P g J q d U i 9 3 d H a l P F b x i 1 Q J P G W q U x d 6 e 5 2 B Y X 1 v z z 8 T H h z / t y Y c P m m R E C R q G Q H 1 8 5 d S 2 c X Z Y u G 7 z c r A M A c H j l L E 1 x I 7 p b f a 4 Y F U Z A i / o R 4 7 6 h m p 4 o W t X 7 a 1 d 6 f a / F w V I Y m 6 9 1 J k S R S t 4 U 5 V v 5 H S H p / o B t n W J n F F 1 t 7 f 3 p b n v 1 R K 6 P I p y 5 B K q b f A F 4 x 7 n w S w z u c X C 3 X c R d f 4 o k V G 1 h c Z B R c E A r 0 b A 8 I x a a 7 W X D s 5 M 4 M a 5 r K k H d t L 7 9 9 L G U f D + / S Z p b m k x z o 2 4 7 X J v f F 0 G u 9 L G e 3 Z O C R q G Y G w L e + f + X E G K 4 F y J 2 9 S / P 5 + V v s A Y W 4 v a c H g h A c 2 F 2 1 y 1 L T O m B n g W 7 m H d / q 7 j I Q x 4 S q d X 4 3 s o q f u F 7 h 1 p U p v K 0 p a a U e Z 9 Q H v Z r E j v 4 L P + t 4 8 O y l A 8 / t G U d K Z F t r L p v B P C Z S g X U c Q R d f 6 o Y V 3 Q 9 L Q T Z t A y f j 2 8 O v P 8 4 Z h Q + y M O s E X A H 8 4 t y Z + f 2 Z b 3 L u / I g P b E / 6 o M Z p 0 b q J Q W f H s 1 I E m X l x Z l u K 9 F n u 3 b N Y O u j B v R Q T Q r 8 W P 7 X D / t q W u o Y k j h q I 7 j g c N 4 w L b G 9 F q h P 3 5 x s G D z 2 M 8 3 V P 1 D M n 3 r u + A B t 5 h Z S 8 p b a p d G t 5 L n U f x O f / f l a D p / P R B F E z h A 5 v S 6 P B O u f r 5 n i 2 W q p a 1 m 6 W h l E J 0 7 H 0 2 p C z l 3 a C X Z e t n o s C 4 j U U B w G 0 T U + e M A 4 0 0 Q w p q q R q / 5 R B c X l a R Z j 6 o 7 e O b i A L U x n S 4 M z r 4 w u G M 8 c K u + C x q V c n N z 0 x A L Z y B C 2 2 q b m x v S 3 t G Z H x 8 i c g N P I M R 2 c 8 S T G h a 9 + r x 4 L 0 c W w 5 k d q X L z S e E 3 u O e / 0 G s g p e z 9 w p 6 b a A l D 6 A H 1 D V f 7 3 H q h r l G w n 3 8 U G N y O o o 3 + 1 l 2 5 p 1 L y W b 0 + 4 H u 2 Q I O 7 K j a 3 G i 4 V 0 e h h l 8 T / / u z r S s 9 1 I L Q M v C w b q p e j n v D C 3 Y e j A L s N I u r 8 c a C + b l / + e C k r j x b q Z V A l Q n C c q R J 4 X i R I r V h e X p L 2 9 g 7 / q B R I G h w S v E d z v K 2 M n 0 w b 2 2 V + P S G d T f s y u l R v 1 L w g C B X C o Y D d h P c S u w r 3 N s 0 e 1 S H Q C n f H U y Y y A S Z t b 8 j J i F 4 f F Z L I E N f h Y W H d 7 0 h 5 1 M E / + p E Q x o 7 b q j O h T J V e N f Y W Y V d c 4 1 R g W C D M 2 c M g M i F J w H 6 O x 4 9 9 b 3 w q J Y 3 K n + s z t 8 1 n h 4 0 j s a E a W r r V b q q r a D e F 4 S S Z S W 8 u 8 1 O P z S 7 E 9 v G j 6 j x h S I X D Y C b a r B w z g a Q y v m r S e W 9 Y K p 2 W x P 6 u L G 3 k D B E y n h T G T M C G C X U 2 7 R n p A z M B S 5 9 I Z o A d Z M G Z 1 o y n N l 4 7 t S 0 P F 1 I q 7 T x n Q x g z A R w V S K I f p l L 6 T A X i h w m R X o U z 0 c D h k N P f h j l N w m g F Z 8 t L q n 7 C z P Z z S 3 c U a 0 / 1 9 f S a z w 4 b W k s e 6 3 B L I n P G i N c w V c 8 i e A z C z h 0 n L v d u y 9 b 8 E z P u 8 / N P P 8 r z b a N V 1 W n j A B 6 4 I B Y X 5 k x P 6 g K C p b g 1 g S g h a B j H A m Z u S e e M l L R A M q C e W W C X W H z + p M F I i i C w t 7 D V / v Y A h 0 j G B O e y f T R f L 2 + f 9 a Q M B E u E R j n A f E g M Q P 1 x g r j N + a Z / r X K A G c f U 7 k S S j q l E D C L s / f S 2 e B 2 G j b f k O 7 Z A k z v a E y 3 l h r U D Q Z I V 0 2 6 t 5 d B t q J a B V w T t w 5 V O F n b f P f e 0 A M I 8 1 b k v w 6 e H 5 L / + 9 7 / J n 1 7 p l s n x U Z m b m 4 t d 3 7 3 9 Y s 9 X t Y C Z O r t 6 j C 3 k A u Y h 2 P b J Q r E t A r L K O 4 / m v f P Y U w w i o 9 a A 9 3 9 J G W n E w K s F d p j F W 0 r Q O C c A a i D E D y N Z J 4 R l Z C I h 2 A K C Z S 2 I f I 8 L p N 8 l l Y a u l o Z z 5 O 1 z W b U r i 1 W 5 I G B E J O H I U u n z R 4 F 3 d r Z r p 4 j m o E d b d n b 3 p b n 3 p R L 6 r b U k / v f n t w s t V C N S D U 0 i j Z e V o T z / v 2 U o W y z c f Y u w c 8 c F C P b d S 1 v G n Q z m 1 h L S 0 7 K v z 7 E j X 3 7 5 p V y 5 8 p x 0 d X V 5 H 5 b B 4 u K 8 d H b G m z Y R R C 5 H n J 9 H y I + U c c 5 3 l S c y 8 N V o W q X J n n S r 6 p b M z k h X d 4 / / i Q e 8 f m r 1 6 P P V S b o h X H 3 F 6 4 h 9 g q O h E q 4 P b x s 1 0 U V O X 9 s H K r 3 K g Q D a o Q 7 P c Y I b / W V V y 2 x b A 1 7 9 4 8 X 6 E m + i C 7 5 O C J P b O b h w 7 S m Y n 3 d 6 c 6 Q h H w b F 5 7 a g A V D S q X p p 3 P 3 l U K M o u K / L Y D W V + g i v n s s s Y Y w T d u 4 4 8 c 6 F A j M B m A m k 0 y m 5 f v 2 6 / P T T z 7 K w s G D O l U O y 7 m D 2 0 / z c T J 6 Z s I n i M B P A X i D G c G c n K 5 0 B Z g L Y P E R Z w E x I L x c 0 O W M 9 P 0 y n Y j E T w I l g J R X q H M z h t p s F p 2 A + i 5 9 m U u Y c o A O A A V H h r K 0 G L 7 B n b b s o Y E u t b 4 f X 1 a U h i J p B b H c Y w d I h x d L n r j b 2 T u Z y n n 4 P p f y f z + 8 c C j X X Z z p k L 3 1 W X 2 5 p F D k F 2 G 0 Q U e e P G r z I t 4 f m p a m 5 d F 6 S i 8 3 N L f n q q 6 / k h R e u q g T q 9 M + W Y n 1 9 T Z q b W / y j e B g f G 5 F T w 9 U H c M J 4 f 3 v Y o O 2 c U 1 s h K W + p 6 t Q Q g 5 / R H C R R L x / c P 1 j o k Q s I C L U P F f W W S k s L d x I k A 8 i M q R F M b C d c 2 i h 9 t k h Z O 1 k T t X Z Z J c r D E E n F 9 d 6 9 l D W M c r 6 7 E K E R h J V U X O O h P 9 X E n n O l F I X I E + z O S z 0 b c u / R P f O d W n F o N l R d 0 1 l 9 W R 4 T H R c z p R O V p U Y U G K x 9 j z l D e + G e M B e N j R k j q b 7 7 7 g d V 6 7 z o 7 y B w B F T L T E w y P A g z P V F C g U a 0 m e W P l 3 Y M o c V h J g A R H Q Y z A d 4 c N l e D M o w 7 H 4 r o D h g J B w i M t L S R M M x k b T I 7 F P F Y V V v C q + 6 M p + S e M g D x k i 2 p c O 8 f v 1 j U 6 2 B v x S G Z A U f a Q W N c 0 9 L j e 8 9 s 6 r F H p 3 Q w j x e b t F 1 U 8 v m 0 X E u J J + s r o H 3 g J Z V M v G B P M o E 4 j F I L M 4 H t / c p 2 T R h O t e 3 m P U x b M f X n p q Z G Z a p X 5 f v v f z D q X 7 D u 5 o V U A Q Z t w 2 b s B h E c B E b V g l i Q U K / 1 T a m a W f x 5 J d g o 8 V r w r N p E e P n s F P h P H 6 l K G f D 4 / V 2 l 5 9 R q U n 6 a T Z m Z v q h 4 j J 3 h L b R g u g m e O A Z + C V N C 9 V z Q E k U V 1 B 2 V k T H C K N j 3 w i C 2 C 4 6 o I S F P a 1 r t P 1 3 a N N + F X h l + 6 B 2 6 a r 5 X K 2 q 2 o d D 9 N 1 R X D T o h Q H D r I u T U s e D l o W 2 5 M l C Q S s 2 t 7 f 5 e Z c B U 1 6 6 9 I n f v f i f z 8 / N F z 7 V v j Y s Y 2 F D J F D f W j w g H N z g X Q k E i b G 2 s m k g I q k B h z I g t j P b 1 W C q y f Z l 6 U S u Y j f u h S r n g 9 H z A 3 C R A H Q H 1 w D F A 3 g q i N G D E Z f 9 5 m K H L r G R A l A a f 4 x p H + o b B e P p U 5 W N 6 f j k Y G t S t 2 9 f Y c 1 f 6 t / O e S q b m c B 7 a n V u t k 0 a 1 m f l J T e X / 3 r z r X f 2 A a F X p t L r m T S 2 w E s o S W n D r I u z c U a J J G 4 / 4 s W C H T m P u a 5 3 j R I Z b 6 c u z f v 7 5 F 8 b 7 1 9 P T r a r b h g l a j Q M c E N 0 9 f f 7 R w b C 9 v S 3 p t G e z / P 1 B g x I x o V J e 9 A G q z E t D O 2 a M K g w w H A O u d j L g Y Q F m c G f y h m F Q N Y O r T m d m g f 2 F H c a v K 1 E F r n Y G l i t F s J C i w A b m W l h b C o a 8 0 J M z x w Q c 4 / H D l m p t S s j a 7 D f m O w d F T T Z U O p O R j U 2 f K J V B X C Z 5 m p i J X v D G u V J m A s Y w V W Z a X V 3 2 z 4 S D O t P w v I T 9 / T 2 5 c e M t m Z i Y k O n p a W m I S I Y S x P j o k 5 q Z C V s N 7 y M t y O z W K w N e X B y B s 8 + p K n b 9 d D Q z A T T T P 1 T I 2 F Q t h h x G Y W I m 0 i l M y i x s J I 1 n E b g k 8 K J 2 A H R 4 c a g C F d g N y g 0 D U p i Y v i A s 3 Y 2 v F B q I c x Q 6 y w 1 t l o a M 2 p c O j V d b a r K h 6 t s u 6 w s u d U J Q n h b g e I i T Z 6 F V V T 8 i J D b W 1 / 0 z B d B h 2 N 5 t a W n R u K I Z P H 3 x R a a m b M n Y 2 L i R G u U w N z s t p 0 6 f 9 Y 8 O j i x z Y f T N U Z v f n c 9 K m 6 o v B P C i P t k 0 X p V Q h X Y a C 8 y W x b E A X h 3 e M Q z 7 h h 9 U 7 L W a B 6 S i H U i m O T 9 W O w t g 1 + D + j 4 t H 8 y m Z W o k m X T I t l Z v D h n f x 1 i h q c Y F e o e F c T j v N l t q m e N T E U M R E u c w U R N x z R 4 U / X t w K 7 S m j A K P g Q h 8 f e e K f 8 S Q C U g z A c B 1 q t 1 h w / t y 5 c / q 7 j N y / / 8 A w V x i w m X p 6 + / 2 j g 2 N 8 d K R I t U T a 2 G k e 1 W B 2 r Y w I O y Q w C I u 9 R C Q E d q v F r b E G 4 6 B A 9 X x e p S t S F k c L z o a 4 / h X s R Z w g P 0 6 H O y e Y 8 Q v K 0 R 9 1 w E M J O E e B l i v 0 i x W h z 3 C w f 0 2 9 L y l H F z O U L c B u X Y S c O j I w S J h M e L 1 h t T h 1 5 q z M T k + Z Z 3 O D X R f n 5 / O S y o L j g Y F + G R w c l K + + + l r W A v F 8 p A x r i u H N q w T m P g 0 N n / a P a g P j P c c F n C i 4 z K 1 b 3 X O a p M 1 c M 9 z k 5 I + 4 O 5 G S z W 0 v 6 j 0 u H i + m I g f A i R y x r y m c D r 1 z l l 5 t 4 X 3 v q p T K d L 3 k U H p 1 / w 5 s Q y G d w m y n 8 q i i x W o A N p O Z n q 0 2 D 1 L l I O j p 6 9 P n K m b I Y G i P i 8 7 O D n n p p R f l 6 6 / v 5 N 3 q O Z V u d b 5 0 q x W r a 6 t 5 Z g 4 S 3 l c j a e N 5 g 1 j j o K 8 l Z 9 S i o 4 C N f g g C 9 d Q F A 7 q o X i + f 2 p H c v h d 1 U Q 1 4 V j s v L A g c J G e d z E x x 4 D I V M 3 3 D a D 5 O O V B X 1 d L / o t E 3 o 6 T T S Q E P E G q G a z O R J C U L 9 1 c B n m N u d t Y M C b i o N D W j r a 1 V X n v t V f n x x 5 9 l a n J C G 5 h W r h 3 z 8 7 P K s F 3 G 0 I Y Q f 5 m p N 2 M n g C Z P a 7 W 2 l A i Y B x S n l y d d M z N b S Y Z 5 m O B x 3 e D Z I I I 2 H t N j G J d i u g U x g d X i u 8 l 0 p G c x L I r e h a V V l 3 Y p R k r t 7 k t j z 4 v m 8 2 p x I I Y i L M x G R V C C i H v u s E H 0 d B D G M 6 f b O P f n O 3 b q Q 2 9 f s c 1 D i m Q k X i U 0 N T X J G 2 + 8 J m v r m / L k y U j V z B y G 7 u 5 e M 9 W C K e U 8 y 7 N q w G / v J c x U c o i Y j E I v D + 0 Y y R P X D g F 8 N 6 z N D g q a u F w z c y + k h w s 6 g C 9 G D h a 5 A R M y T h c G d 5 w 9 L u 3 x P Q p M N V g h k U w U 9 L a 8 g f i l c x j p V L i 5 L S c N U z v + h I D g 0 M X 5 O f 8 o G k g C p F D Q T t p Y X z P S C u a M A z y A l y 5 d l P b 2 N r l 9 + 6 6 s r K z 4 n 1 S P 1 V X v t 2 + e y R p n A p l 9 y L N A d A J Z X N 1 J g N W C 9 5 b b X J B X e 6 b 8 M 7 U B h q n E 0 C T K Z H J h E A T Z l s s F H w W C e 8 O k F I 6 O S r B 0 6 9 K x L R N L C W k f R E p x n f i l D t q p p u B V 3 t N u x a p 7 F n b f P W c R d u 6 w U W l u T l d P r 5 l e E Q W c E D 0 R Y 0 S s i M F s 3 G o A U 3 Z 3 d 8 v z z 1 8 x z o r Z 2 T n T Z t V g b n Z G W k 1 S E Z E 1 n 0 A w 8 J F G F n t q f w S B H c P E P K I T w h g O u x I 3 P n U k 2 q K r q 6 N E c l S L Z 3 p 2 Y r v t B 9 t K K 4 W 0 q S b L k Y t P H 5 X a X w Q L u 4 h L g 3 y P 9 7 S e 3 Z f r g w y X l P J A u R K v y / W R T K n O q u / S O i P A c T B L J d D r l Q N 1 J A E / c 5 W I o Q u C 7 E C 9 / Q P + U S n w 1 F U b + G q B X X X j x t t m E H h k Z D T S t R 4 E q m K 3 M 0 3 7 1 m i D s Q 9 5 a X Y G L t I g m S h t / 2 / V t s A l z T w k O 2 v V E I l K W t 4 d w w N B N 3 7 U P K O 4 O B N z y g l o y 3 j f r R R C F B c 7 q v 4 y R c S F N k 3 F V G V B u D R N e / 0 0 l V C a j z d o b 1 E V Q 6 X a L u s L K a h 4 U V s X Y e c O G 2 V 7 V 7 0 / R N T Q 4 D U M q p u b f m t 1 e d n 0 0 u V Q 7 U z c Y F h P J t N g B o F b W l q M C r i 0 t F S x X Q h v s q o n X y X u z E o b G y d H Q p l g T C 4 2 S U K Z j N 8 w a R G b k C k e q K t 0 C n Z M L Q j c 2 t X Y X 0 G Q m D M u b F o 2 N 7 s s S C c K T F 1 t V Y j A C D o i g k x e j j 7 d r S 1 j i w l 5 / b m L 5 n x c a A 2 o e r z C o J d V 9 W w F T h r l m I n p A X T p r n c O I m W 5 E 1 Q 4 p E V r e + X g 2 K 3 A 5 L x K Q G o w t s K 0 c g s I m r g / 5 l T d u n V b p q a m D d O E Y W J 0 x D C f B X z F o m f f q O Q B V u q E L a e z t r I k 5 1 K P d E + Z T T s P n r 2 u L p 4 q V Y v X D z c 2 W Z D i Y H k T e i r F q b a C p k F G p 2 r B B E i Y 9 E s / 5 R m d 0 E E B n V M e z h b z Q K V i O q U 4 J d M 2 o D 1 e M Q d X Y q x y n x 0 W W F w s C m c i 1 m i C q V B 7 d r Y r e 7 h 4 B p i B A N q 4 q F f 6 x c 4 h 3 x 1 J U t y 4 s t b W F n n n n T / I 8 v K i / P j j T 7 K 6 u l r U T j D v Y M g A L i P 7 r 5 7 y e n C 7 o m B H Y + F 3 V g 1 v a + + Q g a F T 5 h k P A q t W H g T z a / F + + M t c + J h T W 9 2 y G f o A l Q J t w w B T k 0 i G S Y q / q A q 4 v F n a k Y T R p D 3 H 1 h Z 7 P L U s 8 s L F c 6 E 8 E V Z i D + z u J b u V Y 6 O Z K O z c c Y C F w I K w V S l H G B B c i x r 8 K 9 q j l 4 P 9 3 p 5 e l K U 2 i S y n 5 4 o D G A s 7 w a b p s t j f z 8 n l y 5 f l 7 N m z 8 v n n N 2 V m Z i Y v r X D N h z H D / b m C j Y D 7 n I 6 E V G I W t P 9 B m S g I m 9 m o W h D 8 G g f P 9 3 t p v l w 0 p / a k u 7 t L z n Z G d 5 A A 6 Y / z g 4 H p c k 9 L p i b y E x 4 U t K e V U p P r z Y Y H 4 p T Y N h T v m 4 t b x q n E Q M f B Y H h y r j p Z f A r w 7 l 2 J v i D A t r Y O W Y 3 h 1 s b 2 I L q + s a l J 2 6 E 4 V V c 5 B G 0 c 2 o W 5 U 6 h h u N X f f f d d y W a 3 5 e e f f z G D y Q 0 R y V T c i Y b 0 3 v T A F r y X S o P O 1 Y B w I Q g + m L 8 8 C L L N u i B i H D C 5 k B K V y N J K o X c v e k x F r B 8 R 5 9 v a p N 2 Z T Z M H P Q p E V e D F d L P k h o G Z w I Q 3 h a E a 2 q V t z z c v G i 0 l D h L / e u v 7 8 l d X t A 9 e k c U l b 9 V B V A v L W P b G Y R W s V O n D A D N G g w Q L u H e 1 v T X j P d Z F H Q Z v n a e U X t e 7 o d c G e 8 Z O q Q b Z r U 1 p U H U z i O X l F f n 0 0 8 / k 2 r W X T Y Y l O 9 / J A p W P 2 D d a l S n m R J j b 8 R y k m 0 0 d d t j A y c G Y l 7 s S C P D s u H 0 h a 6 z F + a 4 d u d j j q d k 4 U K y t V w 6 4 y 9 1 E L z z L y H J j 2 V m 5 h 4 E w + r D n 2 F J g I k p D 3 a 4 8 O 7 g t v 4 y M m 8 / L I R b b s R J c 2 N j T S Y K E / m H M B K p l J g h j a 2 P d P F 8 Y i J J A o l h m A j Q 0 z E Q H Q 8 x e H G x n s 6 H M B J B W 7 7 3 3 J 5 V 8 O b l z 5 x v j C X T r Y 9 e n 2 l R J 5 T I T a u h R M R P A y A 5 b 8 R 6 G c Z k J T K 4 W m C A O M 4 F g 1 i R e H a v t P w 2 A 1 i m 7 i Q Z Z z U V 3 t i 5 i D e x C L 1 H E d l I g r 8 F h Y V m J t 7 d / 0 O w H n x P V j j 4 k S q V C F U w o 1 T H G U w 4 w H u m S y w G p N D x 8 S q 5 c e V b u 3 v 1 W x s f H S 8 a t U M d c y V T J 5 X 8 Y e B K x i I C F k o h J a c Y y N 4 C p F Q e V M H R U T E l h w u R R o p J g c D + H J p 7 v 2 9 W 6 I b l K + c M t F f u R h r a h s t 4 9 u 3 U R d u 6 w o X U / F C z M z + W J 8 t Z 4 x l z X P h 9 M o E c l 6 l c Q S C 9 i + J A W Y e B a S K e 4 k r O 1 t V V + / / s b x h P 5 5 Z e 3 Z F Z t q z A X O y F R c X X 7 W n B v t l Q C M m j K 2 B X l z 2 p v s a q I B e e 6 m w 7 G E F Y L I K f g c c P S r b u 1 5 d Z I U o b 6 K + d D 1 9 r z k q P L f r J D O b S Y i U 4 a d m 5 N r Z i f m 8 1 P y S C B Y o r W U A K F 8 O m V 2 M Z N p g I h d H Z 1 G 3 d 4 E E x 9 x 5 l R D Z B 8 v b 0 9 J t P S w v y C S W G 2 v L x s 6 s V 7 e P x o R H L p 7 q I p G z a P + F G j r W H P r N b O l A w K l B I E M 4 g P A j o J w P S L W s a R D g u W 7 s k m v L B N l q 1 S H n F L x e 6 N j r E a Z o r 5 t Z p A j u x a Q Q i S G 9 r z 5 U h K T r U X r r u 2 u n K g 3 r + 9 v d M M G t s o c 5 h 2 + M w 5 o 1 b m D q A 2 k 2 n p / P l z c v H i B f n m m 2 9 l d H T M Z F y 6 O 7 Y r 3 0 4 k Z c G Z L I h L m Y g B x r 7 I E H Q Y s D k g X K x G Z G 8 9 D J C C A B o i X / v h P E E 0 q q F V 6 H + w p X K N y t p Q y f q 0 9 o j F d o X L W O E V O n q O Y k G 0 W s A z B C U P 8 Y C d / k D p 0 t J C T b Z J Y 2 O T X j 9 p m M k y b X t H h 2 k w H B z V g L Y n W t 7 G B D I w / P 7 n 9 2 V x d t o w k B s b + 8 I Q y f G R D v q b A 0 Q a h O E X V f e C 0 + y 5 B 9 4 / C 5 L E B M E i B q R c / m o s L d t V Z F j q 6 e s 3 t H e + O y f r O 0 f H u B 5 K 2 8 j S N 1 u 3 8 B 5 m V 0 U y T c 0 l f O K W s j V u 6 L h g G M q 9 M L D b s A o d N V i f N a 4 H K Q z U P c y W g U B s u M s 6 e d F q B H Z V a 1 u x Z w g 1 j t U x i N A I 5 h q P A g P J F v w e l / q / f e e q 9 G W W p S t T n J O d X V K K D Q T G h 2 o B T f W K M m p w p X m 8 f 7 Q Z k x 2 / n 0 q b t N C 4 9 i 3 I Z P u n Z 7 b k t e H t U I a M A u / G 2 o v n K w z y H h c s 7 Z O 5 N t V a P g 2 B t g C v I b x k t z 1 3 O S g w 0 c m i 1 v E J + x z B A F b X B X / q 9 B l Z m K s 8 f 6 o c i G B n t n A Y U n q + I Z 1 W 1 a 3 y P U j w E g T S 6 v r 1 a 5 K b / 1 E a 5 O B z r e K A x b O J b n c H S W 1 w L k z F 7 O h M / Z 5 k V D P E h k N F j B p Q B c z Q d d 3 t 9 P y u B g T s M A C 5 8 y 5 1 P x 1 M B a j n p s m m F F 2 i n 1 y B k 4 u L x G W m o 2 Y 6 q g z I R X A Q Y N d g F 6 G C W K K I Q l d P T 5 F 0 q A a z M 9 P S 0 V k + T T S 5 J r q 7 e 4 y X k b C m M J h p J Y G Z w x Z 9 f X 0 y d G p I b n 9 9 N z L f u g V 9 I p E L B 4 E b 3 m T h V p c w o D f P b s v z A 0 Q 7 b M u a 2 l e b y g O E h C 1 v F p P X 3 Y m 0 0 Q I + e 1 x Y i H p 9 f T U / N G D p x 6 U j J G 6 I Q n F o q E S z b p 0 o x v F b B m V j + V x 1 D 9 g t c P e P C / a O E 2 U m o n m u 7 l K Q m N + G 9 c R N v V W f 8 q R h 3 D A j A I N E M U E Y j J d R 2 5 I 1 c o M 9 d T k 7 D t W I C Y w k h v n 5 5 3 t l V U i k A h K 5 X K 6 6 K K B e B 8 f 8 g u o f H R S M 1 d u 8 Z 5 J t E r J E / v X 2 w M x c f p f L E Y e 4 a 0 i M d Y T J h 8 i Q A 4 P j P B N t 7 a r k + I W Y 2 o 9 n 8 b g Q p G 3 L A x T I K 6 G d Y Z B X b E F q h 5 2 X + o Y O c a c B 2 Z s E b 3 Y S i F q t P A q M A c V J z O + C O V P Y O 4 B B 3 T g T A w l P O o g z A 6 n J o C + 2 1 c q y l 8 E 2 r m a Q U q Y f P j U o E x O T W s d s C V O C 3 1 3 I m v T F B 3 V l n w q s 2 9 T k e O c Z x L 0 1 l p L 1 i A x E L p j i / v q Z r E k b D d r a C l N n 1 D I 2 i w b c m 8 8 U e S j Z e 3 F w R 8 5 0 7 k o q R F o e J Y L t z z H N 2 9 L z T A m / 2 K L 8 H 3 Z a b a d k t 0 q E g n R 6 m r D v u r Y C w H A H 9 M i o O n j V m K 1 b L Z g z 5 Y J k l q s r 5 d M 1 4 z l M K n M Q P H s Q E J b U 1 t 5 u B o h H H j 8 s 6 q m j Q O / e 0 9 s r U 1 N T 8 v 7 7 7 8 u 9 X + 6 X D A I n t B 1 Y y P q g s M 0 9 0 L h q x g B d i c X x 2 + c K C f j L g a B Y J J l d z d 1 N K 0 C k + s 8 z 9 T K + X D z d x W K g b c 8 s 2 + M O I B 8 n L B + w 1 X 5 L U e A V t y Q + u P N T a E v s N T 6 r P S 4 p l b w F 1 L i Q L c B u X Y S d O y o E w / 8 t m K 6 O f U J d d n L 7 q t 5 5 e j x E y s B r H G B r R U V 9 M 0 6 S a c w Y L 5 6 L j Y 0 1 J e 7 C p E A b 4 x e 1 F G c 5 k I J s Y H D I P 4 o H 3 h E z d M f G J s y z D w 4 O y O h K R i V I v S x u 1 c s L A z s m f d h B Q b R 7 U 3 1 O Z j b q p b + G 6 w T h z S Y u t C X S K c z l T 3 A u a / 2 2 Z 3 I y G n M i Y 3 x 4 I U U u b G f G 1 h Y 0 C b S V x s Y 6 2 V / 7 2 X w e R K Q N h W i r h k G O k 5 n K A c L C M 0 Y D W G Y C M F M c J w N q W x Q z A V I 1 8 6 x u L v P 1 t d X 8 F H s L 4 y J X N W 5 0 5 L F / J j 5 Y D K A a 4 K T 5 Z j I j n 4 + 2 y r R c k O 9 n G u W / / e V L + e i v / y r f f f e t G v 4 b c k e J k V z i 7 j S Q a t C U w n h I H C o z I f H 3 3 F A P R R g z 7 e i t P 9 G 6 v 3 Y 6 q 9 K x 9 k H 9 U p S n 3 S B t G z M 9 w C + 2 J D 6 8 G y 6 h t l P P G u l E 9 D M X t L q 5 v X j w J s H j o 0 a U h H I X f w 7 D l q o Z Z D E K A 6 p S N Z H b 2 F m E K t F O 5 Z g Q w i G f Q 5 w s s j B 0 l L s 9 i L n 5 e Z n Y 6 p P s 2 r x s 7 j X I b l 2 L p P b W Z L u u T b L b 1 C 0 h W y o 5 V 6 d + l r 6 L r x u V F N U P e 6 p a z M 1 M m 0 H X w 4 Y N / 7 I S I Q y k B H M X U I P B i C 9 k s e 3 D Q t j 9 7 T k r n d g i o d L p p N R n o y R U C J s l 6 p g Y h n q n h 4 o g E x 0 3 8 w T x p 0 s F S b N T 0 m F 6 j R A F m A k 1 I / g M H F c 7 D Y J l c H B t l 2 M m 0 K r G N 8 w 0 M z X p n 4 k C i V I K U j U K 1 J X Q q B 6 8 f K f U 0 H + 2 Q 7 a T n d K Q m 5 d s X Y f a P E l V N T P 6 P A 3 S 0 q b n W 3 p l b X H a / D Y q V X I l R H V C Y W B q R 3 C c z w K V z k 1 O y e C 3 S 8 t 0 a s F 3 4 z I T Y L m e i 4 c Q f l Y N b J 3 Y s p t I o p F 4 / O K W 0 L e 3 V 9 f u / 7 D 4 Q Z 4 W f P 7 Z T W O j g L 3 A n J w 4 8 O Y 2 s c 5 T 4 f m w v Q 4 C e t e 4 7 d Q 3 M G h s u T B P H M C T W G n h N x i J J W 2 Y l u / i f P O s n B n q k c H 2 P Z O 7 7 0 L X r k k j R t B u S / e w L I 9 9 J + u r i 7 J 7 w B i / l t Z W f 6 8 8 W N G C P O t R 4 3 y 3 x 4 o l C 9 K Y L M Q W B M e G S Y s g a s 0 j W A v M 6 0 u H 5 7 k P t a H 2 t b e z N P K 0 M R W 9 1 e 9 + 9 7 b c / v q O 6 c 3 s i 0 N V A t b L F w e W q d b U B g p 6 9 a q B J Y A 4 T I k t F 2 R m g N o Y B 6 h t m c b S S Y r n B p q k r 3 H V Z E J i S v k F 7 c H t K u h 4 D 3 s u v S X z j 2 / J V j Z r i N 5 d t f 2 w g H 1 G S 4 R l Y 7 J g Z Y y t Q I w e 7 2 x i b M x 0 k t i i d D q V E o u O L R 5 9 8 G w Q v L N 8 q Q v P M x E q o V j S w / 4 w D u J + 7 z B w z l 9 V 4 f m X X 5 N v v / 3 e 9 O q M M 8 W 1 O 4 L A v j m s G a 9 x 2 w G G 8 i R V g Q F R H S t 1 B n g N w 5 g J 8 N u G h s Y i 1 7 6 b t 7 y p p V 3 a B q / I 6 v w Y F T U T A u O C Y O E 4 Q B V j E Y J y M D b c c K F e F k P D w 0 Z y 8 3 x 0 O g Q Y W 9 B O S G a y + 0 6 O j 6 k 9 N 2 V y 7 p E E 5 7 B Q L Q 1 H j Y w w B 7 H k n 0 m Z d Y x M U g 3 s y h q M S L / 6 6 i v y 0 U d / h 0 L N u W p B I 5 J 2 i 1 4 x O H Z z E F Q j 5 b x 5 W C z 2 v W u i O D h m I H l p c S F S W r F s a a U X j 7 0 2 P z t j 9 i H w 8 3 5 2 V p i 4 t a N P t p a n l e n m 8 6 m d K w E i 7 + i I t 9 o + H r q w v O U u O l V C s e J 7 G K I 6 N l R 0 V N z e / g H p G T g t D c p s h D b h n D h u 0 P 4 U W M T l G f s v 3 I b a 0 x 9 V c C W e B F y 9 n E W L e d k k h K w 0 o z Y O e J l h y 4 H G x c h j k k t W B z x H S F j c 6 1 Z t 9 G I A v V V A g s z T 0 d m d n 2 d V D h 3 O e B t p z K 4 P b 5 s l Y 6 4 M a I d 0 4 Y r s L E / k M w 9 V Q q W 1 h 2 s F k R Z x Q T Q 7 U e 0 3 J / t k d r 3 u x H J P e E z l H w Q Q b k M F f u C + 2 O B L P k 6 4 D G X 2 1 O B + 6 a U X Y h F Z E L j P L R F b M M b E m F K 1 w J A + c + 5 8 3 l F S D Y j A C P Z d 2 E k 2 h 4 W 7 P C m I I 4 x h V C J E k E K k H C O m r r d 1 z 6 h J 1 8 7 U S X Z l S j b W 4 k W p N z f H c 0 Z E g W g V F l M L o x o y H j 2 c q 5 d 5 Z R R 6 f I 4 B k o f f M V H S A r I z 1 9 E t 0 R k v D O 7 I x P I h 6 n x l 4 P G D X z k f 5 t D h G V s S H 3 3 7 S / E 3 F W u 5 M / o D V f 1 0 H y K x F w u 7 M A g 7 d x R 4 5 + J W X l 3 A s G b 9 V n r a r 7 6 6 J a + 9 d t 3 7 I A a Y p s 7 M 2 i j w P M z o t b F 8 F c H z O 5 R O m 8 V 1 j h D U 2 h h h F 1 m Q A A a b A k b x J N d e 2 b o h 9 b Z 2 6 + T u e E p 2 E t 6 1 q R 5 z p / 6 g b b g w v y j f / D w m f 7 7 x Y k U G R Q v g v l G A 8 D + 6 n z H v J i w L F c u P 8 s 6 Y d s M 6 V i 7 s G r c u b D 3 P d e 1 K T i 9 O q B L 5 / z 5 8 k M k v M j f Q k p P h z p x Z f O 4 w E e x g g T 3 H l s J 7 p T 3 q d Z v Z v 2 8 + c x F u Q 8 E 4 / D s m R o k D H s s y k w 3 E / O y x 5 4 g Y P n X K v P g 4 4 J n K M R O g 4 S D Y O A G x x r M X e B E 0 O l I z T v v F i Y p g U J g 6 w a j z c z N G g k W B q I l P R z t k Z L l Z d h M Z S e c 8 l Y 2 q s J D 0 o / l 6 e b j Y J O s L 4 / I / b m 3 I U m C K h Y s 4 M Z C z q 0 m T s J L V E y 0 Y g 7 L j U D g h u K / L T E j N H 6 d L n + E s k y O V W R j H u q + S 6 9 F C y q w k A u N Z Z g L M T B 4 N m Z p / H L D v l K 3 L M / Z f S W v u J w r L z b u I Q x x H C V 6 K x V 0 / a T 5 A P e g f 6 J e H D x / 6 Z 8 q j m u d A H S s 3 Z R 2 b K y r 6 w Q 7 2 T k + W H 8 y d U w a J A 9 s 7 M q W e / U j o R 8 x q n l l P S n J v U / Y S L C D n r S v 1 C u 5 0 t a n W 9 5 p l I d c p + 3 t e L / + p d k x 2 Z Q 8 X c T y n / W 3 E 4 n l T L C x Q z c M G k D k H c 3 z 0 o M E s p M B U / V N t u / m k O 6 Q r 6 9 J 6 B t f j d Y G j B T B l x L 3 n c Q O B k 6 w v X e K o 1 I a y k u l k + a c E d q k S R t r d 1 e k e z J P N V X t v 7 c I q S S m 8 a e X U l z A g q X B X h 3 U w l T I Z U a / + w c H I e u E O 7 u v z 8 g H G B X F 5 5 Q A x e 8 v E q N p a 1 y Q v n q 4 3 q 2 o w N o V K h n f 0 x s W c d J 5 + 2 Q z 2 p v b X Z b h 9 V 4 k 8 U 5 L 7 o S z j V k A w u h 2 J x b K m z E X D Z U + d W J P q y s C u Y S A m K Y L v J 1 M m L z k r N o b B z s X i G q z o e F L g / Z s o H Z r I K a U S C l 7 S P / x 7 G r E Q S A D P h D b w z O V n Z L K M N G D V v m r n R F n g D o e 4 m B B n Q e r m u A R n m d g u 7 2 m x t L h Y N d G W W w W E N 0 a a Z m V V 8 3 4 H V X p 0 N 6 O a F I P c 4 U M 9 r d L S d 0 l m Z u f l o X Z K v H c W k Y Z I 6 b B s 8 A I r H c Z V p 6 P A t Z g z R e q x d y 4 U p m C 4 H W O L k z K M O L 2 b I e v u 8 m 2 7 8 g i d A / b g c H v O r P p / n P A E j l 8 C 0 G p R z U D x v x z s l Z 8 G u B q W S 4 s Q 7 d z c Q m S d S R p Z K 9 r b O 8 w I P o 4 B d 3 J c X J A 7 H e J c W P A S Y j I Z k Z m 6 1 Y B s S t h n Y U T + p b + y I X Y T B B c V s U A L L W e T Z u b p 3 m 4 2 7 1 3 D w U D 6 L q J R r I O h r 3 / Q 2 F I H Z S p U S a I y 3 j y 9 a c a p p i b G Z c U M P q s k V T t p b N l b u Z 5 E L + X A 4 n L B G c D Y 1 M 8 p M x 3 3 e J Q R O B R z V M w 7 a A C B U z y q z 0 w R x H m c C M 4 y x S F h 3 e d B t e D l l 1 + U j z 7 6 m 3 9 U Q N R A a T V g A P b J o w d + i j B y m h / s m j B + V 1 e 3 m f 4 B M 9 n 0 z H Y w t h J 4 L 9 h n L D o Q l H i o x Z m d G R M o + 5 a v Q o W B s B 2 Q U / u w o a X b v G b b z i v Z u q I k K o B n r j S 5 M g z E 7 L H Q w J W u e f n g / Y / M s j 3 N 2 q n Q G f E c r L i B F 5 C O Y G r V 5 + A I U K c 1 r V s Y R T K W x Z T 7 4 4 P h k B K + o Y Q 8 h V b Z r 7 X l w Z P E V q C T Z R E t K g 6 C U c j g 3 X f f k c 8 + + z z f o 6 L q 2 T G d g 4 L o B a a E n D 1 / 0 V w X Y u B 4 q c w i 2 J X A Y H S 6 o d A r d / f 2 m e s S g h Q G w q v 4 3 I 5 1 o b 4 i 8 T i m f j e f e M + 4 l f K C N l k W N A h U r 7 v j a c N 4 d A j r M / f N c 4 C h t k I H E Z i i Z I A 0 R f 2 r B K a 3 o z a S / Q i p 8 m r / v A l m f v 7 q c / L g w U O T s 5 0 O z q Z c Z m G 6 a 6 c q q 2 y 4 z 9 + 9 t J V / 9 0 g 1 + 4 T Y a y S E s Z 8 d C / R d 1 K V K F z k v M 7 D r 1 P g E g V e H X A R 2 g e P + 1 l 3 J + h H T R r w G g E 3 y 5 p t v y O e f f 2 F e 3 G G o e m 4 G I y Q M 9 4 B R i V w 4 a J Q 6 C E p O r m t z U r g q F i q e t e O C 2 Z T w / L V 1 d K k q m p X 6 P e 0 8 t N A s 5 M U L Y n O 3 z g S w d r f s S X v D j q p 7 2 3 r d t J k f R Q + P x M e 9 H T a e B F j o G o Y 3 t B H A q j I p A 7 S k s + 5 l n K g j Z 1 Z w / O n H n + T 1 N 1 6 T o a F B e e u t N 6 W 3 p 8 s 8 j w u m c z S l Q r j Y A c l N 7 4 y l 5 Y f p l K q H K Z O q 7 G 8 P v H G s Z b 0 3 a l + V / q a a Q B N s 4 Z X w e c Y W r U L x m a 2 c 1 1 O a 8 h R w F D o 4 s z R t T B o L b v E w h N N E A a J / 6 6 0 3 5 I M P P j Q 9 + J M n T 0 K J o B b A q N O T E 2 a C I U B K V I v g b F U X P A N M Z c f C K g 0 U 7 9 Y 1 y 1 4 i Z b Y k N A k D h v + N 8 1 m z s s X c 8 p Y 0 t P Z K e 4 s 3 6 Z D J z S T o J 2 M R k i U K M D z S E l v S j Q h n W I N I c t e u J W U 0 V 2 o 3 6 x g n T I f w Z G Q 0 N F R s o 0 K W 2 J E F L 6 K C 6 A h c 7 k w D I f 3 a u B 4 / 1 s / w E g 4 d k 9 q X 5 w 9 D U 8 X 8 U 2 p D 8 Q d W 4 s v 5 H 5 0 c G A S 0 0 6 K R B m Q q B T R i J V x / 9 Z p 8 + e V X 0 t n Z K Z 9 8 8 m n V d s / M 9 J S / F 4 5 + 8 j 7 4 7 Y P k C E s F V g 6 V V p c n p I m x M H c C 4 / J W y D P o d Z p 3 l b n 1 5 T H O F F y C N I g N Z Y T l q Y f S 1 H N G p V N 1 b W K Y P L s t k 5 N T M j E x p X b c W q i N u r 6 + L r d v 3 5 H n n r 1 s 6 g X 4 b X Z L 7 c Z A E K z 2 k c Y u D t M 4 b D B 0 k A p z a l M x f s V A N Z 3 B j N p g M N d R w + M L s y d p m S v m H S 3 J / / i f / v N / 0 W 0 e d b I p G 9 v 6 A k 0 j e L 2 K 9 9 W T A X W H S A D S g H E n Q H g K a k U U U E 2 Y B j A 8 P G w I 8 v T p 0 2 p b f a G 9 Z a s h 0 j h o d l Z i D w O O B d c + Q 4 r Q X g w G V 5 I o / L a S O p q s 9 8 J c X G S c P B k W S I o L Q + 3 S W T c v f e 3 c l 3 T T 4 T 0 + T P / k y Y j 0 9 X T I 2 1 c 6 J J M u / t 4 u n d Y k Y T + 7 0 u z r j Z D A 2 t a e r K 4 s y s 1 b P 8 j k 6 C M 5 f e a 0 q o Z 1 M q L S n 8 W 3 7 a o l M B e J N 8 k V e P X q 8 6 Y z s + C Z m Y 9 F A h k X O E S w j V H r u p p y h k F Q T 9 N 6 e 6 Q e y 3 + G g T F J n B U k z y Q n 4 E y N 4 1 K W 8 V 3 Y c 2 x N M U d Q 5 b 5 2 A q q K J 4 o 7 k 8 T H P z w o Y v 7 c X l J m V 1 r 1 E x p I S 2 B 2 a 5 j E O m o p h g r y x 0 u e 3 m 3 j v + j N G B y M Q l S W I y T W i y 9 c j Z x X Z A F h l H N m 0 N s G i d 0 F n 8 N Y w e Q t F p V + D y r V A d D 2 X M t l Y M a q R k c e y Z m z F 6 A E c 4 7 v L C w s y P 1 7 D 8 y A N I u 6 B V U v k v 7 / / b s F m b v 3 q d S l m 6 S 5 5 7 w 0 t v d L R 3 N K p m d n p W 1 3 X N 5 8 5 Y K J 8 L d S h u s y P s e s 2 / W 1 N X n 0 8 L F K 7 g G j 5 v W o v e R G W 8 B Q f / m f / 0 v + / X / 4 d 9 q Z F M 5 D P Y 9 H p + X B 5 l k z i 4 D w K W r 9 3 u U t W d l M y B e j p W N S R 4 E 4 D O X V l o 3 a o Z k V t f G L a V D f K F 9 y i 8 K I N X 7 o l a N m m E o I u n E r A R 0 / j J k s Y C b m P 1 m P W R C M u 1 Q i 5 E o 2 E 8 w C M 4 W p Q z g 0 K j E T 2 I q x o A D L 5 A S l I d L i z L m L J o c F z 7 k 4 P 2 d U s A 8 + v i P P P n d Z L j x z R R 4 s Z O T T + / s y u b A t m 1 t Z W d 3 Y l p b k p p x p X p Q b N 1 6 X K 9 d u S K q x V T Y W J + T e 7 Q 9 l Z 3 1 J f v f m i 0 b i u C o b z 0 F b 9 f T 0 y N l z 5 + T t G 2 9 J f 1 + v D A 0 N l I Q u 8 b v 2 j n a Z 8 r 3 9 v F d S g 0 2 q q n b + d L / 8 4 U J W r v b v m D l T 1 j G y X e W 7 P x a g q u d 5 w u U d Z b q P f 3 h Y x C 2 5 v T q Z W S a i A O l k J V T h 5 Z + E h A I 2 y 5 E b o X x F G 9 8 m T Y w L B h W b m p r z D B O U F M E 8 c Y e F F e 3 F m c x Y D d Z W V 2 P n c g i C z s J l t G 9 H s n L r 6 2 8 k t 7 0 u b a d e k M 2 l c V m f v m / e b a q x z b x n 3 m O z q j E 3 3 n 5 D z g x 5 3 k T S N 2 9 r B 7 O z n 5 L B j t J O w B 1 L M 2 s N a y 9 O e 4 b 1 9 g A p + f + + 3 Z S e o Y u G J l H v X h 7 S D r D J o y H G l G x s H w O / R 7 1 4 t Y u w O t t z b M 2 + V p p o f 6 U U 6 W h c U w l V 7 L F M f B L C U N N L T W o o F l Q + k 4 n H v / B J M R T i X 2 l f P r h f Y K i w V G L U J e p l A q Q D q d F Q W y x c Y m e q B N H d 5 V B N q i 8 X O F V I m 9 X b X 2 x D R A E C 3 V a 1 0 Z 0 O 7 q K c S s i C B W 6 O d V 7 R x / d E 5 l f W T T 3 q k v W S q k 9 J u m 5 b d q R B G h P r M t D V Y D q o 1 u Z G 8 + 7 j A C l q 1 W f q i 3 t / d W W l Z C k f K G Q j m 5 D b D 5 Z l a n F b u v u H h Q y 0 Q c 8 c z g V S M h 9 m i r C 4 i M N Q M B M q d U I Z q r t 5 V S V p 8 R h a 4 p M f i x k K j M + R g A I m Y l l 5 l V C m x / E a + C Q Z i k d z J Z T L U H j w q G M c V e r O 7 b v y y r W X / S M P J M G k p 6 2 k 6 l m w K I A 3 j T 0 + 4 t h N L l A 9 Y d x y H U Q c 8 H q 4 B F u G I a w 6 h R 0 6 O z s j v b 1 9 x q M J A y L Z 4 r Y B s M w z + u S x n D 5 7 z p z D l s K h w / 2 + m 1 L 7 a x U t h 3 e U k 8 m f P p O e C 6 / K H y 7 X m 2 h z v m N W X N x N y N x G U j t 0 c 4 k T Q S W G A k Y 6 m Y Q S + 9 L f X j o I D 9 f o p r i o U N M f 6 p N q Y W v L S Y K a M Y D n Y l k N V g t G / O M S a 8 6 I 7 G J g q F d D S N W k D 7 N g I Q D S L M c F B B j F T I 8 f P f D 3 S h G c x 2 Q v w Z a B c h i J Q v 1 h J t C n U p N 7 s d L 5 2 M h j c + 8 4 w w z Z z Q 1 z n a H h w k J k T S r h Y Z K / 3 s s Y Z g I 0 F f V K a B u T M 9 C q d c Q O k l p 5 e u 1 k m S k M J W 3 P Q 2 g x N W c / w D e U c A r k R 0 7 x f m w u E / m C j x L v + d 6 8 b y e K x y 8 y M f M i B L G 6 f H i L l J G C L A r E q b n o U I P e 5 i x n R n A l 1 P t h Q W E 4 e + 6 C v 1 e K u B 3 L y h r r 2 R a 3 I R o J a w J j f 7 E / M z V h 0 g W E J Q c l c 2 4 y l d L t t t m 3 i 8 N 9 f G 9 P R h Z L 6 7 6 z u S a t f Z e U h u r k 2 0 k v 4 u H h Q v E 7 f Z r h 8 g T / w h D J U B T T g P Y C 9 v g E Y H m Y + C 0 X n z z 0 1 D 9 6 0 7 g g 7 O W F F 6 7 6 R 7 W B z g U 7 J C p j E u M k t s p 2 d X M L Z t 1 S 7 3 K J Y V h o A D X R B U v e 4 I 6 P 6 t g q T Y 9 3 s V f m O o D P + g a G 1 E Z i + n 1 S F t T + c w E T 4 U 0 1 K z J m M m Z c j f t n J d z m S 2 d a p L G 5 X Z p U O p F w h Y i H X w s s E 3 k 8 o e 8 k g h d C F 6 3 W b 3 s / 9 C 7 h X 8 Q 7 P g l Y V Q A C d X G x c 9 0 4 C M w q g A H C i w L f a 3 D G Q G o F h E R v H t b Z M B / J 1 j g s l T G / I z E M x n y Y e x 0 E p Q 3 E G 8 Y w 9 v 6 4 0 e O i s y t e e j C L Y M 5 4 p D N S i X t b + / D T x 4 2 6 9 b 8 Q Q H t b k 9 q E K d m o I t P R S c L y g H 9 g i n F K 6 J a u M o x 3 9 N H 1 b 6 D w g f 1 h Y V s o Q R y 1 G k j e g + B t C V U 5 2 5 M 0 R n s 1 K w a S E O W X X + 7 5 R 4 c D C I k 2 i J J U R D K U U 8 P w j G G / e R 7 I A m M h i V C 5 A O e R a B A u 7 v T 5 u b m 8 d E M d 8 9 7 Z v g m B 4 v N y 4 H s H i T 1 k R U c G z A F r E L N 4 A E M Q P D v M x V j X a 6 e 3 p b E + v H O z a 3 Y 9 j Q i j Y c 4 Y u t M / 5 p 9 u j Y f B n A R 8 o 7 i E v m X v 2 v z Q Y y Z z Q b P l t L 3 Y 8 Y G E H c H k 8 x z b m l C 3 u H Y D a G v z p j 2 A j Q 1 v w u B h g I F L C N 4 N G g V R b u 8 g U J l g L M s 8 q F m o X O Q y 5 7 x n 1 9 S Z s a n u n h 4 j 3 T D 0 + R 4 v 0 x J F V M g U 1 5 y Z n j R b o i Q W q 5 x + 0 t z S a h g W m y r t h 0 3 B I K h + z H E i p K u u b t + M L f 0 m 4 J O c R / Y e D 3 i L u C t j R T x j 6 O n W p q B U c q R V n o y P D 4 T q N 6 j e H e x E C J A E E F J c l Q 9 c v H j B z M 0 Z H R 2 T 8 f E J E 4 u 2 t l Z s 4 x w U E D w M Z O s z X X H F j W K Q a h j G g W i x u 5 B a q J V R C A t t c n t b b E Y k p 0 3 1 z A x c m B N P X G d n t x l 3 Q 0 0 M e g a D Q K 3 m u p S s N M u W t J n k L q w 2 O L r S a I Y z P n 3 S J D O r S T N J 8 b c B 2 4 5 K 8 0 V 8 Q B x f e C e c + O z n x 6 E c 8 n B M G 0 X Z 0 E Z K m A F e V B s K x w H q 5 i Z H C c a c v p t M y Z S z Y D U 9 4 R 8 v e Y R g B x X B 4 v y 8 d H a H h x 6 h 8 6 M m W g l l I 7 k n J i a M h O n t 7 T X H h 4 H F h Y W q 7 R S k G x K K y Y M W X t s y u X D P M E M 1 W F T V D u k B M 4 U B h u W a S E E m L Z L o k + N g / g 3 q w D t f 3 0 7 I F y M N k k z s l 9 i 0 v 2 Y E 6 R l w z m M g Z S R V q 0 0 n q f u U M / 3 h H R B c o 5 u w 4 n F i k X T i x d p y A r C 5 D y z c 1 F f T v q 2 B k w J m Y s A y i M m J 8 X z Y E Y z k T o s Y G h q S h w + q T 6 d c D j B T H P e 4 B c y E d H O Z C f B i 6 c Q s M 8 3 O l J 9 W 4 q K j o z O S m Y C n Z q b M f b c 2 1 0 1 u d M t M B L O i I k 5 N j u c J j l y I O I l + r c y U S c V / H w a G 9 r 3 i 7 U N 0 E K L L K 4 U S L Z v 9 H x d f z C 8 + s 7 k I 4 / D D B I 4 J 5 k a F g V C a o e E z e e k D e n p 6 D U G 4 6 B 8 o H / L j B n 0 e B m i j c k k p L f g e k Q p x b a 3 e P u 8 5 7 B I + 5 R C l C n N P N 4 s T + Q W b m l u N a g h I J D m 5 3 i Q L e / 0 y M H j K n H v a B l 7 j o D V T L E m 2 d k r f R x T t G l o 3 J U S o R K C M s u s y U f E F 7 U X N 9 p h A Q s a w L K e m C g z 7 K 5 A + F j Q S h j e q I E u h W C O / H H r 7 e v O q 4 G G A Q F w 8 d e U i D o h K I D a M S A W L t Z V 4 A 8 9 0 H r w D P H Z h j I P E W 1 i Y 8 4 8 K I O E K 7 U M W p y B s o O v I U r 2 c 7 d y V c 7 1 J E 8 V A o K o b R 3 n U q E 8 e z n t Y 3 T p g n Q 1 9 Q + / a r v l 9 j + 7 1 j / e d E K g x p H 9 D S k q 1 C 4 9 5 C h e 0 W 1 P M R a M v f F y g c y m 3 j C Z 2 F U u h x C H S x Y V F Y y c e B m A S C J Y x I 8 Z v Y K w g y H R E V E I w + 2 y L H 1 h a b r V D C x g D z x v 1 X l 9 f l U l V z 2 z 0 B h K v t 7 f f B O R y H a a 1 c E 3 U u i j g i s f Z 8 / Z Z L 1 V Z u m 7 f R K g c Z 9 Q 3 2 M 2 V 7 / y O E o b u + W f o X c u e s 6 + 0 b w R a R D F 9 e 1 g 5 M w R h K c M U X c w p 2 t h 2 / y R B d h 1 Q q R 7 t z s z R K G w R a 2 Z a q 3 Z M L x S P B d n B W E v s p A E j 0 1 E 5 W D c 5 E d 2 V v H C A l T I G V T 1 D U p M D 3 c 6 n I n 0 z 1 y H y o t w 8 M Y D N t Z H d M d M o Y K j l 5 e r H q 3 7 9 8 O n a p 2 8 r T H B G s B 3 u 8 w b s w 4 p y T d h p r + S l U V F x b 1 T Y P y m s + j m 0 K 2 U f i j P W V E k l j I J J y + U L E r u Q Q U L b K g w t L a 2 m v Z I V b C t U T z u l h O k R u M c 5 R 4 B t J c A 8 3 T 1 9 5 n d 4 8 e L 8 x o I 1 f r N b W X m y y D S M Z b k z 7 8 U e / q P A o 2 m z Y / Y t z V s B Y j 4 0 r 7 j A J 2 4 p q 9 / Y U e H i o h e 2 F / f P e T X Q 7 x 9 S 7 1 4 N F j c 9 J o h K 2 g / s w G g U e I a x s S f S 1 t p S U c U K A 9 M Q 8 r O K d b N F R E A i m m G I x y t X H x D m m e N c W 3 u 7 r C w t G f v M v h M S X p K 3 n b o T N e E C L x 6 / A T B I c N A 5 D H d m u 8 3 S q 7 f m T v 0 q H R H V I I x m t V U h b S 0 + M + W 3 H q 3 7 J n s o I m 0 o U x T F F 4 S Z v A u 7 N 7 H l J B B n B b x y A 6 M G W v f h 4 b O q 7 r S r i l N 9 h l R g s 9 m y X h W 5 w w d 7 o i c p k t O 8 H K K S X V p g Y z G 2 B D E w 9 w j p j K s b y V R O y h q X u O 9 J x F k T 5 i x B 4 v M M n z 0 5 v H j H X w 2 g Y b + E M R P 7 B k E + c Y o y W / S / 4 U H 0 f i 4 I I 1 F K b 1 D Y P x m G s r c 9 q H R k Y i G D 1 Y A 8 b 2 E 5 4 6 p F 1 N g T 3 k Z s q L 6 B 6 B U 3 a E e b 7 D I M S C E Y x 4 I w J P t 9 1 F q e h x n I l Y C z x g a 7 u u + v t c E b s L X t + o 8 E H l l b I t 8 e r p / A M J N u u z t c D i n 9 V 1 b l a 2 7 U j 5 0 L F h i o l K n 0 j 6 n A S a h 9 B G U G 3 d 0 Q F m E 1 N i c 3 u Q / C p k r Y J W n 4 / e L i k h r 0 0 W N B 7 m o R F j z 6 r b E C E x K Y G j b 2 R B s R 7 o M N V Q v W I p b y J M T I i 3 B o y t t e w X G 4 K P D O 7 H v b 3 t n 5 z a t 5 F i 6 t 5 u k 5 o I H p H 3 + f R t m X j t b y 9 F 2 W o Q y 4 a I B T 8 9 u i 8 1 p 8 7 j 5 O Y L 8 0 N z e b u D c L m A P C I j c E a g 5 S g f E V y z x h w D 6 J W r G Q M Z g 7 4 y n 5 Y s R b T Y / V J B g X I 8 k 9 k Q O L G 3 X y 4 f 2 M 3 H 7 I 1 O 9 w h n G J N g p 2 f K g c c h F L T R D 1 E W x 7 p G 2 5 + V Y u + C W r C n 4 2 0 v r U R o Q f G f I 0 7 D G O S + N o B P Z Y C d 7 / Q T T K 2 1 B a U i k n n s n e i J s 4 n M y N 8 p 9 x 4 2 M E a w E D G A d G g i m C B r 2 V C h D r / L w 3 S W 5 u d q Z k u g X G e / A c R M Y Y D I l D r O O B x I s M M j M l 3 8 7 t I Q x q f r f H T P u + P x f u k O D + q G V 2 C k Q Q 5 c a H L K J i F E F Q S g M i 0 n F Y M E Z V D j w F W a T e u V B I y P 9 b h 6 V X Q 7 M O / Q b H n T j m c 9 P X V S g V J d R A H 8 Y p T M O N u L i 9 M V u n E u Z z e / 7 4 m M q N 5 0 P t W V k u b 9 B 3 d / e a X r u n t 6 8 k 1 O j 0 q S G 5 e f N L / 0 j k 4 4 c N B 0 r v + 3 g h a X I q h E V 2 o J Y x F r Q w X 8 x U 2 F e 1 w r W t X O C w Y I w K F 3 o U i J M k 0 S U d w v F 2 i S e P A v 1 a m t b i 7 + s f / 5 y q 7 J n K C l 1 Z p w T / 2 l r q z c W i G c k V i 9 5 5 / a O X P v r X 0 t G 4 J z f O F e L Z c B n j x S I i w A K J Y G P W G O h E A k U R H l 3 Q t W s v y / f f / 2 A O c X 8 f F O R U w L b 6 5 F G x t 4 y k j n Q C X Q F J g 3 1 V C a Z t y y D y u X w w b y k K 8 2 t J V W t r d 8 j 8 O u D T p 0 + / + t e 0 r U v T p i h d m 2 E U 0 + 7 7 M j y Y c j g j / F 9 l l l N 4 4 1 E F h s k z E F s j D o s r R B J 8 t k c J S J 3 l I R H D 1 q u G + 9 j c 1 c h m D 0 g s G 7 P G Q C d S y R 0 D 4 l n m Z 2 d N B D f B t e T r u 3 D x g m G q W p + B n w f d + i w l 8 2 i + v m j Z z e x 2 1 m G G 6 H v G C Y b d 2 C j Y k q x W Y e e M A U K w 7 D O x w R 6 0 5 Z v J 8 g P N v y X w 7 K a Y f a V Z S 8 / 5 / Q I t 6 w n z G T w Q B 4 k v H o x V / O b c f F b G J 1 V d Y B 6 U 2 i e J h B c S w 5 i H l 1 1 W 9 8 2 c K S 2 6 5 T N v D p X y b J k 4 u 1 q Q S u 7 L u x c 9 A s N u Y r a o m 4 D S t S f C B k k B c 3 + C T g R c x q z 2 8 e 3 j D X m y l J J M U 2 1 e O R D M c I u E G l u q N z O R w e / O b c j 0 W l q G 2 7 d M p i M v E W V x n V H X K i 0 u A O h c o i L c b z 5 J m 8 m a r N s 0 q z b h P y Z g l M I 2 L x h 0 a w S F P + / J O 6 8 d N E X 3 G x v q 5 e K 5 y m N z s R g K 3 P 1 u Q a s A k 8 B E X o o p w 0 h s L R M 5 j G Q Y 7 I i Z K i x z 7 K a q d S k i e 7 V P Q R L Z n s Z K A F z J E B 3 E y S x U b C k X O B l Y x v K w Q X L J x t S e 9 L f u m f T G w R X M 3 c m S F i S R T K W V q b W u P E M l D y C g I w n r Q P B C u v b m P y 5 8 h t I / R p N y m c k / t o x l m U l 3 5 I X n K q v k Q B l q P B Z D f f P d v F n s z G M a Z S g j q Q p S q i C V d N / f Q g B 5 J j O 0 U J k g q o H N J l s O T G 0 g U i L O X C N W 4 b v p L / x 8 l H h b 7 T 7 c 7 V F A + r 5 + e k e a / J X R j e q h i M N Q N j X y + E p S 7 a K 6 m p d 4 + c 1 B 2 9 L r Z J V x 2 B r m Y d / b G g l l 9 m E o 3 e 6 r t p D Y l 6 v P F k / 6 j I L K D 4 / M K 5 X h o W b D q d 5 N H I 7 O l 0 J F i 7 Z 5 z 5 9 e J K Y e G h e 3 R p J G I l l 8 N 1 k c H 8 d q 6 0 Q R B O P m 3 I l 1 L m 6 P H 4 8 d 8 X k Z Z g J M p G T M y w J G i m M / g f o G L 7 / D j 1 O p f z J T E E E a d W k 4 u O 8 f 6 x / p 7 k y H 8 k R Y i a 2 L d X c R D 2 c r Y 2 / s H + u 2 I D I L T o n C d + 0 + l z g 8 p l r a 8 t Q h p k K A Z 7 q 8 h C O o d N S H 1 d Y h x m A e O 5 w U w X V e w X F N 6 4 7 T A q h n X z s R G D Y Z y + i T 6 G n 6 j I + h 2 v 0 T Y Y A G L R 0 W 0 6 Z H r 1 4 p C A r 9 j u 7 r H x n s i 9 + m q o v p 3 5 g l b Q d 5 u a l / 4 y J J Z f a 9 y n r n 2 f e / 7 5 / 3 e M r 8 1 V I 7 b j 5 J m R X z D P S S 7 R 0 d x i j 3 7 l E M m y o Y G I + g 8 5 3 3 7 z 1 9 h E i q N F I W U 0 s k F g x / + u x 5 8 5 l t X w s 8 h 0 R w / B P h y N O f 2 S I A H N r 0 9 / M 0 a 7 Z e U Y s l l B e i i n 4 9 5 G x E e f 6 5 H s O x 9 m a 2 A m a r x e i k f O Z W 1 n z X 7 n u f A 9 3 l r 9 m v B W v b y X y + 8 D p n + X L r h A C E 9 C y p 5 K K X J 3 C U e h C G R L w f a i G R E F r l p w 5 k G C L Z / l 9 V h W P O 1 d 8 e F F R F z 2 Z N G M c K z / N A G e q f C I d L k 0 g j j 2 4 5 5 2 + D + / 6 x d l v y 3 D P e g t t x S 2 w b i p L E Y 6 d M U F S B k I o U j s s x F V v d H A I g N u C q d h A b 9 w M M m n a o 5 M L 7 R U z f y s q S G e D F e E c t f F i c s v u p x u o W b 6 I A b 0 m d 4 n P H h R g + k h O H R 5 M + z U J w z n 7 x 1 v 8 e N O r T r P 6 R V H 1 V S l x 8 G 8 p i c K D F 3 M h W o u A d 8 S v j n y / s c 9 5 + 3 3 6 H Y 7 j J b m s D 6 l D Y Z f A w 2 i S P S C L G c v D 2 t b V 1 a M 8 + a 3 p 5 f r e f + P X 0 7 m H j R w z g n g Q O 4 d U d H b R y H h 0 W 0 1 7 e v v f p 0 K w q Y m n V d 5 O b z 3 X b 1 V H 9 8 E l 1 7 K f l 1 F C r V p a b + x X w K 2 M N O 8 R p k S r o n y 9 h K s O A U D P n e T O 1 v R 1 i 0 G a X N s 0 9 X C C V 6 M W R R H Z g F O n V P + C p i c S w / Z p S B 6 M G B s F K F s e N p 1 k 6 G R r j n 0 t z u i 1 m p g K d U o p p N m f o 8 u w Z p X W H 9 u M U f R M h Z y s U x K C p q G E K n 6 l s 8 S t o H y R v / N n v 2 4 c y W 2 9 f / / D f 2 6 8 B d 2 c 6 9 U V 7 x M V U b 7 L 9 u L Y U U + E B y 2 U i u S i E 5 v y a B j z t A m Y u G p K 1 t d t B U O O r O h o Y O v L p y d B i g d b y z O O f z 3 f 2 u i 2 S U v 5 v M g 3 Q T T j 9 l y t V 2 V C 2 v P I S M 0 4 L F b C V 8 9 Q / r 3 L 5 C u c / 9 x 6 s m K n 8 h / W P t S X 8 7 c G x 6 f f g h C C R c M S C I F m i N v D 0 E R 3 B 2 B T T x 7 1 v / 3 r w + w u l 7 v 6 2 x q e R u o 8 X h p Z 8 + s l L I v Y N L X r 7 4 c z k f Z f f W M b S P 3 L 1 S k 8 J 3 c c p B 9 I V W D Y S B w W i s V B J n 5 F s x W 2 h 4 u Z z t j x Y 4 L y e 0 x 3 / u H a m I o E 9 Q N W z Q b G E 4 8 B A O C 3 w 7 E 2 M j x q 1 D 0 9 f / Q n 0 7 g d F X 0 v O 5 K s I o j 3 z K x K x R w G H b i w d U f K M Q 7 H 7 + a 3 z O V u / 6 B 9 l D J a t O R i q t q F s e f 3 6 s H k Q T y p 5 x V S Q L e e 0 5 D + z x / l 9 f W C z r w 1 h j 5 2 i f 7 z t A c C v g v O Q Y C 4 G e x k A Z o F l V q A A 1 M W I 6 F 8 J C G w N a x X G q v 5 R Y W g m z 0 y 2 h N G a F t 1 6 H T 7 f U Q F g z y E M z H c 9 h r p + T e k j Q O 9 x i 1 J e y N k Y x c T x s W s q W a h Q v n I 8 R P 4 B / G P z u S 9 e 9 T w P b Y 7 t 5 6 b w s I V y E D A 9 P R j 1 Q E I S V h F E F b Q T C 6 2 T w m Y s e t r B M F v x U 3 l Y + 8 0 s H 1 M d 8 n Q C z Z T Q k G 4 t H R q 6 8 2 n R n C e i 3 P t N n v F 8 u k 0 k b B D y w U p N b + K N 1 8 / 6 l f E r l q 8 c l f e P t a K F B y l 8 7 u 2 7 5 9 k v H O u X C v u h / X J 5 / N 0 Z B A V e I x X g 5 l q w K 5 I / 7 c B 5 E l b T O K n U f j N Q G q F Y 2 i i U Y v r x a M 8 7 9 p j G / w z a t O e L v u v R 3 L W X a 0 v s a Y T M Q Q t 2 V H 1 S 9 0 y l 4 H r l c l N h v + J O Z f O S y j y E u + 8 f F + 0 j x b y t 9 1 1 n X 0 s c 8 C 3 m / 1 j Y + V E 4 J T z v n n c v w F q 4 v w a Q n 4 V 2 B 1 S d I N h / L O j 7 5 6 9 D C 8 X F p S V v W 8 p M H L P 1 a D X v p d Z z k H K 1 A 7 n F R e T / A 7 I 2 m k k w 9 Z p z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750BE77-F6A8-43CC-A7D8-12ECB05071B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0881CBE-C2F9-4A3B-99E8-0BC05E588545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supermarket_sales - Sheet1</vt:lpstr>
      <vt:lpstr>Descriptive Statistics</vt:lpstr>
      <vt:lpstr>Research Questions</vt:lpstr>
      <vt:lpstr>Statistical &amp; Graphi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Amul</dc:creator>
  <cp:lastModifiedBy>amul ghodasara</cp:lastModifiedBy>
  <dcterms:created xsi:type="dcterms:W3CDTF">2021-10-19T02:50:12Z</dcterms:created>
  <dcterms:modified xsi:type="dcterms:W3CDTF">2021-12-05T21:34:22Z</dcterms:modified>
</cp:coreProperties>
</file>